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Trade\"/>
    </mc:Choice>
  </mc:AlternateContent>
  <xr:revisionPtr revIDLastSave="0" documentId="8_{5808E5A4-970E-46FC-B137-F27EC967D12B}" xr6:coauthVersionLast="47" xr6:coauthVersionMax="47" xr10:uidLastSave="{00000000-0000-0000-0000-000000000000}"/>
  <bookViews>
    <workbookView xWindow="-120" yWindow="-120" windowWidth="20730" windowHeight="11160" xr2:uid="{4CA57D47-B5F9-439C-87FF-24CF2FE86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P11" i="1"/>
  <c r="O11" i="1"/>
  <c r="N11" i="1"/>
  <c r="O12" i="1"/>
  <c r="N12" i="1" s="1"/>
  <c r="O5" i="1"/>
  <c r="N5" i="1"/>
  <c r="N6" i="1"/>
  <c r="O6" i="1"/>
  <c r="M12" i="1"/>
  <c r="M6" i="1"/>
  <c r="M11" i="1"/>
  <c r="M5" i="1"/>
  <c r="J9" i="1"/>
  <c r="J8" i="1"/>
  <c r="K9" i="1"/>
  <c r="L9" i="1" s="1"/>
  <c r="H9" i="1"/>
  <c r="F9" i="1"/>
  <c r="K8" i="1"/>
  <c r="L8" i="1" s="1"/>
  <c r="L10" i="1" s="1"/>
  <c r="H8" i="1"/>
  <c r="F8" i="1"/>
  <c r="K3" i="1"/>
  <c r="L3" i="1" s="1"/>
  <c r="K2" i="1"/>
  <c r="L2" i="1" s="1"/>
  <c r="J3" i="1"/>
  <c r="J2" i="1"/>
  <c r="J4" i="1" s="1"/>
  <c r="H3" i="1"/>
  <c r="H2" i="1"/>
  <c r="F3" i="1"/>
  <c r="F2" i="1"/>
  <c r="L4" i="1" l="1"/>
  <c r="L5" i="1" s="1"/>
  <c r="L6" i="1" s="1"/>
  <c r="J10" i="1"/>
  <c r="L11" i="1"/>
  <c r="L12" i="1" s="1"/>
</calcChain>
</file>

<file path=xl/sharedStrings.xml><?xml version="1.0" encoding="utf-8"?>
<sst xmlns="http://schemas.openxmlformats.org/spreadsheetml/2006/main" count="23" uniqueCount="12">
  <si>
    <t>FINNIFT</t>
  </si>
  <si>
    <t>NIFTY</t>
  </si>
  <si>
    <t>Money</t>
  </si>
  <si>
    <t>Mrgin</t>
  </si>
  <si>
    <t>Brokerage-Groww</t>
  </si>
  <si>
    <t>Lot Count</t>
  </si>
  <si>
    <t>lot size</t>
  </si>
  <si>
    <t>Profit everyt lot</t>
  </si>
  <si>
    <t>Profit</t>
  </si>
  <si>
    <t>Monthly</t>
  </si>
  <si>
    <t>Client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</si>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</sst>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45EE-4964-4DEC-BEB6-1958E6F47CB4}">
  <dimension ref="A1:Q12"/>
  <sheetViews>
    <sheetView tabSelected="1" workbookViewId="0">
      <selection activeCell="Q12" sqref="Q12"/>
    </sheetView>
  </sheetViews>
  <sheetFormatPr defaultRowHeight="15" x14ac:dyDescent="0.25"/>
  <cols>
    <col min="3" max="3" width="9.140625" style="1"/>
    <col min="4" max="4" width="14.28515625" customWidth="1"/>
    <col min="5" max="5" width="20.7109375" customWidth="1"/>
  </cols>
  <sheetData>
    <row r="1" spans="1:17" x14ac:dyDescent="0.25">
      <c r="A1">
        <v>10000000</v>
      </c>
      <c r="B1" t="s">
        <v>2</v>
      </c>
      <c r="C1" s="1" t="s">
        <v>6</v>
      </c>
      <c r="D1" t="s">
        <v>3</v>
      </c>
      <c r="E1" t="s">
        <v>4</v>
      </c>
      <c r="F1" t="s">
        <v>5</v>
      </c>
      <c r="G1" t="s">
        <v>5</v>
      </c>
      <c r="K1" t="s">
        <v>7</v>
      </c>
      <c r="M1" t="s">
        <v>9</v>
      </c>
      <c r="N1" t="s">
        <v>10</v>
      </c>
      <c r="O1" t="s">
        <v>11</v>
      </c>
    </row>
    <row r="2" spans="1:17" x14ac:dyDescent="0.25">
      <c r="A2" t="s">
        <v>1</v>
      </c>
      <c r="B2">
        <v>10000000</v>
      </c>
      <c r="C2" s="1">
        <v>50</v>
      </c>
      <c r="D2">
        <v>24000</v>
      </c>
      <c r="E2">
        <v>80</v>
      </c>
      <c r="F2">
        <f>B2/D2</f>
        <v>416.66666666666669</v>
      </c>
      <c r="G2">
        <v>416</v>
      </c>
      <c r="H2">
        <f>G2/36</f>
        <v>11.555555555555555</v>
      </c>
      <c r="I2">
        <v>12</v>
      </c>
      <c r="J2">
        <f>E2*I2</f>
        <v>960</v>
      </c>
      <c r="K2">
        <f>D2*0.02</f>
        <v>480</v>
      </c>
      <c r="L2">
        <f>G2*K2</f>
        <v>199680</v>
      </c>
    </row>
    <row r="3" spans="1:17" x14ac:dyDescent="0.25">
      <c r="A3" t="s">
        <v>0</v>
      </c>
      <c r="B3">
        <v>10000000</v>
      </c>
      <c r="C3" s="1">
        <v>40</v>
      </c>
      <c r="D3">
        <v>21000</v>
      </c>
      <c r="E3">
        <v>80</v>
      </c>
      <c r="F3">
        <f>B3/D3</f>
        <v>476.1904761904762</v>
      </c>
      <c r="G3">
        <v>476</v>
      </c>
      <c r="H3">
        <f>G3/36</f>
        <v>13.222222222222221</v>
      </c>
      <c r="I3">
        <v>14</v>
      </c>
      <c r="J3">
        <f>E3*I3</f>
        <v>1120</v>
      </c>
      <c r="K3">
        <f>D3*0.02</f>
        <v>420</v>
      </c>
      <c r="L3">
        <f>G3*K3</f>
        <v>199920</v>
      </c>
    </row>
    <row r="4" spans="1:17" x14ac:dyDescent="0.25">
      <c r="J4">
        <f>J2+J3</f>
        <v>2080</v>
      </c>
      <c r="L4">
        <f>SUM(L2:L3)</f>
        <v>399600</v>
      </c>
    </row>
    <row r="5" spans="1:17" x14ac:dyDescent="0.25">
      <c r="J5" t="s">
        <v>8</v>
      </c>
      <c r="L5">
        <f>L4-J4</f>
        <v>397520</v>
      </c>
      <c r="M5">
        <f>L5*4</f>
        <v>1590080</v>
      </c>
      <c r="N5">
        <f>M5*N6</f>
        <v>134368.12032000002</v>
      </c>
      <c r="O5">
        <f>M5*O6</f>
        <v>118467.32032</v>
      </c>
    </row>
    <row r="6" spans="1:17" x14ac:dyDescent="0.25">
      <c r="L6">
        <f>L5/B3</f>
        <v>3.9752000000000003E-2</v>
      </c>
      <c r="M6" s="2">
        <f>L6*4</f>
        <v>0.15900800000000001</v>
      </c>
      <c r="N6" s="2">
        <f>M6-O6</f>
        <v>8.450400000000001E-2</v>
      </c>
      <c r="O6" s="2">
        <f>(M6-0.01)/2</f>
        <v>7.4504000000000001E-2</v>
      </c>
    </row>
    <row r="7" spans="1:17" x14ac:dyDescent="0.25">
      <c r="A7">
        <v>10000000</v>
      </c>
      <c r="B7" t="s">
        <v>2</v>
      </c>
      <c r="C7" s="1" t="s">
        <v>6</v>
      </c>
      <c r="D7" t="s">
        <v>3</v>
      </c>
      <c r="E7" t="s">
        <v>4</v>
      </c>
      <c r="F7" t="s">
        <v>5</v>
      </c>
      <c r="G7" t="s">
        <v>5</v>
      </c>
      <c r="K7" t="s">
        <v>7</v>
      </c>
    </row>
    <row r="8" spans="1:17" x14ac:dyDescent="0.25">
      <c r="A8" t="s">
        <v>1</v>
      </c>
      <c r="B8">
        <v>10000000</v>
      </c>
      <c r="C8" s="1">
        <v>50</v>
      </c>
      <c r="D8">
        <v>24000</v>
      </c>
      <c r="E8">
        <v>60</v>
      </c>
      <c r="F8">
        <f>B8/D8</f>
        <v>416.66666666666669</v>
      </c>
      <c r="G8">
        <v>416</v>
      </c>
      <c r="H8">
        <f>G8/36</f>
        <v>11.555555555555555</v>
      </c>
      <c r="I8">
        <v>12</v>
      </c>
      <c r="J8">
        <f>E8*G8</f>
        <v>24960</v>
      </c>
      <c r="K8">
        <f>D8*0.02</f>
        <v>480</v>
      </c>
      <c r="L8">
        <f>G8*K8</f>
        <v>199680</v>
      </c>
    </row>
    <row r="9" spans="1:17" x14ac:dyDescent="0.25">
      <c r="A9" t="s">
        <v>0</v>
      </c>
      <c r="B9">
        <v>10000000</v>
      </c>
      <c r="C9" s="1">
        <v>40</v>
      </c>
      <c r="D9">
        <v>21000</v>
      </c>
      <c r="E9">
        <v>60</v>
      </c>
      <c r="F9">
        <f>B9/D9</f>
        <v>476.1904761904762</v>
      </c>
      <c r="G9">
        <v>476</v>
      </c>
      <c r="H9">
        <f>G9/36</f>
        <v>13.222222222222221</v>
      </c>
      <c r="I9">
        <v>14</v>
      </c>
      <c r="J9">
        <f>E9*G9</f>
        <v>28560</v>
      </c>
      <c r="K9">
        <f>D9*0.02</f>
        <v>420</v>
      </c>
      <c r="L9">
        <f>G9*K9</f>
        <v>199920</v>
      </c>
    </row>
    <row r="10" spans="1:17" x14ac:dyDescent="0.25">
      <c r="J10">
        <f>J8+J9</f>
        <v>53520</v>
      </c>
      <c r="L10">
        <f>SUM(L8:L9)</f>
        <v>399600</v>
      </c>
    </row>
    <row r="11" spans="1:17" x14ac:dyDescent="0.25">
      <c r="J11" t="s">
        <v>8</v>
      </c>
      <c r="L11">
        <f>L10-J10</f>
        <v>346080</v>
      </c>
      <c r="M11">
        <f>L11*4</f>
        <v>1384320</v>
      </c>
      <c r="N11">
        <f>M11*N12</f>
        <v>102738.69312000001</v>
      </c>
      <c r="O11">
        <f>M11*O12</f>
        <v>88895.493119999999</v>
      </c>
      <c r="P11">
        <f>J10/2</f>
        <v>26760</v>
      </c>
      <c r="Q11">
        <f>O11+P11</f>
        <v>115655.49312</v>
      </c>
    </row>
    <row r="12" spans="1:17" x14ac:dyDescent="0.25">
      <c r="L12">
        <f>L11/B9</f>
        <v>3.4608E-2</v>
      </c>
      <c r="M12" s="2">
        <f>L12*4</f>
        <v>0.138432</v>
      </c>
      <c r="N12" s="2">
        <f>M12-O12</f>
        <v>7.4216000000000004E-2</v>
      </c>
      <c r="O12" s="2">
        <f>(M12-0.01)/2</f>
        <v>6.4215999999999995E-2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2023-07-06T05:11:37Z</dcterms:created>
  <dcterms:modified xsi:type="dcterms:W3CDTF">2023-07-06T05:47:39Z</dcterms:modified>
</cp:coreProperties>
</file>