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3DD9085E-61D4-4EB9-923E-F90A34895F98}" xr6:coauthVersionLast="47" xr6:coauthVersionMax="47" xr10:uidLastSave="{00000000-0000-0000-0000-000000000000}"/>
  <bookViews>
    <workbookView xWindow="-120" yWindow="-120" windowWidth="20730" windowHeight="11160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 1 | PD-TG" sheetId="4" r:id="rId5"/>
    <sheet name="Strategy 2 | PD-FE" sheetId="6" r:id="rId6"/>
    <sheet name="Strategy 3 | M1-TG" sheetId="7" r:id="rId7"/>
    <sheet name="Strategy 4 | HP-FE" sheetId="8" r:id="rId8"/>
    <sheet name="Strategy 5 | M1-FE" sheetId="9" r:id="rId9"/>
    <sheet name="Strategy 6 | PD-M1" sheetId="10" r:id="rId10"/>
    <sheet name="Strategy 7 | TG-FE" sheetId="11" r:id="rId11"/>
    <sheet name="Strategy 8 | M1-WB" sheetId="12" r:id="rId12"/>
  </sheets>
  <definedNames>
    <definedName name="_xlnm._FilterDatabase" localSheetId="0" hidden="1">Dashboard!$A$4:$AU$104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" i="12" l="1"/>
  <c r="AF17" i="12"/>
  <c r="AE18" i="12"/>
  <c r="AF18" i="12"/>
  <c r="AE19" i="12"/>
  <c r="AF19" i="12"/>
  <c r="AE20" i="12"/>
  <c r="AF20" i="12"/>
  <c r="AE21" i="12"/>
  <c r="AF21" i="12"/>
  <c r="AE22" i="12"/>
  <c r="AF22" i="12"/>
  <c r="AE23" i="12"/>
  <c r="AF23" i="12"/>
  <c r="AE24" i="12"/>
  <c r="AF24" i="12"/>
  <c r="AE25" i="12"/>
  <c r="AF25" i="12"/>
  <c r="AE26" i="12"/>
  <c r="AF26" i="12"/>
  <c r="AE27" i="12"/>
  <c r="AF27" i="12"/>
  <c r="AE28" i="12"/>
  <c r="AF28" i="12"/>
  <c r="AE29" i="12"/>
  <c r="AF29" i="12"/>
  <c r="AE30" i="12"/>
  <c r="AF30" i="12"/>
  <c r="AE31" i="12"/>
  <c r="AF31" i="12"/>
  <c r="AE32" i="12"/>
  <c r="AF32" i="12"/>
  <c r="AE33" i="12"/>
  <c r="AF33" i="12"/>
  <c r="AE34" i="12"/>
  <c r="AF34" i="12"/>
  <c r="AE35" i="12"/>
  <c r="AF35" i="12"/>
  <c r="AE36" i="12"/>
  <c r="AF36" i="12"/>
  <c r="AE37" i="12"/>
  <c r="AF37" i="12"/>
  <c r="AE38" i="12"/>
  <c r="AF38" i="12"/>
  <c r="AE39" i="12"/>
  <c r="AF39" i="12"/>
  <c r="AE40" i="12"/>
  <c r="AF40" i="12"/>
  <c r="AE41" i="12"/>
  <c r="AF41" i="12"/>
  <c r="AE42" i="12"/>
  <c r="AF42" i="12"/>
  <c r="AE43" i="12"/>
  <c r="AF43" i="12"/>
  <c r="AE44" i="12"/>
  <c r="AF44" i="12"/>
  <c r="AE45" i="12"/>
  <c r="AF45" i="12"/>
  <c r="AE46" i="12"/>
  <c r="AF46" i="12"/>
  <c r="AE47" i="12"/>
  <c r="AF47" i="12"/>
  <c r="AE48" i="12"/>
  <c r="AF48" i="12"/>
  <c r="AE49" i="12"/>
  <c r="AF49" i="12"/>
  <c r="AE50" i="12"/>
  <c r="AF50" i="12"/>
  <c r="AE51" i="12"/>
  <c r="AF51" i="12"/>
  <c r="AE52" i="12"/>
  <c r="AF52" i="12"/>
  <c r="AE53" i="12"/>
  <c r="AF53" i="12"/>
  <c r="AE54" i="12"/>
  <c r="AF54" i="12"/>
  <c r="AE55" i="12"/>
  <c r="AF55" i="12"/>
  <c r="AE56" i="12"/>
  <c r="AF56" i="12"/>
  <c r="AE57" i="12"/>
  <c r="AF57" i="12"/>
  <c r="AE58" i="12"/>
  <c r="AF58" i="12"/>
  <c r="AE59" i="12"/>
  <c r="AF59" i="12"/>
  <c r="AE60" i="12"/>
  <c r="AF60" i="12"/>
  <c r="AE61" i="12"/>
  <c r="AF61" i="12"/>
  <c r="AE62" i="12"/>
  <c r="AF62" i="12"/>
  <c r="AE63" i="12"/>
  <c r="AF63" i="12"/>
  <c r="AE64" i="12"/>
  <c r="AF64" i="12"/>
  <c r="AE65" i="12"/>
  <c r="AF65" i="12"/>
  <c r="AE66" i="12"/>
  <c r="AF66" i="12"/>
  <c r="AE67" i="12"/>
  <c r="AF67" i="12"/>
  <c r="AE68" i="12"/>
  <c r="AF68" i="12"/>
  <c r="AE69" i="12"/>
  <c r="AF69" i="12"/>
  <c r="AE70" i="12"/>
  <c r="AF70" i="12"/>
  <c r="AE71" i="12"/>
  <c r="AF71" i="12"/>
  <c r="AE72" i="12"/>
  <c r="AF72" i="12"/>
  <c r="AE73" i="12"/>
  <c r="AF73" i="12"/>
  <c r="AE74" i="12"/>
  <c r="AF74" i="12"/>
  <c r="AE75" i="12"/>
  <c r="AF75" i="12"/>
  <c r="AE76" i="12"/>
  <c r="AF76" i="12"/>
  <c r="AE77" i="12"/>
  <c r="AF77" i="12"/>
  <c r="AE78" i="12"/>
  <c r="AF78" i="12"/>
  <c r="AE79" i="12"/>
  <c r="AF79" i="12"/>
  <c r="AE80" i="12"/>
  <c r="AF80" i="12"/>
  <c r="AE81" i="12"/>
  <c r="AF81" i="12"/>
  <c r="AE82" i="12"/>
  <c r="AF82" i="12"/>
  <c r="AE83" i="12"/>
  <c r="AF83" i="12"/>
  <c r="AE84" i="12"/>
  <c r="AF84" i="12"/>
  <c r="AE85" i="12"/>
  <c r="AF85" i="12"/>
  <c r="AE86" i="12"/>
  <c r="AF86" i="12"/>
  <c r="AE87" i="12"/>
  <c r="AF87" i="12"/>
  <c r="AE88" i="12"/>
  <c r="AF88" i="12"/>
  <c r="AE89" i="12"/>
  <c r="AF89" i="12"/>
  <c r="AE90" i="12"/>
  <c r="AF90" i="12"/>
  <c r="AE91" i="12"/>
  <c r="AF91" i="12"/>
  <c r="AE92" i="12"/>
  <c r="AF92" i="12"/>
  <c r="AE93" i="12"/>
  <c r="AF93" i="12"/>
  <c r="AE94" i="12"/>
  <c r="AF94" i="12"/>
  <c r="AE95" i="12"/>
  <c r="AF95" i="12"/>
  <c r="AE96" i="12"/>
  <c r="AF96" i="12"/>
  <c r="AE97" i="12"/>
  <c r="AF97" i="12"/>
  <c r="AE98" i="12"/>
  <c r="AF98" i="12"/>
  <c r="AE99" i="12"/>
  <c r="AF99" i="12"/>
  <c r="AE100" i="12"/>
  <c r="AF100" i="12"/>
  <c r="AE101" i="12"/>
  <c r="AF101" i="12"/>
  <c r="AE102" i="12"/>
  <c r="AF102" i="12"/>
  <c r="AE103" i="12"/>
  <c r="AF103" i="12"/>
  <c r="AE104" i="12"/>
  <c r="AF104" i="12"/>
  <c r="AE105" i="12"/>
  <c r="AF105" i="12"/>
  <c r="AE106" i="12"/>
  <c r="AF106" i="12"/>
  <c r="AE107" i="12"/>
  <c r="AF107" i="12"/>
  <c r="AE108" i="12"/>
  <c r="AF108" i="12"/>
  <c r="AE109" i="12"/>
  <c r="AF109" i="12"/>
  <c r="AE10" i="12"/>
  <c r="AF10" i="12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Q10" i="1"/>
  <c r="B3" i="12"/>
  <c r="AS109" i="12"/>
  <c r="AR109" i="12"/>
  <c r="T109" i="12"/>
  <c r="BT109" i="1" s="1"/>
  <c r="R109" i="12"/>
  <c r="H109" i="12"/>
  <c r="S109" i="12" s="1"/>
  <c r="U109" i="12" s="1"/>
  <c r="D109" i="12"/>
  <c r="AS108" i="12"/>
  <c r="AR108" i="12"/>
  <c r="AQ108" i="12"/>
  <c r="AP108" i="12"/>
  <c r="AC108" i="12"/>
  <c r="O108" i="12"/>
  <c r="L108" i="12"/>
  <c r="H108" i="12"/>
  <c r="F108" i="12" s="1"/>
  <c r="E108" i="12"/>
  <c r="C108" i="12"/>
  <c r="BQ108" i="1" s="1"/>
  <c r="AS107" i="12"/>
  <c r="AR107" i="12"/>
  <c r="AP107" i="12"/>
  <c r="AH107" i="12"/>
  <c r="AA107" i="12"/>
  <c r="Z107" i="12"/>
  <c r="Q107" i="12" s="1"/>
  <c r="S107" i="12"/>
  <c r="U107" i="12" s="1"/>
  <c r="R107" i="12"/>
  <c r="L107" i="12"/>
  <c r="K107" i="12"/>
  <c r="H107" i="12"/>
  <c r="AD108" i="12" s="1"/>
  <c r="E107" i="12"/>
  <c r="B107" i="12"/>
  <c r="BP107" i="1" s="1"/>
  <c r="AS106" i="12"/>
  <c r="AR106" i="12"/>
  <c r="T106" i="12"/>
  <c r="BT106" i="1" s="1"/>
  <c r="S106" i="12"/>
  <c r="U106" i="12" s="1"/>
  <c r="N106" i="12"/>
  <c r="BU106" i="1" s="1"/>
  <c r="M106" i="12"/>
  <c r="H106" i="12"/>
  <c r="AQ107" i="12" s="1"/>
  <c r="F106" i="12"/>
  <c r="D106" i="12"/>
  <c r="AS105" i="12"/>
  <c r="AR105" i="12"/>
  <c r="AH105" i="12"/>
  <c r="AG105" i="12"/>
  <c r="H105" i="12"/>
  <c r="AS104" i="12"/>
  <c r="AR104" i="12"/>
  <c r="AG104" i="12"/>
  <c r="T104" i="12"/>
  <c r="BT104" i="1" s="1"/>
  <c r="S104" i="12"/>
  <c r="U104" i="12" s="1"/>
  <c r="M104" i="12"/>
  <c r="L104" i="12"/>
  <c r="H104" i="12"/>
  <c r="AP105" i="12" s="1"/>
  <c r="AS103" i="12"/>
  <c r="AR103" i="12"/>
  <c r="H103" i="12"/>
  <c r="F103" i="12" s="1"/>
  <c r="AS102" i="12"/>
  <c r="AR102" i="12"/>
  <c r="AQ102" i="12"/>
  <c r="AG102" i="12"/>
  <c r="AA102" i="12"/>
  <c r="R102" i="12"/>
  <c r="H102" i="12"/>
  <c r="O103" i="12" s="1"/>
  <c r="AU101" i="12"/>
  <c r="AS101" i="12"/>
  <c r="AU104" i="12" s="1"/>
  <c r="AR101" i="12"/>
  <c r="AD101" i="12"/>
  <c r="Z101" i="12"/>
  <c r="Q101" i="12" s="1"/>
  <c r="N101" i="12"/>
  <c r="BU101" i="1" s="1"/>
  <c r="M101" i="12"/>
  <c r="H101" i="12"/>
  <c r="AP102" i="12" s="1"/>
  <c r="C101" i="12"/>
  <c r="BQ101" i="1" s="1"/>
  <c r="B101" i="12"/>
  <c r="BP101" i="1" s="1"/>
  <c r="AS100" i="12"/>
  <c r="AR100" i="12"/>
  <c r="AQ100" i="12"/>
  <c r="AG100" i="12"/>
  <c r="AB100" i="12"/>
  <c r="W100" i="12"/>
  <c r="O100" i="12"/>
  <c r="L100" i="12"/>
  <c r="H100" i="12"/>
  <c r="T100" i="12" s="1"/>
  <c r="BT100" i="1" s="1"/>
  <c r="E100" i="12"/>
  <c r="C100" i="12"/>
  <c r="BQ100" i="1" s="1"/>
  <c r="AS99" i="12"/>
  <c r="AR99" i="12"/>
  <c r="AH99" i="12"/>
  <c r="S99" i="12"/>
  <c r="U99" i="12" s="1"/>
  <c r="R99" i="12"/>
  <c r="H99" i="12"/>
  <c r="AD100" i="12" s="1"/>
  <c r="E99" i="12"/>
  <c r="B99" i="12"/>
  <c r="BP99" i="1" s="1"/>
  <c r="AS98" i="12"/>
  <c r="AR98" i="12"/>
  <c r="AX103" i="12" s="1"/>
  <c r="S98" i="12"/>
  <c r="U98" i="12" s="1"/>
  <c r="R98" i="12"/>
  <c r="H98" i="12"/>
  <c r="AQ99" i="12" s="1"/>
  <c r="AS97" i="12"/>
  <c r="AR97" i="12"/>
  <c r="H97" i="12"/>
  <c r="F97" i="12" s="1"/>
  <c r="AS96" i="12"/>
  <c r="AR96" i="12"/>
  <c r="AP96" i="12"/>
  <c r="AK96" i="12" s="1"/>
  <c r="AI96" i="12"/>
  <c r="AA96" i="12"/>
  <c r="H96" i="12"/>
  <c r="AS95" i="12"/>
  <c r="AR95" i="12"/>
  <c r="AT100" i="12" s="1"/>
  <c r="AA95" i="12"/>
  <c r="S95" i="12"/>
  <c r="U95" i="12" s="1"/>
  <c r="R95" i="12"/>
  <c r="H95" i="12"/>
  <c r="AS94" i="12"/>
  <c r="AR94" i="12"/>
  <c r="AP94" i="12"/>
  <c r="M94" i="12"/>
  <c r="H94" i="12"/>
  <c r="K95" i="12" s="1"/>
  <c r="AS93" i="12"/>
  <c r="AU98" i="12" s="1"/>
  <c r="AR93" i="12"/>
  <c r="AQ93" i="12"/>
  <c r="AP93" i="12"/>
  <c r="AA93" i="12"/>
  <c r="Z93" i="12"/>
  <c r="Q93" i="12" s="1"/>
  <c r="H93" i="12"/>
  <c r="V94" i="12" s="1"/>
  <c r="C93" i="12"/>
  <c r="BQ93" i="1" s="1"/>
  <c r="AS92" i="12"/>
  <c r="AR92" i="12"/>
  <c r="S92" i="12"/>
  <c r="U92" i="12" s="1"/>
  <c r="P92" i="12"/>
  <c r="BV92" i="1" s="1"/>
  <c r="N92" i="12"/>
  <c r="BU92" i="1" s="1"/>
  <c r="H92" i="12"/>
  <c r="AD93" i="12" s="1"/>
  <c r="AS91" i="12"/>
  <c r="AR91" i="12"/>
  <c r="O91" i="12"/>
  <c r="H91" i="12"/>
  <c r="AS90" i="12"/>
  <c r="AR90" i="12"/>
  <c r="Z90" i="12"/>
  <c r="Q90" i="12" s="1"/>
  <c r="H90" i="12"/>
  <c r="AP91" i="12" s="1"/>
  <c r="AS89" i="12"/>
  <c r="AR89" i="12"/>
  <c r="AG89" i="12"/>
  <c r="AA89" i="12"/>
  <c r="V89" i="12"/>
  <c r="H89" i="12"/>
  <c r="D89" i="12"/>
  <c r="AS88" i="12"/>
  <c r="AR88" i="12"/>
  <c r="AH88" i="12"/>
  <c r="Z88" i="12"/>
  <c r="Q88" i="12" s="1"/>
  <c r="V88" i="12"/>
  <c r="N88" i="12"/>
  <c r="BU88" i="1" s="1"/>
  <c r="H88" i="12"/>
  <c r="AQ89" i="12" s="1"/>
  <c r="D88" i="12"/>
  <c r="AS87" i="12"/>
  <c r="AR87" i="12"/>
  <c r="N87" i="12"/>
  <c r="BU87" i="1" s="1"/>
  <c r="H87" i="12"/>
  <c r="AP88" i="12" s="1"/>
  <c r="AS86" i="12"/>
  <c r="AR86" i="12"/>
  <c r="H86" i="12"/>
  <c r="AS85" i="12"/>
  <c r="AR85" i="12"/>
  <c r="L85" i="12"/>
  <c r="H85" i="12"/>
  <c r="AS84" i="12"/>
  <c r="AR84" i="12"/>
  <c r="H84" i="12"/>
  <c r="AS83" i="12"/>
  <c r="AR83" i="12"/>
  <c r="AP83" i="12"/>
  <c r="AK83" i="12" s="1"/>
  <c r="Z83" i="12"/>
  <c r="Q83" i="12" s="1"/>
  <c r="P83" i="12"/>
  <c r="BV83" i="1" s="1"/>
  <c r="H83" i="12"/>
  <c r="AH84" i="12" s="1"/>
  <c r="F83" i="12"/>
  <c r="D83" i="12"/>
  <c r="AS82" i="12"/>
  <c r="AW84" i="12" s="1"/>
  <c r="AR82" i="12"/>
  <c r="AC82" i="12"/>
  <c r="AB82" i="12"/>
  <c r="T82" i="12"/>
  <c r="BT82" i="1" s="1"/>
  <c r="P82" i="12"/>
  <c r="BV82" i="1" s="1"/>
  <c r="N82" i="12"/>
  <c r="BU82" i="1" s="1"/>
  <c r="M82" i="12"/>
  <c r="H82" i="12"/>
  <c r="AG83" i="12" s="1"/>
  <c r="AS81" i="12"/>
  <c r="AR81" i="12"/>
  <c r="AX86" i="12" s="1"/>
  <c r="H81" i="12"/>
  <c r="AA82" i="12" s="1"/>
  <c r="F81" i="12"/>
  <c r="AS80" i="12"/>
  <c r="AR80" i="12"/>
  <c r="AA80" i="12"/>
  <c r="H80" i="12"/>
  <c r="AP81" i="12" s="1"/>
  <c r="AS79" i="12"/>
  <c r="AR79" i="12"/>
  <c r="H79" i="12"/>
  <c r="E80" i="12" s="1"/>
  <c r="AS78" i="12"/>
  <c r="AR78" i="12"/>
  <c r="AG78" i="12"/>
  <c r="AC78" i="12"/>
  <c r="L78" i="12"/>
  <c r="K78" i="12"/>
  <c r="H78" i="12"/>
  <c r="AS77" i="12"/>
  <c r="AR77" i="12"/>
  <c r="T77" i="12"/>
  <c r="BT77" i="1" s="1"/>
  <c r="H77" i="12"/>
  <c r="AH78" i="12" s="1"/>
  <c r="B77" i="12"/>
  <c r="BP77" i="1" s="1"/>
  <c r="AS76" i="12"/>
  <c r="AR76" i="12"/>
  <c r="AA76" i="12"/>
  <c r="H76" i="12"/>
  <c r="AS75" i="12"/>
  <c r="AR75" i="12"/>
  <c r="H75" i="12"/>
  <c r="C76" i="12" s="1"/>
  <c r="BQ76" i="1" s="1"/>
  <c r="AS74" i="12"/>
  <c r="AR74" i="12"/>
  <c r="AI74" i="12"/>
  <c r="AH74" i="12"/>
  <c r="AG74" i="12"/>
  <c r="Z74" i="12"/>
  <c r="Q74" i="12" s="1"/>
  <c r="W74" i="12"/>
  <c r="H74" i="12"/>
  <c r="C74" i="12"/>
  <c r="BQ74" i="1" s="1"/>
  <c r="B74" i="12"/>
  <c r="BP74" i="1" s="1"/>
  <c r="AS73" i="12"/>
  <c r="AR73" i="12"/>
  <c r="AT78" i="12" s="1"/>
  <c r="R73" i="12"/>
  <c r="P73" i="12"/>
  <c r="BV73" i="1" s="1"/>
  <c r="N73" i="12"/>
  <c r="BU73" i="1" s="1"/>
  <c r="H73" i="12"/>
  <c r="AD74" i="12" s="1"/>
  <c r="AS72" i="12"/>
  <c r="AR72" i="12"/>
  <c r="H72" i="12"/>
  <c r="AS71" i="12"/>
  <c r="AU76" i="12" s="1"/>
  <c r="AR71" i="12"/>
  <c r="H71" i="12"/>
  <c r="AS70" i="12"/>
  <c r="AR70" i="12"/>
  <c r="H70" i="12"/>
  <c r="AS69" i="12"/>
  <c r="AR69" i="12"/>
  <c r="AT74" i="12" s="1"/>
  <c r="AB69" i="12"/>
  <c r="AA69" i="12"/>
  <c r="H69" i="12"/>
  <c r="AA70" i="12" s="1"/>
  <c r="D69" i="12"/>
  <c r="AS68" i="12"/>
  <c r="AR68" i="12"/>
  <c r="AD68" i="12"/>
  <c r="N68" i="12"/>
  <c r="BU68" i="1" s="1"/>
  <c r="M68" i="12"/>
  <c r="H68" i="12"/>
  <c r="Z69" i="12" s="1"/>
  <c r="Q69" i="12" s="1"/>
  <c r="B68" i="12"/>
  <c r="BP68" i="1" s="1"/>
  <c r="AS67" i="12"/>
  <c r="AR67" i="12"/>
  <c r="M67" i="12"/>
  <c r="H67" i="12"/>
  <c r="AS66" i="12"/>
  <c r="AR66" i="12"/>
  <c r="W66" i="12"/>
  <c r="O66" i="12"/>
  <c r="H66" i="12"/>
  <c r="AS65" i="12"/>
  <c r="AR65" i="12"/>
  <c r="T65" i="12"/>
  <c r="BT65" i="1" s="1"/>
  <c r="H65" i="12"/>
  <c r="AD66" i="12" s="1"/>
  <c r="C65" i="12"/>
  <c r="BQ65" i="1" s="1"/>
  <c r="B65" i="12"/>
  <c r="BP65" i="1" s="1"/>
  <c r="AS64" i="12"/>
  <c r="AW70" i="12" s="1"/>
  <c r="AR64" i="12"/>
  <c r="AD64" i="12"/>
  <c r="H64" i="12"/>
  <c r="F64" i="12"/>
  <c r="AS63" i="12"/>
  <c r="AR63" i="12"/>
  <c r="AP63" i="12"/>
  <c r="AJ63" i="12" s="1"/>
  <c r="AC63" i="12"/>
  <c r="AB63" i="12"/>
  <c r="O63" i="12"/>
  <c r="L63" i="12"/>
  <c r="H63" i="12"/>
  <c r="AC64" i="12" s="1"/>
  <c r="AS62" i="12"/>
  <c r="AR62" i="12"/>
  <c r="R62" i="12"/>
  <c r="P62" i="12"/>
  <c r="BV62" i="1" s="1"/>
  <c r="H62" i="12"/>
  <c r="AD63" i="12" s="1"/>
  <c r="AS61" i="12"/>
  <c r="AR61" i="12"/>
  <c r="H61" i="12"/>
  <c r="AS60" i="12"/>
  <c r="AU62" i="12" s="1"/>
  <c r="AR60" i="12"/>
  <c r="N60" i="12"/>
  <c r="BU60" i="1" s="1"/>
  <c r="L60" i="12"/>
  <c r="H60" i="12"/>
  <c r="D61" i="12" s="1"/>
  <c r="AS59" i="12"/>
  <c r="AR59" i="12"/>
  <c r="AB59" i="12"/>
  <c r="AA59" i="12"/>
  <c r="H59" i="12"/>
  <c r="AP60" i="12" s="1"/>
  <c r="AL60" i="12" s="1"/>
  <c r="AS58" i="12"/>
  <c r="AR58" i="12"/>
  <c r="H58" i="12"/>
  <c r="AC59" i="12" s="1"/>
  <c r="F58" i="12"/>
  <c r="D58" i="12"/>
  <c r="AS57" i="12"/>
  <c r="AR57" i="12"/>
  <c r="AH57" i="12"/>
  <c r="AG57" i="12"/>
  <c r="W57" i="12"/>
  <c r="K57" i="12"/>
  <c r="H57" i="12"/>
  <c r="AS56" i="12"/>
  <c r="AR56" i="12"/>
  <c r="AX60" i="12" s="1"/>
  <c r="AP56" i="12"/>
  <c r="AK56" i="12" s="1"/>
  <c r="T56" i="12"/>
  <c r="BT56" i="1" s="1"/>
  <c r="S56" i="12"/>
  <c r="U56" i="12" s="1"/>
  <c r="H56" i="12"/>
  <c r="AD57" i="12" s="1"/>
  <c r="F56" i="12"/>
  <c r="C56" i="12"/>
  <c r="BQ56" i="1" s="1"/>
  <c r="AS55" i="12"/>
  <c r="AR55" i="12"/>
  <c r="S55" i="12"/>
  <c r="U55" i="12" s="1"/>
  <c r="H55" i="12"/>
  <c r="AQ56" i="12" s="1"/>
  <c r="AS54" i="12"/>
  <c r="AR54" i="12"/>
  <c r="H54" i="12"/>
  <c r="AS53" i="12"/>
  <c r="AR53" i="12"/>
  <c r="H53" i="12"/>
  <c r="AI54" i="12" s="1"/>
  <c r="AS52" i="12"/>
  <c r="AR52" i="12"/>
  <c r="H52" i="12"/>
  <c r="AS51" i="12"/>
  <c r="AR51" i="12"/>
  <c r="AC51" i="12"/>
  <c r="K51" i="12"/>
  <c r="H51" i="12"/>
  <c r="AS50" i="12"/>
  <c r="AR50" i="12"/>
  <c r="W50" i="12"/>
  <c r="T50" i="12"/>
  <c r="BT50" i="1" s="1"/>
  <c r="H50" i="12"/>
  <c r="AP51" i="12" s="1"/>
  <c r="F50" i="12"/>
  <c r="B50" i="12"/>
  <c r="BP50" i="1" s="1"/>
  <c r="AS49" i="12"/>
  <c r="AR49" i="12"/>
  <c r="AH49" i="12"/>
  <c r="AG49" i="12"/>
  <c r="W49" i="12"/>
  <c r="R49" i="12"/>
  <c r="H49" i="12"/>
  <c r="M49" i="12" s="1"/>
  <c r="E49" i="12"/>
  <c r="C49" i="12"/>
  <c r="BQ49" i="1" s="1"/>
  <c r="AS48" i="12"/>
  <c r="AR48" i="12"/>
  <c r="S48" i="12"/>
  <c r="U48" i="12" s="1"/>
  <c r="R48" i="12"/>
  <c r="H48" i="12"/>
  <c r="AD49" i="12" s="1"/>
  <c r="AS47" i="12"/>
  <c r="AR47" i="12"/>
  <c r="H47" i="12"/>
  <c r="K48" i="12" s="1"/>
  <c r="AS46" i="12"/>
  <c r="AR46" i="12"/>
  <c r="AA46" i="12"/>
  <c r="Z46" i="12"/>
  <c r="Q46" i="12" s="1"/>
  <c r="H46" i="12"/>
  <c r="AD47" i="12" s="1"/>
  <c r="F46" i="12"/>
  <c r="D46" i="12"/>
  <c r="B46" i="12"/>
  <c r="BP46" i="1" s="1"/>
  <c r="BK45" i="12"/>
  <c r="AS45" i="12"/>
  <c r="AR45" i="12"/>
  <c r="AH45" i="12"/>
  <c r="T45" i="12"/>
  <c r="BT45" i="1" s="1"/>
  <c r="H45" i="12"/>
  <c r="E45" i="12"/>
  <c r="C45" i="12"/>
  <c r="BQ45" i="1" s="1"/>
  <c r="BK44" i="12"/>
  <c r="AS44" i="12"/>
  <c r="AW50" i="12" s="1"/>
  <c r="AR44" i="12"/>
  <c r="AD44" i="12"/>
  <c r="AC44" i="12"/>
  <c r="M44" i="12"/>
  <c r="L44" i="12"/>
  <c r="H44" i="12"/>
  <c r="AG45" i="12" s="1"/>
  <c r="F44" i="12"/>
  <c r="BK43" i="12"/>
  <c r="AX43" i="12"/>
  <c r="AS43" i="12"/>
  <c r="AR43" i="12"/>
  <c r="P43" i="12"/>
  <c r="BV43" i="1" s="1"/>
  <c r="H43" i="12"/>
  <c r="AG44" i="12" s="1"/>
  <c r="B43" i="12"/>
  <c r="BP43" i="1" s="1"/>
  <c r="BK42" i="12"/>
  <c r="AS42" i="12"/>
  <c r="AR42" i="12"/>
  <c r="H42" i="12"/>
  <c r="BK41" i="12"/>
  <c r="AS41" i="12"/>
  <c r="AR41" i="12"/>
  <c r="AX46" i="12" s="1"/>
  <c r="H41" i="12"/>
  <c r="BK40" i="12"/>
  <c r="AS40" i="12"/>
  <c r="AR40" i="12"/>
  <c r="W40" i="12"/>
  <c r="R40" i="12"/>
  <c r="P40" i="12"/>
  <c r="BV40" i="1" s="1"/>
  <c r="O40" i="12"/>
  <c r="L40" i="12"/>
  <c r="H40" i="12"/>
  <c r="AD41" i="12" s="1"/>
  <c r="F40" i="12"/>
  <c r="C40" i="12"/>
  <c r="BQ40" i="1" s="1"/>
  <c r="B40" i="12"/>
  <c r="BP40" i="1" s="1"/>
  <c r="BK39" i="12"/>
  <c r="AS39" i="12"/>
  <c r="AR39" i="12"/>
  <c r="AD39" i="12"/>
  <c r="P39" i="12"/>
  <c r="BV39" i="1" s="1"/>
  <c r="K39" i="12"/>
  <c r="H39" i="12"/>
  <c r="F39" i="12"/>
  <c r="BK38" i="12"/>
  <c r="AT38" i="12"/>
  <c r="AS38" i="12"/>
  <c r="AR38" i="12"/>
  <c r="H38" i="12"/>
  <c r="F38" i="12"/>
  <c r="BK37" i="12"/>
  <c r="AS37" i="12"/>
  <c r="AR37" i="12"/>
  <c r="AI37" i="12"/>
  <c r="W37" i="12"/>
  <c r="V37" i="12"/>
  <c r="H37" i="12"/>
  <c r="B37" i="12"/>
  <c r="BP37" i="1" s="1"/>
  <c r="BK36" i="12"/>
  <c r="AS36" i="12"/>
  <c r="AR36" i="12"/>
  <c r="P36" i="12"/>
  <c r="BV36" i="1" s="1"/>
  <c r="M36" i="12"/>
  <c r="H36" i="12"/>
  <c r="AC37" i="12" s="1"/>
  <c r="BK35" i="12"/>
  <c r="AS35" i="12"/>
  <c r="AR35" i="12"/>
  <c r="L35" i="12"/>
  <c r="H35" i="12"/>
  <c r="AA36" i="12" s="1"/>
  <c r="BK34" i="12"/>
  <c r="AS34" i="12"/>
  <c r="AR34" i="12"/>
  <c r="H34" i="12"/>
  <c r="F34" i="12"/>
  <c r="BK33" i="12"/>
  <c r="AS33" i="12"/>
  <c r="AR33" i="12"/>
  <c r="AG33" i="12"/>
  <c r="T33" i="12"/>
  <c r="BT33" i="1" s="1"/>
  <c r="S33" i="12"/>
  <c r="U33" i="12" s="1"/>
  <c r="H33" i="12"/>
  <c r="AC34" i="12" s="1"/>
  <c r="D33" i="12"/>
  <c r="B33" i="12"/>
  <c r="BP33" i="1" s="1"/>
  <c r="BK32" i="12"/>
  <c r="AS32" i="12"/>
  <c r="AR32" i="12"/>
  <c r="S32" i="12"/>
  <c r="U32" i="12" s="1"/>
  <c r="R32" i="12"/>
  <c r="H32" i="12"/>
  <c r="AC33" i="12" s="1"/>
  <c r="BK31" i="12"/>
  <c r="AS31" i="12"/>
  <c r="AR31" i="12"/>
  <c r="AQ31" i="12"/>
  <c r="K31" i="12"/>
  <c r="H31" i="12"/>
  <c r="BK30" i="12"/>
  <c r="AS30" i="12"/>
  <c r="AU35" i="12" s="1"/>
  <c r="AR30" i="12"/>
  <c r="AT35" i="12" s="1"/>
  <c r="AP30" i="12"/>
  <c r="AM30" i="12" s="1"/>
  <c r="H30" i="12"/>
  <c r="F30" i="12"/>
  <c r="BK29" i="12"/>
  <c r="AS29" i="12"/>
  <c r="AU34" i="12" s="1"/>
  <c r="AR29" i="12"/>
  <c r="AI29" i="12"/>
  <c r="AG29" i="12"/>
  <c r="V29" i="12"/>
  <c r="T29" i="12"/>
  <c r="BT29" i="1" s="1"/>
  <c r="L29" i="12"/>
  <c r="H29" i="12"/>
  <c r="F29" i="12"/>
  <c r="D29" i="12"/>
  <c r="B29" i="12"/>
  <c r="BP29" i="1" s="1"/>
  <c r="BK28" i="12"/>
  <c r="AS28" i="12"/>
  <c r="AU33" i="12" s="1"/>
  <c r="AR28" i="12"/>
  <c r="AB28" i="12"/>
  <c r="AA28" i="12"/>
  <c r="S28" i="12"/>
  <c r="U28" i="12" s="1"/>
  <c r="R28" i="12"/>
  <c r="H28" i="12"/>
  <c r="AC29" i="12" s="1"/>
  <c r="F28" i="12"/>
  <c r="E28" i="12"/>
  <c r="BK27" i="12"/>
  <c r="AS27" i="12"/>
  <c r="AW33" i="12" s="1"/>
  <c r="AR27" i="12"/>
  <c r="AG27" i="12"/>
  <c r="AD27" i="12"/>
  <c r="T27" i="12"/>
  <c r="BT27" i="1" s="1"/>
  <c r="S27" i="12"/>
  <c r="U27" i="12" s="1"/>
  <c r="L27" i="12"/>
  <c r="K27" i="12"/>
  <c r="H27" i="12"/>
  <c r="AP28" i="12" s="1"/>
  <c r="D27" i="12"/>
  <c r="B27" i="12"/>
  <c r="BP27" i="1" s="1"/>
  <c r="BK26" i="12"/>
  <c r="AS26" i="12"/>
  <c r="AU31" i="12" s="1"/>
  <c r="AR26" i="12"/>
  <c r="AC26" i="12"/>
  <c r="AA26" i="12"/>
  <c r="T26" i="12"/>
  <c r="BT26" i="1" s="1"/>
  <c r="M26" i="12"/>
  <c r="K26" i="12"/>
  <c r="H26" i="12"/>
  <c r="AC27" i="12" s="1"/>
  <c r="F26" i="12"/>
  <c r="E26" i="12"/>
  <c r="BK25" i="12"/>
  <c r="AS25" i="12"/>
  <c r="AR25" i="12"/>
  <c r="AV31" i="12" s="1"/>
  <c r="T25" i="12"/>
  <c r="BT25" i="1" s="1"/>
  <c r="S25" i="12"/>
  <c r="U25" i="12" s="1"/>
  <c r="N25" i="12"/>
  <c r="BU25" i="1" s="1"/>
  <c r="M25" i="12"/>
  <c r="H25" i="12"/>
  <c r="AH26" i="12" s="1"/>
  <c r="F25" i="12"/>
  <c r="BK24" i="12"/>
  <c r="AS24" i="12"/>
  <c r="AR24" i="12"/>
  <c r="AX28" i="12" s="1"/>
  <c r="H24" i="12"/>
  <c r="BK23" i="12"/>
  <c r="AS23" i="12"/>
  <c r="AR23" i="12"/>
  <c r="AI23" i="12"/>
  <c r="H23" i="12"/>
  <c r="AA24" i="12" s="1"/>
  <c r="C23" i="12"/>
  <c r="BQ23" i="1" s="1"/>
  <c r="BK22" i="12"/>
  <c r="AS22" i="12"/>
  <c r="AR22" i="12"/>
  <c r="AQ22" i="12"/>
  <c r="AP22" i="12"/>
  <c r="AM22" i="12" s="1"/>
  <c r="Z22" i="12"/>
  <c r="Q22" i="12" s="1"/>
  <c r="W22" i="12"/>
  <c r="H22" i="12"/>
  <c r="D23" i="12" s="1"/>
  <c r="F22" i="12"/>
  <c r="E22" i="12"/>
  <c r="BK21" i="12"/>
  <c r="AS21" i="12"/>
  <c r="AR21" i="12"/>
  <c r="H21" i="12"/>
  <c r="F21" i="12"/>
  <c r="BK20" i="12"/>
  <c r="AS20" i="12"/>
  <c r="AR20" i="12"/>
  <c r="AQ20" i="12"/>
  <c r="AP20" i="12"/>
  <c r="AM20" i="12" s="1"/>
  <c r="AI20" i="12"/>
  <c r="AA20" i="12"/>
  <c r="Z20" i="12"/>
  <c r="Q20" i="12" s="1"/>
  <c r="H20" i="12"/>
  <c r="F20" i="12"/>
  <c r="BK19" i="12"/>
  <c r="AS19" i="12"/>
  <c r="AR19" i="12"/>
  <c r="S19" i="12"/>
  <c r="U19" i="12" s="1"/>
  <c r="P19" i="12"/>
  <c r="BV19" i="1" s="1"/>
  <c r="M19" i="12"/>
  <c r="H19" i="12"/>
  <c r="AD20" i="12" s="1"/>
  <c r="BK18" i="12"/>
  <c r="AS18" i="12"/>
  <c r="AR18" i="12"/>
  <c r="AQ18" i="12"/>
  <c r="AA18" i="12"/>
  <c r="R18" i="12"/>
  <c r="H18" i="12"/>
  <c r="F18" i="12" s="1"/>
  <c r="E18" i="12"/>
  <c r="BK17" i="12"/>
  <c r="AS17" i="12"/>
  <c r="AR17" i="12"/>
  <c r="W17" i="12"/>
  <c r="V17" i="12"/>
  <c r="M17" i="12"/>
  <c r="L17" i="12"/>
  <c r="H17" i="12"/>
  <c r="AD18" i="12" s="1"/>
  <c r="BK16" i="12"/>
  <c r="AS16" i="12"/>
  <c r="AR16" i="12"/>
  <c r="S16" i="12"/>
  <c r="U16" i="12" s="1"/>
  <c r="R16" i="12"/>
  <c r="H16" i="12"/>
  <c r="K17" i="12" s="1"/>
  <c r="BK15" i="12"/>
  <c r="AR15" i="12"/>
  <c r="AT20" i="12" s="1"/>
  <c r="H15" i="12"/>
  <c r="BK14" i="12"/>
  <c r="AS14" i="12"/>
  <c r="H14" i="12"/>
  <c r="BK13" i="12"/>
  <c r="AR13" i="12"/>
  <c r="AR14" i="12" s="1"/>
  <c r="AT19" i="12" s="1"/>
  <c r="H13" i="12"/>
  <c r="BK12" i="12"/>
  <c r="AS12" i="12"/>
  <c r="AS13" i="12" s="1"/>
  <c r="H12" i="12"/>
  <c r="BK11" i="12"/>
  <c r="AR11" i="12"/>
  <c r="H11" i="12"/>
  <c r="BK10" i="12"/>
  <c r="BD10" i="12"/>
  <c r="BB10" i="12"/>
  <c r="BA10" i="12"/>
  <c r="AZ10" i="12"/>
  <c r="BC10" i="12" s="1"/>
  <c r="AY10" i="12"/>
  <c r="AS10" i="12"/>
  <c r="AS11" i="12" s="1"/>
  <c r="AU13" i="12" s="1"/>
  <c r="H10" i="12"/>
  <c r="BK9" i="12"/>
  <c r="AS9" i="12"/>
  <c r="AN9" i="12"/>
  <c r="U9" i="12"/>
  <c r="H9" i="12"/>
  <c r="AI10" i="12" s="1"/>
  <c r="BK8" i="12"/>
  <c r="AS8" i="12"/>
  <c r="AW13" i="12" s="1"/>
  <c r="AN8" i="12"/>
  <c r="U8" i="12"/>
  <c r="H8" i="12"/>
  <c r="BK7" i="12"/>
  <c r="AS7" i="12"/>
  <c r="AN7" i="12"/>
  <c r="U7" i="12"/>
  <c r="H7" i="12"/>
  <c r="BK6" i="12"/>
  <c r="AS6" i="12"/>
  <c r="AN6" i="12"/>
  <c r="U6" i="12"/>
  <c r="H6" i="12"/>
  <c r="BK5" i="12"/>
  <c r="AS5" i="12"/>
  <c r="AR5" i="12"/>
  <c r="AR6" i="12" s="1"/>
  <c r="AQ5" i="12"/>
  <c r="AP5" i="12"/>
  <c r="AN5" i="12"/>
  <c r="U5" i="12"/>
  <c r="T5" i="12" s="1"/>
  <c r="T6" i="12" s="1"/>
  <c r="Q5" i="12"/>
  <c r="H5" i="12"/>
  <c r="BK4" i="12"/>
  <c r="D19" i="11"/>
  <c r="E31" i="11"/>
  <c r="D35" i="11"/>
  <c r="E47" i="11"/>
  <c r="D51" i="11"/>
  <c r="E63" i="11"/>
  <c r="D67" i="11"/>
  <c r="E79" i="11"/>
  <c r="D83" i="11"/>
  <c r="D95" i="11"/>
  <c r="E95" i="11"/>
  <c r="D99" i="11"/>
  <c r="E99" i="11"/>
  <c r="D103" i="11"/>
  <c r="E103" i="11"/>
  <c r="D107" i="11"/>
  <c r="E107" i="1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3" i="11"/>
  <c r="AS109" i="11"/>
  <c r="AR109" i="11"/>
  <c r="AH109" i="11"/>
  <c r="W109" i="11"/>
  <c r="H109" i="11"/>
  <c r="T109" i="11" s="1"/>
  <c r="BK109" i="1" s="1"/>
  <c r="AS108" i="11"/>
  <c r="AR108" i="11"/>
  <c r="M108" i="11"/>
  <c r="H108" i="11"/>
  <c r="AD109" i="11" s="1"/>
  <c r="AS107" i="11"/>
  <c r="AR107" i="11"/>
  <c r="H107" i="11"/>
  <c r="AE108" i="11" s="1"/>
  <c r="AS106" i="11"/>
  <c r="AR106" i="11"/>
  <c r="H106" i="11"/>
  <c r="AS105" i="11"/>
  <c r="AR105" i="11"/>
  <c r="H105" i="11"/>
  <c r="D106" i="11" s="1"/>
  <c r="AS104" i="11"/>
  <c r="AU109" i="11" s="1"/>
  <c r="AR104" i="11"/>
  <c r="AH104" i="11"/>
  <c r="AG104" i="11"/>
  <c r="H104" i="11"/>
  <c r="AP105" i="11" s="1"/>
  <c r="AS103" i="11"/>
  <c r="AR103" i="11"/>
  <c r="T103" i="11"/>
  <c r="BK103" i="1" s="1"/>
  <c r="R103" i="11"/>
  <c r="M103" i="11"/>
  <c r="H103" i="11"/>
  <c r="AI104" i="11" s="1"/>
  <c r="AS102" i="11"/>
  <c r="AR102" i="11"/>
  <c r="Z102" i="11"/>
  <c r="Q102" i="11" s="1"/>
  <c r="H102" i="11"/>
  <c r="AD103" i="11" s="1"/>
  <c r="AS101" i="11"/>
  <c r="AR101" i="11"/>
  <c r="AP101" i="11"/>
  <c r="M101" i="11"/>
  <c r="H101" i="11"/>
  <c r="AQ102" i="11" s="1"/>
  <c r="AS100" i="11"/>
  <c r="AR100" i="11"/>
  <c r="V100" i="11"/>
  <c r="H100" i="11"/>
  <c r="AQ101" i="11" s="1"/>
  <c r="AS99" i="11"/>
  <c r="AR99" i="11"/>
  <c r="AD99" i="11"/>
  <c r="H99" i="11"/>
  <c r="K100" i="11" s="1"/>
  <c r="AS98" i="11"/>
  <c r="AR98" i="11"/>
  <c r="M98" i="11"/>
  <c r="H98" i="11"/>
  <c r="AG99" i="11" s="1"/>
  <c r="AS97" i="11"/>
  <c r="AR97" i="11"/>
  <c r="N97" i="11"/>
  <c r="BL97" i="1" s="1"/>
  <c r="H97" i="11"/>
  <c r="AA98" i="11" s="1"/>
  <c r="AS96" i="11"/>
  <c r="AR96" i="11"/>
  <c r="AQ96" i="11"/>
  <c r="AA96" i="11"/>
  <c r="Z96" i="11"/>
  <c r="Q96" i="11" s="1"/>
  <c r="H96" i="11"/>
  <c r="AF97" i="11" s="1"/>
  <c r="AS95" i="11"/>
  <c r="AR95" i="11"/>
  <c r="R95" i="11"/>
  <c r="P95" i="11"/>
  <c r="BM95" i="1" s="1"/>
  <c r="N95" i="11"/>
  <c r="BL95" i="1" s="1"/>
  <c r="H95" i="11"/>
  <c r="AH96" i="11" s="1"/>
  <c r="AS94" i="11"/>
  <c r="AR94" i="11"/>
  <c r="H94" i="11"/>
  <c r="AS93" i="11"/>
  <c r="AR93" i="11"/>
  <c r="T93" i="11"/>
  <c r="BK93" i="1" s="1"/>
  <c r="H93" i="11"/>
  <c r="AG94" i="11" s="1"/>
  <c r="AS92" i="11"/>
  <c r="AR92" i="11"/>
  <c r="H92" i="11"/>
  <c r="L93" i="11" s="1"/>
  <c r="B92" i="11"/>
  <c r="BG92" i="1" s="1"/>
  <c r="AS91" i="11"/>
  <c r="AR91" i="11"/>
  <c r="H91" i="11"/>
  <c r="AH92" i="11" s="1"/>
  <c r="F91" i="11"/>
  <c r="AS90" i="11"/>
  <c r="AR90" i="11"/>
  <c r="H90" i="11"/>
  <c r="AA91" i="11" s="1"/>
  <c r="AS89" i="11"/>
  <c r="AR89" i="11"/>
  <c r="L89" i="11"/>
  <c r="H89" i="11"/>
  <c r="AS88" i="11"/>
  <c r="AR88" i="11"/>
  <c r="AQ88" i="11"/>
  <c r="AA88" i="11"/>
  <c r="K88" i="11"/>
  <c r="H88" i="11"/>
  <c r="D89" i="11" s="1"/>
  <c r="C88" i="11"/>
  <c r="BH88" i="1" s="1"/>
  <c r="AS87" i="11"/>
  <c r="AR87" i="11"/>
  <c r="R87" i="11"/>
  <c r="P87" i="11"/>
  <c r="BM87" i="1" s="1"/>
  <c r="H87" i="11"/>
  <c r="D88" i="11" s="1"/>
  <c r="AS86" i="11"/>
  <c r="AR86" i="11"/>
  <c r="AQ86" i="11"/>
  <c r="AH86" i="11"/>
  <c r="H86" i="11"/>
  <c r="D87" i="11" s="1"/>
  <c r="AS85" i="11"/>
  <c r="AR85" i="11"/>
  <c r="AE85" i="11"/>
  <c r="S85" i="11"/>
  <c r="H85" i="11"/>
  <c r="F85" i="11" s="1"/>
  <c r="AS84" i="11"/>
  <c r="AR84" i="11"/>
  <c r="S84" i="11"/>
  <c r="H84" i="11"/>
  <c r="AS83" i="11"/>
  <c r="AR83" i="11"/>
  <c r="V83" i="11"/>
  <c r="K83" i="11"/>
  <c r="H83" i="11"/>
  <c r="AS82" i="11"/>
  <c r="AR82" i="11"/>
  <c r="S82" i="11"/>
  <c r="N82" i="11"/>
  <c r="BL82" i="1" s="1"/>
  <c r="H82" i="11"/>
  <c r="AF83" i="11" s="1"/>
  <c r="AS81" i="11"/>
  <c r="AR81" i="11"/>
  <c r="H81" i="11"/>
  <c r="AS80" i="11"/>
  <c r="AR80" i="11"/>
  <c r="AB80" i="11"/>
  <c r="H80" i="11"/>
  <c r="AS79" i="11"/>
  <c r="AR79" i="11"/>
  <c r="AQ79" i="11"/>
  <c r="H79" i="11"/>
  <c r="O80" i="11" s="1"/>
  <c r="F79" i="11"/>
  <c r="AS78" i="11"/>
  <c r="AR78" i="11"/>
  <c r="H78" i="11"/>
  <c r="AP79" i="11" s="1"/>
  <c r="AM79" i="11" s="1"/>
  <c r="AS77" i="11"/>
  <c r="AR77" i="11"/>
  <c r="AH77" i="11"/>
  <c r="V77" i="11"/>
  <c r="H77" i="11"/>
  <c r="C77" i="11"/>
  <c r="BH77" i="1" s="1"/>
  <c r="AS76" i="11"/>
  <c r="AR76" i="11"/>
  <c r="AG76" i="11"/>
  <c r="P76" i="11"/>
  <c r="BM76" i="1" s="1"/>
  <c r="O76" i="11"/>
  <c r="H76" i="11"/>
  <c r="F76" i="11"/>
  <c r="AS75" i="11"/>
  <c r="AR75" i="11"/>
  <c r="H75" i="11"/>
  <c r="AS74" i="11"/>
  <c r="AR74" i="11"/>
  <c r="H74" i="11"/>
  <c r="D75" i="11" s="1"/>
  <c r="AS73" i="11"/>
  <c r="AR73" i="11"/>
  <c r="H73" i="11"/>
  <c r="AS72" i="11"/>
  <c r="AU77" i="11" s="1"/>
  <c r="AR72" i="11"/>
  <c r="P72" i="11"/>
  <c r="BM72" i="1" s="1"/>
  <c r="O72" i="11"/>
  <c r="H72" i="11"/>
  <c r="AS71" i="11"/>
  <c r="AR71" i="11"/>
  <c r="H71" i="11"/>
  <c r="AG72" i="11" s="1"/>
  <c r="AS70" i="11"/>
  <c r="AR70" i="11"/>
  <c r="H70" i="11"/>
  <c r="AD71" i="11" s="1"/>
  <c r="AS69" i="11"/>
  <c r="AW73" i="11" s="1"/>
  <c r="AR69" i="11"/>
  <c r="L69" i="11"/>
  <c r="H69" i="11"/>
  <c r="AS68" i="11"/>
  <c r="AR68" i="11"/>
  <c r="AQ68" i="11"/>
  <c r="AI68" i="11"/>
  <c r="AE68" i="11"/>
  <c r="AA68" i="11"/>
  <c r="W68" i="11"/>
  <c r="M68" i="11"/>
  <c r="L68" i="11"/>
  <c r="H68" i="11"/>
  <c r="AG69" i="11" s="1"/>
  <c r="B68" i="11"/>
  <c r="BG68" i="1" s="1"/>
  <c r="AS67" i="11"/>
  <c r="AR67" i="11"/>
  <c r="R67" i="11"/>
  <c r="P67" i="11"/>
  <c r="BM67" i="1" s="1"/>
  <c r="N67" i="11"/>
  <c r="BL67" i="1" s="1"/>
  <c r="H67" i="11"/>
  <c r="F67" i="11"/>
  <c r="AS66" i="11"/>
  <c r="AR66" i="11"/>
  <c r="H66" i="11"/>
  <c r="S66" i="11" s="1"/>
  <c r="AS65" i="11"/>
  <c r="AR65" i="11"/>
  <c r="AP65" i="11"/>
  <c r="AM65" i="11" s="1"/>
  <c r="H65" i="11"/>
  <c r="AS64" i="11"/>
  <c r="AR64" i="11"/>
  <c r="AI64" i="11"/>
  <c r="AE64" i="11"/>
  <c r="AA64" i="11"/>
  <c r="W64" i="11"/>
  <c r="L64" i="11"/>
  <c r="H64" i="11"/>
  <c r="F64" i="11" s="1"/>
  <c r="C64" i="11"/>
  <c r="BH64" i="1" s="1"/>
  <c r="AS63" i="11"/>
  <c r="AR63" i="11"/>
  <c r="AB63" i="11"/>
  <c r="AA63" i="11"/>
  <c r="S63" i="11"/>
  <c r="R63" i="11"/>
  <c r="N63" i="11"/>
  <c r="BL63" i="1" s="1"/>
  <c r="H63" i="11"/>
  <c r="AF64" i="11" s="1"/>
  <c r="F63" i="11"/>
  <c r="B63" i="11"/>
  <c r="BG63" i="1" s="1"/>
  <c r="AS62" i="11"/>
  <c r="AR62" i="11"/>
  <c r="AQ62" i="11"/>
  <c r="M62" i="11"/>
  <c r="H62" i="11"/>
  <c r="Z63" i="11" s="1"/>
  <c r="Q63" i="11" s="1"/>
  <c r="C62" i="11"/>
  <c r="BH62" i="1" s="1"/>
  <c r="AS61" i="11"/>
  <c r="AR61" i="11"/>
  <c r="H61" i="11"/>
  <c r="F61" i="11" s="1"/>
  <c r="AS60" i="11"/>
  <c r="AR60" i="11"/>
  <c r="W60" i="11"/>
  <c r="K60" i="11"/>
  <c r="H60" i="11"/>
  <c r="AS59" i="11"/>
  <c r="AR59" i="11"/>
  <c r="R59" i="11"/>
  <c r="H59" i="11"/>
  <c r="O60" i="11" s="1"/>
  <c r="AS58" i="11"/>
  <c r="AR58" i="11"/>
  <c r="H58" i="11"/>
  <c r="AP59" i="11" s="1"/>
  <c r="AJ59" i="11" s="1"/>
  <c r="AS57" i="11"/>
  <c r="AR57" i="11"/>
  <c r="H57" i="11"/>
  <c r="AS56" i="11"/>
  <c r="AR56" i="11"/>
  <c r="H56" i="11"/>
  <c r="AS55" i="11"/>
  <c r="AR55" i="11"/>
  <c r="H55" i="11"/>
  <c r="AI56" i="11" s="1"/>
  <c r="AS54" i="11"/>
  <c r="AR54" i="11"/>
  <c r="AQ54" i="11"/>
  <c r="H54" i="11"/>
  <c r="AP55" i="11" s="1"/>
  <c r="AS53" i="11"/>
  <c r="AR53" i="11"/>
  <c r="H53" i="11"/>
  <c r="F53" i="11"/>
  <c r="AS52" i="11"/>
  <c r="AR52" i="11"/>
  <c r="H52" i="11"/>
  <c r="V53" i="11" s="1"/>
  <c r="B52" i="11"/>
  <c r="BG52" i="1" s="1"/>
  <c r="AS51" i="11"/>
  <c r="AR51" i="11"/>
  <c r="AB51" i="11"/>
  <c r="H51" i="11"/>
  <c r="N51" i="11" s="1"/>
  <c r="BL51" i="1" s="1"/>
  <c r="AS50" i="11"/>
  <c r="AR50" i="11"/>
  <c r="H50" i="11"/>
  <c r="AG51" i="11" s="1"/>
  <c r="AS49" i="11"/>
  <c r="AR49" i="11"/>
  <c r="H49" i="11"/>
  <c r="AS48" i="11"/>
  <c r="AR48" i="11"/>
  <c r="AX53" i="11" s="1"/>
  <c r="H48" i="11"/>
  <c r="AS47" i="11"/>
  <c r="AR47" i="11"/>
  <c r="AT51" i="11" s="1"/>
  <c r="H47" i="11"/>
  <c r="M47" i="11" s="1"/>
  <c r="AS46" i="11"/>
  <c r="AR46" i="11"/>
  <c r="H46" i="11"/>
  <c r="Z47" i="11" s="1"/>
  <c r="Q47" i="11" s="1"/>
  <c r="BK45" i="11"/>
  <c r="AS45" i="11"/>
  <c r="AR45" i="11"/>
  <c r="L45" i="11"/>
  <c r="H45" i="11"/>
  <c r="BK44" i="11"/>
  <c r="AS44" i="11"/>
  <c r="AR44" i="11"/>
  <c r="H44" i="11"/>
  <c r="BK43" i="11"/>
  <c r="AS43" i="11"/>
  <c r="AR43" i="11"/>
  <c r="H43" i="11"/>
  <c r="BK42" i="11"/>
  <c r="AS42" i="11"/>
  <c r="AR42" i="11"/>
  <c r="AA42" i="11"/>
  <c r="V42" i="11"/>
  <c r="L42" i="11"/>
  <c r="H42" i="11"/>
  <c r="AB43" i="11" s="1"/>
  <c r="C42" i="11"/>
  <c r="BH42" i="1" s="1"/>
  <c r="BK41" i="11"/>
  <c r="AS41" i="11"/>
  <c r="AR41" i="11"/>
  <c r="AG41" i="11"/>
  <c r="W41" i="11"/>
  <c r="P41" i="11"/>
  <c r="BM41" i="1" s="1"/>
  <c r="M41" i="11"/>
  <c r="H41" i="11"/>
  <c r="C41" i="11"/>
  <c r="BH41" i="1" s="1"/>
  <c r="B41" i="11"/>
  <c r="BG41" i="1" s="1"/>
  <c r="BK40" i="11"/>
  <c r="AS40" i="11"/>
  <c r="AR40" i="11"/>
  <c r="P40" i="11"/>
  <c r="BM40" i="1" s="1"/>
  <c r="N40" i="11"/>
  <c r="BL40" i="1" s="1"/>
  <c r="M40" i="11"/>
  <c r="H40" i="11"/>
  <c r="F40" i="11"/>
  <c r="C40" i="11"/>
  <c r="BH40" i="1" s="1"/>
  <c r="BK39" i="11"/>
  <c r="AS39" i="11"/>
  <c r="AR39" i="11"/>
  <c r="S39" i="11"/>
  <c r="H39" i="11"/>
  <c r="BK38" i="11"/>
  <c r="AS38" i="11"/>
  <c r="AR38" i="11"/>
  <c r="H38" i="11"/>
  <c r="K39" i="11" s="1"/>
  <c r="C38" i="11"/>
  <c r="BH38" i="1" s="1"/>
  <c r="BK37" i="11"/>
  <c r="AS37" i="11"/>
  <c r="AR37" i="11"/>
  <c r="AH37" i="11"/>
  <c r="H37" i="11"/>
  <c r="BK36" i="11"/>
  <c r="AS36" i="11"/>
  <c r="AR36" i="11"/>
  <c r="AT40" i="11" s="1"/>
  <c r="AG36" i="11"/>
  <c r="H36" i="11"/>
  <c r="BK35" i="11"/>
  <c r="AS35" i="11"/>
  <c r="AR35" i="11"/>
  <c r="M35" i="11"/>
  <c r="K35" i="11"/>
  <c r="H35" i="11"/>
  <c r="BK34" i="11"/>
  <c r="AS34" i="11"/>
  <c r="AR34" i="11"/>
  <c r="H34" i="11"/>
  <c r="AB35" i="11" s="1"/>
  <c r="BK33" i="11"/>
  <c r="AS33" i="11"/>
  <c r="AR33" i="11"/>
  <c r="H33" i="11"/>
  <c r="B33" i="11"/>
  <c r="BG33" i="1" s="1"/>
  <c r="BK32" i="11"/>
  <c r="AS32" i="11"/>
  <c r="AR32" i="11"/>
  <c r="H32" i="11"/>
  <c r="AQ33" i="11" s="1"/>
  <c r="BK31" i="11"/>
  <c r="AS31" i="11"/>
  <c r="AR31" i="11"/>
  <c r="K31" i="11"/>
  <c r="H31" i="11"/>
  <c r="BK30" i="11"/>
  <c r="AS30" i="11"/>
  <c r="AR30" i="11"/>
  <c r="AC30" i="11"/>
  <c r="H30" i="11"/>
  <c r="AB31" i="11" s="1"/>
  <c r="BK29" i="11"/>
  <c r="AS29" i="11"/>
  <c r="AR29" i="11"/>
  <c r="AQ29" i="11"/>
  <c r="AB29" i="11"/>
  <c r="L29" i="11"/>
  <c r="H29" i="11"/>
  <c r="B29" i="11"/>
  <c r="BG29" i="1" s="1"/>
  <c r="BK28" i="11"/>
  <c r="AS28" i="11"/>
  <c r="AR28" i="11"/>
  <c r="M28" i="11"/>
  <c r="H28" i="11"/>
  <c r="BK27" i="11"/>
  <c r="AS27" i="11"/>
  <c r="AR27" i="11"/>
  <c r="K27" i="11"/>
  <c r="H27" i="11"/>
  <c r="M27" i="11" s="1"/>
  <c r="BK26" i="11"/>
  <c r="AS26" i="11"/>
  <c r="AR26" i="11"/>
  <c r="H26" i="11"/>
  <c r="AB27" i="11" s="1"/>
  <c r="BK25" i="11"/>
  <c r="AS25" i="11"/>
  <c r="AR25" i="11"/>
  <c r="H25" i="11"/>
  <c r="BK24" i="11"/>
  <c r="AS24" i="11"/>
  <c r="AR24" i="11"/>
  <c r="L24" i="11"/>
  <c r="H24" i="11"/>
  <c r="AB25" i="11" s="1"/>
  <c r="BK23" i="11"/>
  <c r="AS23" i="11"/>
  <c r="AR23" i="11"/>
  <c r="AF23" i="11"/>
  <c r="Z23" i="11"/>
  <c r="Q23" i="11" s="1"/>
  <c r="W23" i="11"/>
  <c r="L23" i="11"/>
  <c r="H23" i="11"/>
  <c r="F23" i="11" s="1"/>
  <c r="BK22" i="11"/>
  <c r="AS22" i="11"/>
  <c r="AR22" i="11"/>
  <c r="AF22" i="11"/>
  <c r="AA22" i="11"/>
  <c r="Z22" i="11"/>
  <c r="Q22" i="11" s="1"/>
  <c r="R22" i="11"/>
  <c r="N22" i="11"/>
  <c r="BL22" i="1" s="1"/>
  <c r="L22" i="11"/>
  <c r="H22" i="11"/>
  <c r="AC23" i="11" s="1"/>
  <c r="B22" i="11"/>
  <c r="BG22" i="1" s="1"/>
  <c r="BK21" i="11"/>
  <c r="AS21" i="11"/>
  <c r="AR21" i="11"/>
  <c r="AP21" i="11"/>
  <c r="AM21" i="11" s="1"/>
  <c r="AF21" i="11"/>
  <c r="W21" i="11"/>
  <c r="R21" i="11"/>
  <c r="N21" i="11"/>
  <c r="BL21" i="1" s="1"/>
  <c r="M21" i="11"/>
  <c r="L21" i="11"/>
  <c r="H21" i="11"/>
  <c r="P21" i="11" s="1"/>
  <c r="BM21" i="1" s="1"/>
  <c r="BK20" i="11"/>
  <c r="AS20" i="11"/>
  <c r="AR20" i="11"/>
  <c r="S20" i="11"/>
  <c r="R20" i="11"/>
  <c r="P20" i="11"/>
  <c r="BM20" i="1" s="1"/>
  <c r="H20" i="11"/>
  <c r="T20" i="11" s="1"/>
  <c r="BK20" i="1" s="1"/>
  <c r="F20" i="11"/>
  <c r="BK19" i="11"/>
  <c r="AS19" i="11"/>
  <c r="AR19" i="11"/>
  <c r="AP19" i="11"/>
  <c r="H19" i="11"/>
  <c r="BK18" i="11"/>
  <c r="AS18" i="11"/>
  <c r="AR18" i="11"/>
  <c r="H18" i="11"/>
  <c r="AC19" i="11" s="1"/>
  <c r="B18" i="11"/>
  <c r="BG18" i="1" s="1"/>
  <c r="BK17" i="11"/>
  <c r="AS17" i="11"/>
  <c r="AR17" i="11"/>
  <c r="AE17" i="11"/>
  <c r="W17" i="11"/>
  <c r="V17" i="11"/>
  <c r="H17" i="11"/>
  <c r="K18" i="11" s="1"/>
  <c r="B17" i="11"/>
  <c r="BG17" i="1" s="1"/>
  <c r="BK16" i="11"/>
  <c r="AS16" i="11"/>
  <c r="AR16" i="11"/>
  <c r="H16" i="11"/>
  <c r="AD17" i="11" s="1"/>
  <c r="F16" i="11"/>
  <c r="BK15" i="11"/>
  <c r="AR15" i="11"/>
  <c r="H15" i="11"/>
  <c r="BK14" i="11"/>
  <c r="AS14" i="11"/>
  <c r="AR14" i="11"/>
  <c r="H14" i="11"/>
  <c r="BK13" i="11"/>
  <c r="AR13" i="11"/>
  <c r="H13" i="11"/>
  <c r="BK12" i="11"/>
  <c r="AS12" i="11"/>
  <c r="H12" i="11"/>
  <c r="BK11" i="11"/>
  <c r="AR11" i="11"/>
  <c r="AR12" i="11" s="1"/>
  <c r="H11" i="11"/>
  <c r="BK10" i="11"/>
  <c r="BD10" i="11"/>
  <c r="BB10" i="11"/>
  <c r="BA10" i="11"/>
  <c r="AZ10" i="11"/>
  <c r="BC10" i="11" s="1"/>
  <c r="AY10" i="11"/>
  <c r="AS10" i="11"/>
  <c r="H10" i="11"/>
  <c r="BK9" i="11"/>
  <c r="AS9" i="11"/>
  <c r="AN9" i="11"/>
  <c r="U9" i="11"/>
  <c r="H9" i="11"/>
  <c r="BK8" i="11"/>
  <c r="AS8" i="11"/>
  <c r="AN8" i="11"/>
  <c r="U8" i="11"/>
  <c r="H8" i="11"/>
  <c r="BK7" i="11"/>
  <c r="AS7" i="11"/>
  <c r="AN7" i="11"/>
  <c r="U7" i="11"/>
  <c r="H7" i="11"/>
  <c r="BK6" i="11"/>
  <c r="AS6" i="11"/>
  <c r="AN6" i="11"/>
  <c r="U6" i="11"/>
  <c r="H6" i="11"/>
  <c r="BK5" i="11"/>
  <c r="AS5" i="11"/>
  <c r="AR5" i="11"/>
  <c r="AR6" i="11" s="1"/>
  <c r="AQ5" i="11"/>
  <c r="AP5" i="11"/>
  <c r="AN5" i="11"/>
  <c r="U5" i="11"/>
  <c r="T5" i="11" s="1"/>
  <c r="T6" i="11" s="1"/>
  <c r="Q5" i="11"/>
  <c r="H5" i="11"/>
  <c r="BK4" i="11"/>
  <c r="AE54" i="10"/>
  <c r="AE64" i="10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3" i="10"/>
  <c r="AS109" i="10"/>
  <c r="AR109" i="10"/>
  <c r="H109" i="10"/>
  <c r="T109" i="10" s="1"/>
  <c r="BB109" i="1" s="1"/>
  <c r="AS108" i="10"/>
  <c r="AR108" i="10"/>
  <c r="H108" i="10"/>
  <c r="AD109" i="10" s="1"/>
  <c r="AS107" i="10"/>
  <c r="AR107" i="10"/>
  <c r="H107" i="10"/>
  <c r="AF108" i="10" s="1"/>
  <c r="AS106" i="10"/>
  <c r="AR106" i="10"/>
  <c r="L106" i="10"/>
  <c r="H106" i="10"/>
  <c r="W107" i="10" s="1"/>
  <c r="AS105" i="10"/>
  <c r="AR105" i="10"/>
  <c r="H105" i="10"/>
  <c r="AD106" i="10" s="1"/>
  <c r="B105" i="10"/>
  <c r="AX105" i="1" s="1"/>
  <c r="AS104" i="10"/>
  <c r="AR104" i="10"/>
  <c r="H104" i="10"/>
  <c r="AQ105" i="10" s="1"/>
  <c r="F104" i="10"/>
  <c r="AS103" i="10"/>
  <c r="AR103" i="10"/>
  <c r="AQ103" i="10"/>
  <c r="AI103" i="10"/>
  <c r="AC103" i="10"/>
  <c r="AA103" i="10"/>
  <c r="K103" i="10"/>
  <c r="H103" i="10"/>
  <c r="AI104" i="10" s="1"/>
  <c r="C103" i="10"/>
  <c r="AY103" i="1" s="1"/>
  <c r="AS102" i="10"/>
  <c r="AR102" i="10"/>
  <c r="S102" i="10"/>
  <c r="R102" i="10"/>
  <c r="N102" i="10"/>
  <c r="BC102" i="1" s="1"/>
  <c r="M102" i="10"/>
  <c r="H102" i="10"/>
  <c r="Z103" i="10" s="1"/>
  <c r="Q103" i="10" s="1"/>
  <c r="AS101" i="10"/>
  <c r="AR101" i="10"/>
  <c r="AQ101" i="10"/>
  <c r="AG101" i="10"/>
  <c r="AC101" i="10"/>
  <c r="K101" i="10"/>
  <c r="H101" i="10"/>
  <c r="AQ102" i="10" s="1"/>
  <c r="J103" i="10" s="1"/>
  <c r="AZ103" i="1" s="1"/>
  <c r="AS100" i="10"/>
  <c r="AR100" i="10"/>
  <c r="P100" i="10"/>
  <c r="BD100" i="1" s="1"/>
  <c r="N100" i="10"/>
  <c r="BC100" i="1" s="1"/>
  <c r="H100" i="10"/>
  <c r="W101" i="10" s="1"/>
  <c r="F100" i="10"/>
  <c r="AS99" i="10"/>
  <c r="AR99" i="10"/>
  <c r="H99" i="10"/>
  <c r="V100" i="10" s="1"/>
  <c r="AS98" i="10"/>
  <c r="AR98" i="10"/>
  <c r="T98" i="10"/>
  <c r="BB98" i="1" s="1"/>
  <c r="R98" i="10"/>
  <c r="H98" i="10"/>
  <c r="AC99" i="10" s="1"/>
  <c r="AS97" i="10"/>
  <c r="AR97" i="10"/>
  <c r="AQ97" i="10"/>
  <c r="AG97" i="10"/>
  <c r="K97" i="10"/>
  <c r="H97" i="10"/>
  <c r="AH98" i="10" s="1"/>
  <c r="AS96" i="10"/>
  <c r="AR96" i="10"/>
  <c r="R96" i="10"/>
  <c r="P96" i="10"/>
  <c r="BD96" i="1" s="1"/>
  <c r="H96" i="10"/>
  <c r="C97" i="10" s="1"/>
  <c r="AY97" i="1" s="1"/>
  <c r="F96" i="10"/>
  <c r="AS95" i="10"/>
  <c r="AR95" i="10"/>
  <c r="H95" i="10"/>
  <c r="T95" i="10" s="1"/>
  <c r="BB95" i="1" s="1"/>
  <c r="AS94" i="10"/>
  <c r="AR94" i="10"/>
  <c r="AC94" i="10"/>
  <c r="H94" i="10"/>
  <c r="AG95" i="10" s="1"/>
  <c r="C94" i="10"/>
  <c r="AY94" i="1" s="1"/>
  <c r="AS93" i="10"/>
  <c r="AR93" i="10"/>
  <c r="H93" i="10"/>
  <c r="AE94" i="10" s="1"/>
  <c r="F93" i="10"/>
  <c r="AS92" i="10"/>
  <c r="AR92" i="10"/>
  <c r="AP92" i="10"/>
  <c r="AK92" i="10" s="1"/>
  <c r="AI92" i="10"/>
  <c r="AA92" i="10"/>
  <c r="T92" i="10"/>
  <c r="BB92" i="1" s="1"/>
  <c r="H92" i="10"/>
  <c r="D93" i="10" s="1"/>
  <c r="F92" i="10"/>
  <c r="B92" i="10"/>
  <c r="AX92" i="1" s="1"/>
  <c r="AS91" i="10"/>
  <c r="AW97" i="10" s="1"/>
  <c r="AR91" i="10"/>
  <c r="W91" i="10"/>
  <c r="V91" i="10"/>
  <c r="R91" i="10"/>
  <c r="N91" i="10"/>
  <c r="BC91" i="1" s="1"/>
  <c r="H91" i="10"/>
  <c r="AF92" i="10" s="1"/>
  <c r="F91" i="10"/>
  <c r="E91" i="10"/>
  <c r="AS90" i="10"/>
  <c r="AR90" i="10"/>
  <c r="AD90" i="10"/>
  <c r="H90" i="10"/>
  <c r="L91" i="10" s="1"/>
  <c r="AS89" i="10"/>
  <c r="AR89" i="10"/>
  <c r="AG89" i="10"/>
  <c r="H89" i="10"/>
  <c r="AQ90" i="10" s="1"/>
  <c r="D89" i="10"/>
  <c r="AS88" i="10"/>
  <c r="AR88" i="10"/>
  <c r="AT89" i="10" s="1"/>
  <c r="H88" i="10"/>
  <c r="AD89" i="10" s="1"/>
  <c r="F88" i="10"/>
  <c r="E88" i="10"/>
  <c r="AS87" i="10"/>
  <c r="AR87" i="10"/>
  <c r="AA87" i="10"/>
  <c r="W87" i="10"/>
  <c r="S87" i="10"/>
  <c r="H87" i="10"/>
  <c r="AI88" i="10" s="1"/>
  <c r="E87" i="10"/>
  <c r="AS86" i="10"/>
  <c r="AR86" i="10"/>
  <c r="H86" i="10"/>
  <c r="AH87" i="10" s="1"/>
  <c r="AS85" i="10"/>
  <c r="AR85" i="10"/>
  <c r="AP85" i="10"/>
  <c r="AH85" i="10"/>
  <c r="H85" i="10"/>
  <c r="AI86" i="10" s="1"/>
  <c r="C85" i="10"/>
  <c r="AY85" i="1" s="1"/>
  <c r="AS84" i="10"/>
  <c r="AR84" i="10"/>
  <c r="H84" i="10"/>
  <c r="AQ85" i="10" s="1"/>
  <c r="C84" i="10"/>
  <c r="AY84" i="1" s="1"/>
  <c r="AS83" i="10"/>
  <c r="AU88" i="10" s="1"/>
  <c r="AR83" i="10"/>
  <c r="Z83" i="10"/>
  <c r="Q83" i="10" s="1"/>
  <c r="H83" i="10"/>
  <c r="AF84" i="10" s="1"/>
  <c r="AS82" i="10"/>
  <c r="AR82" i="10"/>
  <c r="AV88" i="10" s="1"/>
  <c r="AB82" i="10"/>
  <c r="H82" i="10"/>
  <c r="T82" i="10" s="1"/>
  <c r="BB82" i="1" s="1"/>
  <c r="AS81" i="10"/>
  <c r="AR81" i="10"/>
  <c r="Z81" i="10"/>
  <c r="Q81" i="10" s="1"/>
  <c r="P81" i="10"/>
  <c r="BD81" i="1" s="1"/>
  <c r="H81" i="10"/>
  <c r="AP82" i="10" s="1"/>
  <c r="AK82" i="10" s="1"/>
  <c r="AS80" i="10"/>
  <c r="AR80" i="10"/>
  <c r="R80" i="10"/>
  <c r="N80" i="10"/>
  <c r="BC80" i="1" s="1"/>
  <c r="H80" i="10"/>
  <c r="F80" i="10" s="1"/>
  <c r="AS79" i="10"/>
  <c r="AR79" i="10"/>
  <c r="P79" i="10"/>
  <c r="BD79" i="1" s="1"/>
  <c r="H79" i="10"/>
  <c r="AD80" i="10" s="1"/>
  <c r="AS78" i="10"/>
  <c r="AR78" i="10"/>
  <c r="H78" i="10"/>
  <c r="AS77" i="10"/>
  <c r="AR77" i="10"/>
  <c r="AQ77" i="10"/>
  <c r="H77" i="10"/>
  <c r="AE78" i="10" s="1"/>
  <c r="AS76" i="10"/>
  <c r="AR76" i="10"/>
  <c r="N76" i="10"/>
  <c r="BC76" i="1" s="1"/>
  <c r="H76" i="10"/>
  <c r="AC77" i="10" s="1"/>
  <c r="AS75" i="10"/>
  <c r="AR75" i="10"/>
  <c r="H75" i="10"/>
  <c r="AF76" i="10" s="1"/>
  <c r="AS74" i="10"/>
  <c r="AR74" i="10"/>
  <c r="H74" i="10"/>
  <c r="V75" i="10" s="1"/>
  <c r="AS73" i="10"/>
  <c r="AR73" i="10"/>
  <c r="H73" i="10"/>
  <c r="B74" i="10" s="1"/>
  <c r="AX74" i="1" s="1"/>
  <c r="C73" i="10"/>
  <c r="AY73" i="1" s="1"/>
  <c r="AS72" i="10"/>
  <c r="AR72" i="10"/>
  <c r="AH72" i="10"/>
  <c r="AB72" i="10"/>
  <c r="AA72" i="10"/>
  <c r="H72" i="10"/>
  <c r="AG73" i="10" s="1"/>
  <c r="F72" i="10"/>
  <c r="AS71" i="10"/>
  <c r="AR71" i="10"/>
  <c r="S71" i="10"/>
  <c r="R71" i="10"/>
  <c r="H71" i="10"/>
  <c r="AE72" i="10" s="1"/>
  <c r="F71" i="10"/>
  <c r="AS70" i="10"/>
  <c r="AR70" i="10"/>
  <c r="H70" i="10"/>
  <c r="AC71" i="10" s="1"/>
  <c r="AS69" i="10"/>
  <c r="AR69" i="10"/>
  <c r="AQ69" i="10"/>
  <c r="AI69" i="10"/>
  <c r="AC69" i="10"/>
  <c r="K69" i="10"/>
  <c r="H69" i="10"/>
  <c r="AE70" i="10" s="1"/>
  <c r="AS68" i="10"/>
  <c r="AR68" i="10"/>
  <c r="AX72" i="10" s="1"/>
  <c r="T68" i="10"/>
  <c r="BB68" i="1" s="1"/>
  <c r="S68" i="10"/>
  <c r="O68" i="10"/>
  <c r="N68" i="10"/>
  <c r="BC68" i="1" s="1"/>
  <c r="H68" i="10"/>
  <c r="AB69" i="10" s="1"/>
  <c r="B68" i="10"/>
  <c r="AX68" i="1" s="1"/>
  <c r="AS67" i="10"/>
  <c r="AR67" i="10"/>
  <c r="AI67" i="10"/>
  <c r="AD67" i="10"/>
  <c r="H67" i="10"/>
  <c r="AE68" i="10" s="1"/>
  <c r="AS66" i="10"/>
  <c r="AR66" i="10"/>
  <c r="N66" i="10"/>
  <c r="BC66" i="1" s="1"/>
  <c r="M66" i="10"/>
  <c r="H66" i="10"/>
  <c r="Z67" i="10" s="1"/>
  <c r="Q67" i="10" s="1"/>
  <c r="AS65" i="10"/>
  <c r="AR65" i="10"/>
  <c r="AG65" i="10"/>
  <c r="Z65" i="10"/>
  <c r="Q65" i="10" s="1"/>
  <c r="W65" i="10"/>
  <c r="H65" i="10"/>
  <c r="T65" i="10" s="1"/>
  <c r="BB65" i="1" s="1"/>
  <c r="AS64" i="10"/>
  <c r="AR64" i="10"/>
  <c r="AP64" i="10"/>
  <c r="AM64" i="10" s="1"/>
  <c r="AI64" i="10"/>
  <c r="AA64" i="10"/>
  <c r="Z64" i="10"/>
  <c r="Q64" i="10" s="1"/>
  <c r="R64" i="10"/>
  <c r="P64" i="10"/>
  <c r="BD64" i="1" s="1"/>
  <c r="H64" i="10"/>
  <c r="L65" i="10" s="1"/>
  <c r="F64" i="10"/>
  <c r="C64" i="10"/>
  <c r="AY64" i="1" s="1"/>
  <c r="B64" i="10"/>
  <c r="AX64" i="1" s="1"/>
  <c r="AS63" i="10"/>
  <c r="AR63" i="10"/>
  <c r="T63" i="10"/>
  <c r="BB63" i="1" s="1"/>
  <c r="R63" i="10"/>
  <c r="N63" i="10"/>
  <c r="BC63" i="1" s="1"/>
  <c r="M63" i="10"/>
  <c r="H63" i="10"/>
  <c r="AH64" i="10" s="1"/>
  <c r="F63" i="10"/>
  <c r="AS62" i="10"/>
  <c r="AR62" i="10"/>
  <c r="H62" i="10"/>
  <c r="AP63" i="10" s="1"/>
  <c r="AJ63" i="10" s="1"/>
  <c r="C62" i="10"/>
  <c r="AY62" i="1" s="1"/>
  <c r="AS61" i="10"/>
  <c r="AR61" i="10"/>
  <c r="AP61" i="10"/>
  <c r="AK61" i="10" s="1"/>
  <c r="AI61" i="10"/>
  <c r="AC61" i="10"/>
  <c r="AA61" i="10"/>
  <c r="H61" i="10"/>
  <c r="AD62" i="10" s="1"/>
  <c r="C61" i="10"/>
  <c r="AY61" i="1" s="1"/>
  <c r="AS60" i="10"/>
  <c r="AR60" i="10"/>
  <c r="S60" i="10"/>
  <c r="R60" i="10"/>
  <c r="N60" i="10"/>
  <c r="BC60" i="1" s="1"/>
  <c r="M60" i="10"/>
  <c r="H60" i="10"/>
  <c r="Z61" i="10" s="1"/>
  <c r="Q61" i="10" s="1"/>
  <c r="F60" i="10"/>
  <c r="AS59" i="10"/>
  <c r="AR59" i="10"/>
  <c r="AG59" i="10"/>
  <c r="V59" i="10"/>
  <c r="H59" i="10"/>
  <c r="L60" i="10" s="1"/>
  <c r="AS58" i="10"/>
  <c r="AR58" i="10"/>
  <c r="N58" i="10"/>
  <c r="BC58" i="1" s="1"/>
  <c r="H58" i="10"/>
  <c r="K59" i="10" s="1"/>
  <c r="AS57" i="10"/>
  <c r="AR57" i="10"/>
  <c r="H57" i="10"/>
  <c r="W58" i="10" s="1"/>
  <c r="AS56" i="10"/>
  <c r="AR56" i="10"/>
  <c r="M56" i="10"/>
  <c r="H56" i="10"/>
  <c r="AQ57" i="10" s="1"/>
  <c r="AS55" i="10"/>
  <c r="AR55" i="10"/>
  <c r="H55" i="10"/>
  <c r="W56" i="10" s="1"/>
  <c r="AS54" i="10"/>
  <c r="AR54" i="10"/>
  <c r="AC54" i="10"/>
  <c r="Z54" i="10"/>
  <c r="Q54" i="10" s="1"/>
  <c r="H54" i="10"/>
  <c r="S54" i="10" s="1"/>
  <c r="C54" i="10"/>
  <c r="AY54" i="1" s="1"/>
  <c r="AS53" i="10"/>
  <c r="AR53" i="10"/>
  <c r="H53" i="10"/>
  <c r="AP54" i="10" s="1"/>
  <c r="AK54" i="10" s="1"/>
  <c r="AS52" i="10"/>
  <c r="AR52" i="10"/>
  <c r="H52" i="10"/>
  <c r="AS51" i="10"/>
  <c r="AR51" i="10"/>
  <c r="H51" i="10"/>
  <c r="AE52" i="10" s="1"/>
  <c r="AS50" i="10"/>
  <c r="AR50" i="10"/>
  <c r="AQ50" i="10"/>
  <c r="AC50" i="10"/>
  <c r="H50" i="10"/>
  <c r="Z51" i="10" s="1"/>
  <c r="Q51" i="10" s="1"/>
  <c r="AS49" i="10"/>
  <c r="AR49" i="10"/>
  <c r="H49" i="10"/>
  <c r="AI50" i="10" s="1"/>
  <c r="AS48" i="10"/>
  <c r="AR48" i="10"/>
  <c r="AI48" i="10"/>
  <c r="AG48" i="10"/>
  <c r="W48" i="10"/>
  <c r="O48" i="10"/>
  <c r="H48" i="10"/>
  <c r="D49" i="10" s="1"/>
  <c r="E48" i="10"/>
  <c r="AS47" i="10"/>
  <c r="AR47" i="10"/>
  <c r="T47" i="10"/>
  <c r="BB47" i="1" s="1"/>
  <c r="R47" i="10"/>
  <c r="P47" i="10"/>
  <c r="BD47" i="1" s="1"/>
  <c r="H47" i="10"/>
  <c r="AC48" i="10" s="1"/>
  <c r="F47" i="10"/>
  <c r="AS46" i="10"/>
  <c r="AR46" i="10"/>
  <c r="H46" i="10"/>
  <c r="L47" i="10" s="1"/>
  <c r="BK45" i="10"/>
  <c r="AS45" i="10"/>
  <c r="AR45" i="10"/>
  <c r="AA45" i="10"/>
  <c r="H45" i="10"/>
  <c r="AE46" i="10" s="1"/>
  <c r="BK44" i="10"/>
  <c r="AS44" i="10"/>
  <c r="AR44" i="10"/>
  <c r="H44" i="10"/>
  <c r="AQ45" i="10" s="1"/>
  <c r="BK43" i="10"/>
  <c r="AS43" i="10"/>
  <c r="AR43" i="10"/>
  <c r="H43" i="10"/>
  <c r="AF44" i="10" s="1"/>
  <c r="BK42" i="10"/>
  <c r="AS42" i="10"/>
  <c r="AR42" i="10"/>
  <c r="AG42" i="10"/>
  <c r="H42" i="10"/>
  <c r="BK41" i="10"/>
  <c r="AS41" i="10"/>
  <c r="AR41" i="10"/>
  <c r="AQ41" i="10"/>
  <c r="AD41" i="10"/>
  <c r="AC41" i="10"/>
  <c r="H41" i="10"/>
  <c r="E42" i="10" s="1"/>
  <c r="C41" i="10"/>
  <c r="AY41" i="1" s="1"/>
  <c r="BK40" i="10"/>
  <c r="AS40" i="10"/>
  <c r="AR40" i="10"/>
  <c r="H40" i="10"/>
  <c r="W41" i="10" s="1"/>
  <c r="BK39" i="10"/>
  <c r="AS39" i="10"/>
  <c r="AR39" i="10"/>
  <c r="H39" i="10"/>
  <c r="AE40" i="10" s="1"/>
  <c r="BK38" i="10"/>
  <c r="AS38" i="10"/>
  <c r="AR38" i="10"/>
  <c r="AA38" i="10"/>
  <c r="H38" i="10"/>
  <c r="AA39" i="10" s="1"/>
  <c r="E38" i="10"/>
  <c r="BK37" i="10"/>
  <c r="AS37" i="10"/>
  <c r="AR37" i="10"/>
  <c r="H37" i="10"/>
  <c r="AI38" i="10" s="1"/>
  <c r="D37" i="10"/>
  <c r="BK36" i="10"/>
  <c r="AS36" i="10"/>
  <c r="AR36" i="10"/>
  <c r="H36" i="10"/>
  <c r="BK35" i="10"/>
  <c r="AS35" i="10"/>
  <c r="AR35" i="10"/>
  <c r="K35" i="10"/>
  <c r="H35" i="10"/>
  <c r="AE36" i="10" s="1"/>
  <c r="BK34" i="10"/>
  <c r="AS34" i="10"/>
  <c r="AR34" i="10"/>
  <c r="H34" i="10"/>
  <c r="AI35" i="10" s="1"/>
  <c r="BK33" i="10"/>
  <c r="AS33" i="10"/>
  <c r="AR33" i="10"/>
  <c r="AA33" i="10"/>
  <c r="K33" i="10"/>
  <c r="H33" i="10"/>
  <c r="AE34" i="10" s="1"/>
  <c r="BK32" i="10"/>
  <c r="AS32" i="10"/>
  <c r="AR32" i="10"/>
  <c r="AA32" i="10"/>
  <c r="P32" i="10"/>
  <c r="BD32" i="1" s="1"/>
  <c r="H32" i="10"/>
  <c r="B33" i="10" s="1"/>
  <c r="AX33" i="1" s="1"/>
  <c r="BK31" i="10"/>
  <c r="AS31" i="10"/>
  <c r="AR31" i="10"/>
  <c r="AI31" i="10"/>
  <c r="P31" i="10"/>
  <c r="BD31" i="1" s="1"/>
  <c r="H31" i="10"/>
  <c r="B32" i="10" s="1"/>
  <c r="AX32" i="1" s="1"/>
  <c r="BK30" i="10"/>
  <c r="AS30" i="10"/>
  <c r="AR30" i="10"/>
  <c r="AA30" i="10"/>
  <c r="P30" i="10"/>
  <c r="BD30" i="1" s="1"/>
  <c r="H30" i="10"/>
  <c r="E31" i="10" s="1"/>
  <c r="BK29" i="10"/>
  <c r="AS29" i="10"/>
  <c r="AR29" i="10"/>
  <c r="P29" i="10"/>
  <c r="BD29" i="1" s="1"/>
  <c r="H29" i="10"/>
  <c r="E30" i="10" s="1"/>
  <c r="BK28" i="10"/>
  <c r="AS28" i="10"/>
  <c r="AR28" i="10"/>
  <c r="H28" i="10"/>
  <c r="K29" i="10" s="1"/>
  <c r="BK27" i="10"/>
  <c r="AS27" i="10"/>
  <c r="AR27" i="10"/>
  <c r="AX32" i="10" s="1"/>
  <c r="H27" i="10"/>
  <c r="B28" i="10" s="1"/>
  <c r="AX28" i="1" s="1"/>
  <c r="BK26" i="10"/>
  <c r="AS26" i="10"/>
  <c r="AR26" i="10"/>
  <c r="H26" i="10"/>
  <c r="P26" i="10" s="1"/>
  <c r="BD26" i="1" s="1"/>
  <c r="BK25" i="10"/>
  <c r="AS25" i="10"/>
  <c r="AR25" i="10"/>
  <c r="H25" i="10"/>
  <c r="AF26" i="10" s="1"/>
  <c r="BK24" i="10"/>
  <c r="AS24" i="10"/>
  <c r="AR24" i="10"/>
  <c r="H24" i="10"/>
  <c r="BK23" i="10"/>
  <c r="AS23" i="10"/>
  <c r="AW28" i="10" s="1"/>
  <c r="AR23" i="10"/>
  <c r="H23" i="10"/>
  <c r="BK22" i="10"/>
  <c r="AS22" i="10"/>
  <c r="AR22" i="10"/>
  <c r="AD22" i="10"/>
  <c r="H22" i="10"/>
  <c r="BK21" i="10"/>
  <c r="AS21" i="10"/>
  <c r="AR21" i="10"/>
  <c r="AV27" i="10" s="1"/>
  <c r="H21" i="10"/>
  <c r="AF22" i="10" s="1"/>
  <c r="BK20" i="10"/>
  <c r="AS20" i="10"/>
  <c r="AR20" i="10"/>
  <c r="AI20" i="10"/>
  <c r="AH20" i="10"/>
  <c r="W20" i="10"/>
  <c r="H20" i="10"/>
  <c r="V21" i="10" s="1"/>
  <c r="E20" i="10"/>
  <c r="BK19" i="10"/>
  <c r="AS19" i="10"/>
  <c r="AR19" i="10"/>
  <c r="AI19" i="10"/>
  <c r="Z19" i="10"/>
  <c r="Q19" i="10" s="1"/>
  <c r="T19" i="10"/>
  <c r="BB19" i="1" s="1"/>
  <c r="H19" i="10"/>
  <c r="AG20" i="10" s="1"/>
  <c r="BK18" i="10"/>
  <c r="AS18" i="10"/>
  <c r="AR18" i="10"/>
  <c r="AQ18" i="10"/>
  <c r="N18" i="10"/>
  <c r="BC18" i="1" s="1"/>
  <c r="H18" i="10"/>
  <c r="C18" i="10"/>
  <c r="AY18" i="1" s="1"/>
  <c r="BK17" i="10"/>
  <c r="AS17" i="10"/>
  <c r="AR17" i="10"/>
  <c r="T17" i="10"/>
  <c r="BB17" i="1" s="1"/>
  <c r="H17" i="10"/>
  <c r="AF18" i="10" s="1"/>
  <c r="BK16" i="10"/>
  <c r="AS16" i="10"/>
  <c r="AR16" i="10"/>
  <c r="H16" i="10"/>
  <c r="BK15" i="10"/>
  <c r="AS15" i="10"/>
  <c r="AR15" i="10"/>
  <c r="H15" i="10"/>
  <c r="BK14" i="10"/>
  <c r="AS14" i="10"/>
  <c r="H14" i="10"/>
  <c r="BK13" i="10"/>
  <c r="AS13" i="10"/>
  <c r="AR13" i="10"/>
  <c r="H13" i="10"/>
  <c r="BK12" i="10"/>
  <c r="AS12" i="10"/>
  <c r="H12" i="10"/>
  <c r="BK11" i="10"/>
  <c r="AR11" i="10"/>
  <c r="AR12" i="10" s="1"/>
  <c r="H11" i="10"/>
  <c r="BK10" i="10"/>
  <c r="BC10" i="10"/>
  <c r="BB10" i="10"/>
  <c r="BD10" i="10" s="1"/>
  <c r="BA10" i="10"/>
  <c r="AZ10" i="10"/>
  <c r="AY10" i="10"/>
  <c r="AS10" i="10"/>
  <c r="AS11" i="10" s="1"/>
  <c r="H10" i="10"/>
  <c r="BK9" i="10"/>
  <c r="AS9" i="10"/>
  <c r="AN9" i="10"/>
  <c r="U9" i="10"/>
  <c r="H9" i="10"/>
  <c r="AI10" i="10" s="1"/>
  <c r="BK8" i="10"/>
  <c r="AS8" i="10"/>
  <c r="AN8" i="10"/>
  <c r="U8" i="10"/>
  <c r="H8" i="10"/>
  <c r="BK7" i="10"/>
  <c r="AS7" i="10"/>
  <c r="AN7" i="10"/>
  <c r="U7" i="10"/>
  <c r="H7" i="10"/>
  <c r="BK6" i="10"/>
  <c r="AS6" i="10"/>
  <c r="AN6" i="10"/>
  <c r="U6" i="10"/>
  <c r="H6" i="10"/>
  <c r="BK5" i="10"/>
  <c r="AS5" i="10"/>
  <c r="AR5" i="10"/>
  <c r="AQ5" i="10"/>
  <c r="AP5" i="10"/>
  <c r="AN5" i="10"/>
  <c r="U5" i="10"/>
  <c r="T5" i="10" s="1"/>
  <c r="T6" i="10" s="1"/>
  <c r="Q5" i="10"/>
  <c r="H5" i="10"/>
  <c r="AP6" i="10" s="1"/>
  <c r="BK4" i="10"/>
  <c r="B3" i="9"/>
  <c r="BK45" i="4"/>
  <c r="BK45" i="6"/>
  <c r="BK45" i="7"/>
  <c r="BK45" i="8"/>
  <c r="BK45" i="9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AS109" i="9"/>
  <c r="AR109" i="9"/>
  <c r="H109" i="9"/>
  <c r="T109" i="9" s="1"/>
  <c r="AP109" i="1" s="1"/>
  <c r="AS108" i="9"/>
  <c r="AR108" i="9"/>
  <c r="H108" i="9"/>
  <c r="AD109" i="9" s="1"/>
  <c r="AS107" i="9"/>
  <c r="AR107" i="9"/>
  <c r="H107" i="9"/>
  <c r="D108" i="9" s="1"/>
  <c r="AS106" i="9"/>
  <c r="AR106" i="9"/>
  <c r="H106" i="9"/>
  <c r="AS105" i="9"/>
  <c r="AR105" i="9"/>
  <c r="H105" i="9"/>
  <c r="AG106" i="9" s="1"/>
  <c r="AS104" i="9"/>
  <c r="AR104" i="9"/>
  <c r="H104" i="9"/>
  <c r="K105" i="9" s="1"/>
  <c r="AS103" i="9"/>
  <c r="AR103" i="9"/>
  <c r="H103" i="9"/>
  <c r="S103" i="9" s="1"/>
  <c r="U103" i="9" s="1"/>
  <c r="AS102" i="9"/>
  <c r="AR102" i="9"/>
  <c r="P102" i="9"/>
  <c r="AR102" i="1" s="1"/>
  <c r="M102" i="9"/>
  <c r="H102" i="9"/>
  <c r="AD103" i="9" s="1"/>
  <c r="AS101" i="9"/>
  <c r="AR101" i="9"/>
  <c r="H101" i="9"/>
  <c r="AS100" i="9"/>
  <c r="AR100" i="9"/>
  <c r="H100" i="9"/>
  <c r="D101" i="9" s="1"/>
  <c r="AS99" i="9"/>
  <c r="AR99" i="9"/>
  <c r="H99" i="9"/>
  <c r="AE100" i="9" s="1"/>
  <c r="AS98" i="9"/>
  <c r="AR98" i="9"/>
  <c r="H98" i="9"/>
  <c r="D99" i="9" s="1"/>
  <c r="AS97" i="9"/>
  <c r="AR97" i="9"/>
  <c r="H97" i="9"/>
  <c r="AS96" i="9"/>
  <c r="AR96" i="9"/>
  <c r="H96" i="9"/>
  <c r="C97" i="9" s="1"/>
  <c r="AM97" i="1" s="1"/>
  <c r="AS95" i="9"/>
  <c r="AR95" i="9"/>
  <c r="H95" i="9"/>
  <c r="AP96" i="9" s="1"/>
  <c r="AS94" i="9"/>
  <c r="AR94" i="9"/>
  <c r="H94" i="9"/>
  <c r="AI95" i="9" s="1"/>
  <c r="AS93" i="9"/>
  <c r="AR93" i="9"/>
  <c r="H93" i="9"/>
  <c r="AF94" i="9" s="1"/>
  <c r="AS92" i="9"/>
  <c r="AR92" i="9"/>
  <c r="H92" i="9"/>
  <c r="E93" i="9" s="1"/>
  <c r="AS91" i="9"/>
  <c r="AR91" i="9"/>
  <c r="H91" i="9"/>
  <c r="AD92" i="9" s="1"/>
  <c r="AS90" i="9"/>
  <c r="AR90" i="9"/>
  <c r="H90" i="9"/>
  <c r="AS89" i="9"/>
  <c r="AR89" i="9"/>
  <c r="H89" i="9"/>
  <c r="L90" i="9" s="1"/>
  <c r="AS88" i="9"/>
  <c r="AR88" i="9"/>
  <c r="H88" i="9"/>
  <c r="O89" i="9" s="1"/>
  <c r="B88" i="9"/>
  <c r="AL88" i="1" s="1"/>
  <c r="AS87" i="9"/>
  <c r="AR87" i="9"/>
  <c r="H87" i="9"/>
  <c r="AP88" i="9" s="1"/>
  <c r="AS86" i="9"/>
  <c r="AR86" i="9"/>
  <c r="H86" i="9"/>
  <c r="F86" i="9" s="1"/>
  <c r="AS85" i="9"/>
  <c r="AR85" i="9"/>
  <c r="H85" i="9"/>
  <c r="AE86" i="9" s="1"/>
  <c r="AS84" i="9"/>
  <c r="AR84" i="9"/>
  <c r="H84" i="9"/>
  <c r="AH85" i="9" s="1"/>
  <c r="AS83" i="9"/>
  <c r="AR83" i="9"/>
  <c r="AG83" i="9"/>
  <c r="Z83" i="9"/>
  <c r="Q83" i="9" s="1"/>
  <c r="H83" i="9"/>
  <c r="D84" i="9" s="1"/>
  <c r="AS82" i="9"/>
  <c r="AR82" i="9"/>
  <c r="H82" i="9"/>
  <c r="AP83" i="9" s="1"/>
  <c r="AS81" i="9"/>
  <c r="AR81" i="9"/>
  <c r="H81" i="9"/>
  <c r="C82" i="9" s="1"/>
  <c r="AM82" i="1" s="1"/>
  <c r="AS80" i="9"/>
  <c r="AR80" i="9"/>
  <c r="H80" i="9"/>
  <c r="AD81" i="9" s="1"/>
  <c r="AS79" i="9"/>
  <c r="AR79" i="9"/>
  <c r="H79" i="9"/>
  <c r="AD80" i="9" s="1"/>
  <c r="AS78" i="9"/>
  <c r="AR78" i="9"/>
  <c r="H78" i="9"/>
  <c r="AG79" i="9" s="1"/>
  <c r="AS77" i="9"/>
  <c r="AR77" i="9"/>
  <c r="H77" i="9"/>
  <c r="AE78" i="9" s="1"/>
  <c r="AS76" i="9"/>
  <c r="AR76" i="9"/>
  <c r="H76" i="9"/>
  <c r="AH77" i="9" s="1"/>
  <c r="AS75" i="9"/>
  <c r="AR75" i="9"/>
  <c r="H75" i="9"/>
  <c r="AA76" i="9" s="1"/>
  <c r="AS74" i="9"/>
  <c r="AR74" i="9"/>
  <c r="H74" i="9"/>
  <c r="AC75" i="9" s="1"/>
  <c r="AS73" i="9"/>
  <c r="AR73" i="9"/>
  <c r="H73" i="9"/>
  <c r="AS72" i="9"/>
  <c r="AR72" i="9"/>
  <c r="H72" i="9"/>
  <c r="E73" i="9" s="1"/>
  <c r="AS71" i="9"/>
  <c r="AR71" i="9"/>
  <c r="AA71" i="9"/>
  <c r="H71" i="9"/>
  <c r="AP72" i="9" s="1"/>
  <c r="AS70" i="9"/>
  <c r="AR70" i="9"/>
  <c r="H70" i="9"/>
  <c r="AP71" i="9" s="1"/>
  <c r="AS69" i="9"/>
  <c r="AR69" i="9"/>
  <c r="H69" i="9"/>
  <c r="AD70" i="9" s="1"/>
  <c r="AS68" i="9"/>
  <c r="AR68" i="9"/>
  <c r="H68" i="9"/>
  <c r="E69" i="9" s="1"/>
  <c r="AS67" i="9"/>
  <c r="AR67" i="9"/>
  <c r="H67" i="9"/>
  <c r="D68" i="9" s="1"/>
  <c r="AS66" i="9"/>
  <c r="AR66" i="9"/>
  <c r="H66" i="9"/>
  <c r="V67" i="9" s="1"/>
  <c r="AS65" i="9"/>
  <c r="AR65" i="9"/>
  <c r="H65" i="9"/>
  <c r="D66" i="9" s="1"/>
  <c r="AS64" i="9"/>
  <c r="AR64" i="9"/>
  <c r="H64" i="9"/>
  <c r="D65" i="9" s="1"/>
  <c r="AS63" i="9"/>
  <c r="AR63" i="9"/>
  <c r="H63" i="9"/>
  <c r="AD64" i="9" s="1"/>
  <c r="AS62" i="9"/>
  <c r="AR62" i="9"/>
  <c r="H62" i="9"/>
  <c r="D63" i="9" s="1"/>
  <c r="AS61" i="9"/>
  <c r="AR61" i="9"/>
  <c r="H61" i="9"/>
  <c r="D62" i="9" s="1"/>
  <c r="AS60" i="9"/>
  <c r="AR60" i="9"/>
  <c r="H60" i="9"/>
  <c r="AF61" i="9" s="1"/>
  <c r="B60" i="9"/>
  <c r="AL60" i="1" s="1"/>
  <c r="AS59" i="9"/>
  <c r="AR59" i="9"/>
  <c r="H59" i="9"/>
  <c r="AD60" i="9" s="1"/>
  <c r="AS58" i="9"/>
  <c r="AR58" i="9"/>
  <c r="H58" i="9"/>
  <c r="F58" i="9" s="1"/>
  <c r="AS57" i="9"/>
  <c r="AR57" i="9"/>
  <c r="H57" i="9"/>
  <c r="C58" i="9" s="1"/>
  <c r="AM58" i="1" s="1"/>
  <c r="AS56" i="9"/>
  <c r="AR56" i="9"/>
  <c r="H56" i="9"/>
  <c r="AQ57" i="9" s="1"/>
  <c r="AS55" i="9"/>
  <c r="AR55" i="9"/>
  <c r="P55" i="9"/>
  <c r="AR55" i="1" s="1"/>
  <c r="H55" i="9"/>
  <c r="K56" i="9" s="1"/>
  <c r="AS54" i="9"/>
  <c r="AR54" i="9"/>
  <c r="H54" i="9"/>
  <c r="E55" i="9" s="1"/>
  <c r="C54" i="9"/>
  <c r="AM54" i="1" s="1"/>
  <c r="AS53" i="9"/>
  <c r="AR53" i="9"/>
  <c r="H53" i="9"/>
  <c r="AF54" i="9" s="1"/>
  <c r="AS52" i="9"/>
  <c r="AR52" i="9"/>
  <c r="H52" i="9"/>
  <c r="S52" i="9" s="1"/>
  <c r="U52" i="9" s="1"/>
  <c r="AS51" i="9"/>
  <c r="AR51" i="9"/>
  <c r="H51" i="9"/>
  <c r="D52" i="9" s="1"/>
  <c r="AS50" i="9"/>
  <c r="AR50" i="9"/>
  <c r="H50" i="9"/>
  <c r="E51" i="9" s="1"/>
  <c r="AS49" i="9"/>
  <c r="AR49" i="9"/>
  <c r="AF49" i="9"/>
  <c r="S49" i="9"/>
  <c r="U49" i="9" s="1"/>
  <c r="H49" i="9"/>
  <c r="AF50" i="9" s="1"/>
  <c r="AS48" i="9"/>
  <c r="AR48" i="9"/>
  <c r="H48" i="9"/>
  <c r="AC49" i="9" s="1"/>
  <c r="F48" i="9"/>
  <c r="AS47" i="9"/>
  <c r="AR47" i="9"/>
  <c r="H47" i="9"/>
  <c r="AS46" i="9"/>
  <c r="AR46" i="9"/>
  <c r="H46" i="9"/>
  <c r="C47" i="9" s="1"/>
  <c r="AM47" i="1" s="1"/>
  <c r="AS45" i="9"/>
  <c r="AR45" i="9"/>
  <c r="H45" i="9"/>
  <c r="BK44" i="9"/>
  <c r="AS44" i="9"/>
  <c r="AR44" i="9"/>
  <c r="H44" i="9"/>
  <c r="P44" i="9" s="1"/>
  <c r="AR44" i="1" s="1"/>
  <c r="BK43" i="9"/>
  <c r="AS43" i="9"/>
  <c r="AR43" i="9"/>
  <c r="H43" i="9"/>
  <c r="D44" i="9" s="1"/>
  <c r="BK42" i="9"/>
  <c r="AS42" i="9"/>
  <c r="AR42" i="9"/>
  <c r="H42" i="9"/>
  <c r="AD43" i="9" s="1"/>
  <c r="BK41" i="9"/>
  <c r="AS41" i="9"/>
  <c r="AR41" i="9"/>
  <c r="AB41" i="9"/>
  <c r="H41" i="9"/>
  <c r="P41" i="9" s="1"/>
  <c r="AR41" i="1" s="1"/>
  <c r="BK40" i="9"/>
  <c r="AS40" i="9"/>
  <c r="AR40" i="9"/>
  <c r="H40" i="9"/>
  <c r="D41" i="9" s="1"/>
  <c r="BK39" i="9"/>
  <c r="AS39" i="9"/>
  <c r="AR39" i="9"/>
  <c r="H39" i="9"/>
  <c r="L40" i="9" s="1"/>
  <c r="BK38" i="9"/>
  <c r="AS38" i="9"/>
  <c r="AR38" i="9"/>
  <c r="H38" i="9"/>
  <c r="E39" i="9" s="1"/>
  <c r="BK37" i="9"/>
  <c r="AS37" i="9"/>
  <c r="AR37" i="9"/>
  <c r="W37" i="9"/>
  <c r="H37" i="9"/>
  <c r="BK36" i="9"/>
  <c r="AS36" i="9"/>
  <c r="AR36" i="9"/>
  <c r="H36" i="9"/>
  <c r="AF37" i="9" s="1"/>
  <c r="BK35" i="9"/>
  <c r="AS35" i="9"/>
  <c r="AR35" i="9"/>
  <c r="H35" i="9"/>
  <c r="D36" i="9" s="1"/>
  <c r="BK34" i="9"/>
  <c r="AS34" i="9"/>
  <c r="AR34" i="9"/>
  <c r="H34" i="9"/>
  <c r="K35" i="9" s="1"/>
  <c r="BK33" i="9"/>
  <c r="AS33" i="9"/>
  <c r="AR33" i="9"/>
  <c r="H33" i="9"/>
  <c r="BK32" i="9"/>
  <c r="AS32" i="9"/>
  <c r="AR32" i="9"/>
  <c r="H32" i="9"/>
  <c r="D33" i="9" s="1"/>
  <c r="BK31" i="9"/>
  <c r="AS31" i="9"/>
  <c r="AR31" i="9"/>
  <c r="H31" i="9"/>
  <c r="D32" i="9" s="1"/>
  <c r="BK30" i="9"/>
  <c r="AS30" i="9"/>
  <c r="AR30" i="9"/>
  <c r="H30" i="9"/>
  <c r="D31" i="9" s="1"/>
  <c r="BK29" i="9"/>
  <c r="AS29" i="9"/>
  <c r="AR29" i="9"/>
  <c r="H29" i="9"/>
  <c r="AB30" i="9" s="1"/>
  <c r="BK28" i="9"/>
  <c r="AS28" i="9"/>
  <c r="AR28" i="9"/>
  <c r="H28" i="9"/>
  <c r="BK27" i="9"/>
  <c r="AS27" i="9"/>
  <c r="AR27" i="9"/>
  <c r="H27" i="9"/>
  <c r="AA28" i="9" s="1"/>
  <c r="BK26" i="9"/>
  <c r="AS26" i="9"/>
  <c r="AR26" i="9"/>
  <c r="H26" i="9"/>
  <c r="BK25" i="9"/>
  <c r="AR25" i="9"/>
  <c r="H25" i="9"/>
  <c r="BK24" i="9"/>
  <c r="AS24" i="9"/>
  <c r="H24" i="9"/>
  <c r="E25" i="9" s="1"/>
  <c r="BK23" i="9"/>
  <c r="AR23" i="9"/>
  <c r="H23" i="9"/>
  <c r="E24" i="9" s="1"/>
  <c r="BK22" i="9"/>
  <c r="AS22" i="9"/>
  <c r="H22" i="9"/>
  <c r="D23" i="9" s="1"/>
  <c r="BK21" i="9"/>
  <c r="AS21" i="9"/>
  <c r="H21" i="9"/>
  <c r="BK20" i="9"/>
  <c r="AS20" i="9"/>
  <c r="H20" i="9"/>
  <c r="E21" i="9" s="1"/>
  <c r="BK19" i="9"/>
  <c r="AR19" i="9"/>
  <c r="H19" i="9"/>
  <c r="BK18" i="9"/>
  <c r="AR18" i="9"/>
  <c r="H18" i="9"/>
  <c r="D19" i="9" s="1"/>
  <c r="BK17" i="9"/>
  <c r="AS17" i="9"/>
  <c r="AS18" i="9" s="1"/>
  <c r="H17" i="9"/>
  <c r="BK16" i="9"/>
  <c r="AS16" i="9"/>
  <c r="H16" i="9"/>
  <c r="E17" i="9" s="1"/>
  <c r="BK15" i="9"/>
  <c r="AR15" i="9"/>
  <c r="H15" i="9"/>
  <c r="BK14" i="9"/>
  <c r="AS14" i="9"/>
  <c r="H14" i="9"/>
  <c r="BK13" i="9"/>
  <c r="AR13" i="9"/>
  <c r="H13" i="9"/>
  <c r="BK12" i="9"/>
  <c r="AS12" i="9"/>
  <c r="H12" i="9"/>
  <c r="BK11" i="9"/>
  <c r="AR11" i="9"/>
  <c r="H11" i="9"/>
  <c r="BK10" i="9"/>
  <c r="BB10" i="9"/>
  <c r="BD10" i="9" s="1"/>
  <c r="BA10" i="9"/>
  <c r="AZ10" i="9"/>
  <c r="BC10" i="9" s="1"/>
  <c r="AY10" i="9"/>
  <c r="AS10" i="9"/>
  <c r="AS11" i="9" s="1"/>
  <c r="H10" i="9"/>
  <c r="BK9" i="9"/>
  <c r="AS9" i="9"/>
  <c r="AN9" i="9"/>
  <c r="U9" i="9"/>
  <c r="H9" i="9"/>
  <c r="AI10" i="9" s="1"/>
  <c r="BK8" i="9"/>
  <c r="AS8" i="9"/>
  <c r="AN8" i="9"/>
  <c r="U8" i="9"/>
  <c r="H8" i="9"/>
  <c r="BK7" i="9"/>
  <c r="AS7" i="9"/>
  <c r="AN7" i="9"/>
  <c r="U7" i="9"/>
  <c r="H7" i="9"/>
  <c r="BK6" i="9"/>
  <c r="AS6" i="9"/>
  <c r="AN6" i="9"/>
  <c r="U6" i="9"/>
  <c r="H6" i="9"/>
  <c r="BK5" i="9"/>
  <c r="AS5" i="9"/>
  <c r="AR5" i="9"/>
  <c r="AR6" i="9" s="1"/>
  <c r="AQ5" i="9"/>
  <c r="AP5" i="9"/>
  <c r="AN5" i="9"/>
  <c r="U5" i="9"/>
  <c r="T5" i="9"/>
  <c r="T6" i="9" s="1"/>
  <c r="Q5" i="9"/>
  <c r="H5" i="9"/>
  <c r="AP6" i="9" s="1"/>
  <c r="C6" i="9" s="1"/>
  <c r="BK4" i="9"/>
  <c r="E102" i="8"/>
  <c r="B3" i="8"/>
  <c r="B3" i="7"/>
  <c r="AS109" i="8"/>
  <c r="AR109" i="8"/>
  <c r="H109" i="8"/>
  <c r="AS108" i="8"/>
  <c r="AR108" i="8"/>
  <c r="H108" i="8"/>
  <c r="AS107" i="8"/>
  <c r="AR107" i="8"/>
  <c r="H107" i="8"/>
  <c r="D108" i="8" s="1"/>
  <c r="AS106" i="8"/>
  <c r="AR106" i="8"/>
  <c r="H106" i="8"/>
  <c r="AS105" i="8"/>
  <c r="AR105" i="8"/>
  <c r="H105" i="8"/>
  <c r="D106" i="8" s="1"/>
  <c r="AS104" i="8"/>
  <c r="AR104" i="8"/>
  <c r="H104" i="8"/>
  <c r="F104" i="8" s="1"/>
  <c r="AS103" i="8"/>
  <c r="AR103" i="8"/>
  <c r="H103" i="8"/>
  <c r="AS102" i="8"/>
  <c r="AR102" i="8"/>
  <c r="H102" i="8"/>
  <c r="D103" i="8" s="1"/>
  <c r="AS101" i="8"/>
  <c r="AR101" i="8"/>
  <c r="H101" i="8"/>
  <c r="AQ102" i="8" s="1"/>
  <c r="AS100" i="8"/>
  <c r="AR100" i="8"/>
  <c r="H100" i="8"/>
  <c r="P100" i="8" s="1"/>
  <c r="AI100" i="1" s="1"/>
  <c r="AS99" i="8"/>
  <c r="AR99" i="8"/>
  <c r="H99" i="8"/>
  <c r="AP100" i="8" s="1"/>
  <c r="AS98" i="8"/>
  <c r="AR98" i="8"/>
  <c r="H98" i="8"/>
  <c r="AA99" i="8" s="1"/>
  <c r="F98" i="8"/>
  <c r="AS97" i="8"/>
  <c r="AR97" i="8"/>
  <c r="H97" i="8"/>
  <c r="W98" i="8" s="1"/>
  <c r="AS96" i="8"/>
  <c r="AR96" i="8"/>
  <c r="H96" i="8"/>
  <c r="AE97" i="8" s="1"/>
  <c r="AS95" i="8"/>
  <c r="AR95" i="8"/>
  <c r="H95" i="8"/>
  <c r="AA96" i="8" s="1"/>
  <c r="AS94" i="8"/>
  <c r="AR94" i="8"/>
  <c r="H94" i="8"/>
  <c r="F94" i="8" s="1"/>
  <c r="AS93" i="8"/>
  <c r="AR93" i="8"/>
  <c r="H93" i="8"/>
  <c r="AS92" i="8"/>
  <c r="AR92" i="8"/>
  <c r="H92" i="8"/>
  <c r="M92" i="8" s="1"/>
  <c r="AS91" i="8"/>
  <c r="AR91" i="8"/>
  <c r="H91" i="8"/>
  <c r="AS90" i="8"/>
  <c r="AR90" i="8"/>
  <c r="H90" i="8"/>
  <c r="F90" i="8" s="1"/>
  <c r="AS89" i="8"/>
  <c r="AR89" i="8"/>
  <c r="H89" i="8"/>
  <c r="AI90" i="8" s="1"/>
  <c r="AS88" i="8"/>
  <c r="AR88" i="8"/>
  <c r="H88" i="8"/>
  <c r="D89" i="8" s="1"/>
  <c r="AS87" i="8"/>
  <c r="AR87" i="8"/>
  <c r="H87" i="8"/>
  <c r="AS86" i="8"/>
  <c r="AR86" i="8"/>
  <c r="H86" i="8"/>
  <c r="AD87" i="8" s="1"/>
  <c r="AS85" i="8"/>
  <c r="AR85" i="8"/>
  <c r="H85" i="8"/>
  <c r="AS84" i="8"/>
  <c r="AR84" i="8"/>
  <c r="H84" i="8"/>
  <c r="D85" i="8" s="1"/>
  <c r="AS83" i="8"/>
  <c r="AR83" i="8"/>
  <c r="H83" i="8"/>
  <c r="AD84" i="8" s="1"/>
  <c r="AS82" i="8"/>
  <c r="AR82" i="8"/>
  <c r="H82" i="8"/>
  <c r="AP83" i="8" s="1"/>
  <c r="AL83" i="8" s="1"/>
  <c r="AS81" i="8"/>
  <c r="AR81" i="8"/>
  <c r="H81" i="8"/>
  <c r="AS80" i="8"/>
  <c r="AR80" i="8"/>
  <c r="H80" i="8"/>
  <c r="AS79" i="8"/>
  <c r="AR79" i="8"/>
  <c r="H79" i="8"/>
  <c r="S79" i="8" s="1"/>
  <c r="U79" i="8" s="1"/>
  <c r="AS78" i="8"/>
  <c r="AR78" i="8"/>
  <c r="H78" i="8"/>
  <c r="N78" i="8" s="1"/>
  <c r="AH78" i="1" s="1"/>
  <c r="AS77" i="8"/>
  <c r="AR77" i="8"/>
  <c r="H77" i="8"/>
  <c r="AS76" i="8"/>
  <c r="AR76" i="8"/>
  <c r="H76" i="8"/>
  <c r="E77" i="8" s="1"/>
  <c r="AS75" i="8"/>
  <c r="AR75" i="8"/>
  <c r="H75" i="8"/>
  <c r="AS74" i="8"/>
  <c r="AR74" i="8"/>
  <c r="H74" i="8"/>
  <c r="S74" i="8" s="1"/>
  <c r="U74" i="8" s="1"/>
  <c r="AS73" i="8"/>
  <c r="AR73" i="8"/>
  <c r="H73" i="8"/>
  <c r="AE74" i="8" s="1"/>
  <c r="AS72" i="8"/>
  <c r="AR72" i="8"/>
  <c r="H72" i="8"/>
  <c r="AS71" i="8"/>
  <c r="AR71" i="8"/>
  <c r="H71" i="8"/>
  <c r="AG72" i="8" s="1"/>
  <c r="AS70" i="8"/>
  <c r="AR70" i="8"/>
  <c r="H70" i="8"/>
  <c r="AS69" i="8"/>
  <c r="AR69" i="8"/>
  <c r="H69" i="8"/>
  <c r="O70" i="8" s="1"/>
  <c r="AS68" i="8"/>
  <c r="AR68" i="8"/>
  <c r="H68" i="8"/>
  <c r="AS67" i="8"/>
  <c r="AR67" i="8"/>
  <c r="H67" i="8"/>
  <c r="AS66" i="8"/>
  <c r="AR66" i="8"/>
  <c r="H66" i="8"/>
  <c r="AS65" i="8"/>
  <c r="AR65" i="8"/>
  <c r="H65" i="8"/>
  <c r="AS64" i="8"/>
  <c r="AR64" i="8"/>
  <c r="H64" i="8"/>
  <c r="AS63" i="8"/>
  <c r="AR63" i="8"/>
  <c r="H63" i="8"/>
  <c r="F63" i="8" s="1"/>
  <c r="AS62" i="8"/>
  <c r="AR62" i="8"/>
  <c r="H62" i="8"/>
  <c r="AS61" i="8"/>
  <c r="AR61" i="8"/>
  <c r="H61" i="8"/>
  <c r="AA62" i="8" s="1"/>
  <c r="AS60" i="8"/>
  <c r="AR60" i="8"/>
  <c r="H60" i="8"/>
  <c r="AS59" i="8"/>
  <c r="AR59" i="8"/>
  <c r="H59" i="8"/>
  <c r="AS58" i="8"/>
  <c r="AR58" i="8"/>
  <c r="H58" i="8"/>
  <c r="AE59" i="8" s="1"/>
  <c r="AS57" i="8"/>
  <c r="AR57" i="8"/>
  <c r="H57" i="8"/>
  <c r="AS56" i="8"/>
  <c r="AR56" i="8"/>
  <c r="H56" i="8"/>
  <c r="D57" i="8" s="1"/>
  <c r="AS55" i="8"/>
  <c r="AR55" i="8"/>
  <c r="H55" i="8"/>
  <c r="B56" i="8" s="1"/>
  <c r="AC56" i="1" s="1"/>
  <c r="AS54" i="8"/>
  <c r="AR54" i="8"/>
  <c r="T54" i="8"/>
  <c r="AG54" i="1" s="1"/>
  <c r="R54" i="8"/>
  <c r="H54" i="8"/>
  <c r="AA55" i="8" s="1"/>
  <c r="AS53" i="8"/>
  <c r="AR53" i="8"/>
  <c r="H53" i="8"/>
  <c r="AH54" i="8" s="1"/>
  <c r="AS52" i="8"/>
  <c r="AR52" i="8"/>
  <c r="H52" i="8"/>
  <c r="AS51" i="8"/>
  <c r="AR51" i="8"/>
  <c r="H51" i="8"/>
  <c r="AP52" i="8" s="1"/>
  <c r="AS50" i="8"/>
  <c r="AR50" i="8"/>
  <c r="H50" i="8"/>
  <c r="AS49" i="8"/>
  <c r="AR49" i="8"/>
  <c r="H49" i="8"/>
  <c r="AS48" i="8"/>
  <c r="AR48" i="8"/>
  <c r="H48" i="8"/>
  <c r="AS47" i="8"/>
  <c r="AR47" i="8"/>
  <c r="H47" i="8"/>
  <c r="AS46" i="8"/>
  <c r="AR46" i="8"/>
  <c r="H46" i="8"/>
  <c r="AH47" i="8" s="1"/>
  <c r="AS45" i="8"/>
  <c r="AR45" i="8"/>
  <c r="H45" i="8"/>
  <c r="BK44" i="8"/>
  <c r="AS44" i="8"/>
  <c r="AR44" i="8"/>
  <c r="H44" i="8"/>
  <c r="Z45" i="8" s="1"/>
  <c r="Q45" i="8" s="1"/>
  <c r="BK43" i="8"/>
  <c r="AS43" i="8"/>
  <c r="AR43" i="8"/>
  <c r="H43" i="8"/>
  <c r="C44" i="8" s="1"/>
  <c r="AD44" i="1" s="1"/>
  <c r="BK42" i="8"/>
  <c r="AS42" i="8"/>
  <c r="AR42" i="8"/>
  <c r="H42" i="8"/>
  <c r="BK41" i="8"/>
  <c r="AS41" i="8"/>
  <c r="AR41" i="8"/>
  <c r="H41" i="8"/>
  <c r="BK40" i="8"/>
  <c r="AS40" i="8"/>
  <c r="AR40" i="8"/>
  <c r="H40" i="8"/>
  <c r="BK39" i="8"/>
  <c r="AS39" i="8"/>
  <c r="AR39" i="8"/>
  <c r="H39" i="8"/>
  <c r="AG40" i="8" s="1"/>
  <c r="BK38" i="8"/>
  <c r="AS38" i="8"/>
  <c r="AR38" i="8"/>
  <c r="H38" i="8"/>
  <c r="BK37" i="8"/>
  <c r="AS37" i="8"/>
  <c r="AR37" i="8"/>
  <c r="H37" i="8"/>
  <c r="Z38" i="8" s="1"/>
  <c r="Q38" i="8" s="1"/>
  <c r="BK36" i="8"/>
  <c r="AS36" i="8"/>
  <c r="AR36" i="8"/>
  <c r="H36" i="8"/>
  <c r="BK35" i="8"/>
  <c r="AS35" i="8"/>
  <c r="AR35" i="8"/>
  <c r="H35" i="8"/>
  <c r="F35" i="8" s="1"/>
  <c r="BK34" i="8"/>
  <c r="AS34" i="8"/>
  <c r="AR34" i="8"/>
  <c r="H34" i="8"/>
  <c r="BK33" i="8"/>
  <c r="AS33" i="8"/>
  <c r="AR33" i="8"/>
  <c r="H33" i="8"/>
  <c r="L34" i="8" s="1"/>
  <c r="BK32" i="8"/>
  <c r="AS32" i="8"/>
  <c r="AR32" i="8"/>
  <c r="H32" i="8"/>
  <c r="BK31" i="8"/>
  <c r="AS31" i="8"/>
  <c r="AR31" i="8"/>
  <c r="H31" i="8"/>
  <c r="Z32" i="8" s="1"/>
  <c r="Q32" i="8" s="1"/>
  <c r="BK30" i="8"/>
  <c r="AS30" i="8"/>
  <c r="AR30" i="8"/>
  <c r="H30" i="8"/>
  <c r="BK29" i="8"/>
  <c r="AS29" i="8"/>
  <c r="AR29" i="8"/>
  <c r="H29" i="8"/>
  <c r="V30" i="8" s="1"/>
  <c r="BK28" i="8"/>
  <c r="AS28" i="8"/>
  <c r="AR28" i="8"/>
  <c r="H28" i="8"/>
  <c r="AG29" i="8" s="1"/>
  <c r="BK27" i="8"/>
  <c r="AS27" i="8"/>
  <c r="AR27" i="8"/>
  <c r="H27" i="8"/>
  <c r="BK26" i="8"/>
  <c r="AS26" i="8"/>
  <c r="AR26" i="8"/>
  <c r="H26" i="8"/>
  <c r="AF27" i="8" s="1"/>
  <c r="BK25" i="8"/>
  <c r="AR25" i="8"/>
  <c r="H25" i="8"/>
  <c r="BK24" i="8"/>
  <c r="AS24" i="8"/>
  <c r="H24" i="8"/>
  <c r="BK23" i="8"/>
  <c r="AR23" i="8"/>
  <c r="H23" i="8"/>
  <c r="BK22" i="8"/>
  <c r="AS22" i="8"/>
  <c r="H22" i="8"/>
  <c r="BK21" i="8"/>
  <c r="AS21" i="8"/>
  <c r="H21" i="8"/>
  <c r="BK20" i="8"/>
  <c r="AS20" i="8"/>
  <c r="H20" i="8"/>
  <c r="BK19" i="8"/>
  <c r="AR19" i="8"/>
  <c r="H19" i="8"/>
  <c r="BK18" i="8"/>
  <c r="AR18" i="8"/>
  <c r="H18" i="8"/>
  <c r="BK17" i="8"/>
  <c r="AS17" i="8"/>
  <c r="AS18" i="8" s="1"/>
  <c r="H17" i="8"/>
  <c r="BK16" i="8"/>
  <c r="AS16" i="8"/>
  <c r="H16" i="8"/>
  <c r="BK15" i="8"/>
  <c r="AR15" i="8"/>
  <c r="H15" i="8"/>
  <c r="BK14" i="8"/>
  <c r="AS14" i="8"/>
  <c r="AS15" i="8" s="1"/>
  <c r="H14" i="8"/>
  <c r="BK13" i="8"/>
  <c r="AR13" i="8"/>
  <c r="H13" i="8"/>
  <c r="BK12" i="8"/>
  <c r="AS12" i="8"/>
  <c r="AS13" i="8" s="1"/>
  <c r="H12" i="8"/>
  <c r="BK11" i="8"/>
  <c r="AR11" i="8"/>
  <c r="H11" i="8"/>
  <c r="BK10" i="8"/>
  <c r="BB10" i="8"/>
  <c r="BD10" i="8" s="1"/>
  <c r="BA10" i="8"/>
  <c r="AZ10" i="8"/>
  <c r="BC10" i="8" s="1"/>
  <c r="AY10" i="8"/>
  <c r="AS10" i="8"/>
  <c r="AS11" i="8" s="1"/>
  <c r="H10" i="8"/>
  <c r="BK9" i="8"/>
  <c r="AS9" i="8"/>
  <c r="AN9" i="8"/>
  <c r="U9" i="8"/>
  <c r="H9" i="8"/>
  <c r="BK8" i="8"/>
  <c r="AS8" i="8"/>
  <c r="AN8" i="8"/>
  <c r="U8" i="8"/>
  <c r="H8" i="8"/>
  <c r="BK7" i="8"/>
  <c r="AS7" i="8"/>
  <c r="AN7" i="8"/>
  <c r="U7" i="8"/>
  <c r="H7" i="8"/>
  <c r="BK6" i="8"/>
  <c r="AS6" i="8"/>
  <c r="AN6" i="8"/>
  <c r="U6" i="8"/>
  <c r="H6" i="8"/>
  <c r="BK5" i="8"/>
  <c r="AS5" i="8"/>
  <c r="AR5" i="8"/>
  <c r="AR6" i="8" s="1"/>
  <c r="AQ5" i="8"/>
  <c r="AP5" i="8"/>
  <c r="AN5" i="8"/>
  <c r="U5" i="8"/>
  <c r="T5" i="8"/>
  <c r="T6" i="8" s="1"/>
  <c r="Q5" i="8"/>
  <c r="H5" i="8"/>
  <c r="BK4" i="8"/>
  <c r="AS109" i="7"/>
  <c r="AR109" i="7"/>
  <c r="H109" i="7"/>
  <c r="R109" i="7" s="1"/>
  <c r="AS108" i="7"/>
  <c r="AR108" i="7"/>
  <c r="H108" i="7"/>
  <c r="AS107" i="7"/>
  <c r="AR107" i="7"/>
  <c r="H107" i="7"/>
  <c r="AE108" i="7" s="1"/>
  <c r="AS106" i="7"/>
  <c r="AR106" i="7"/>
  <c r="H106" i="7"/>
  <c r="AS105" i="7"/>
  <c r="AR105" i="7"/>
  <c r="H105" i="7"/>
  <c r="D106" i="7" s="1"/>
  <c r="AS104" i="7"/>
  <c r="AR104" i="7"/>
  <c r="H104" i="7"/>
  <c r="E105" i="7" s="1"/>
  <c r="AS103" i="7"/>
  <c r="AR103" i="7"/>
  <c r="H103" i="7"/>
  <c r="AS102" i="7"/>
  <c r="AR102" i="7"/>
  <c r="H102" i="7"/>
  <c r="D103" i="7" s="1"/>
  <c r="AS101" i="7"/>
  <c r="AR101" i="7"/>
  <c r="H101" i="7"/>
  <c r="L102" i="7" s="1"/>
  <c r="AS100" i="7"/>
  <c r="AR100" i="7"/>
  <c r="H100" i="7"/>
  <c r="E101" i="7" s="1"/>
  <c r="AS99" i="7"/>
  <c r="AR99" i="7"/>
  <c r="H99" i="7"/>
  <c r="AE100" i="7" s="1"/>
  <c r="AS98" i="7"/>
  <c r="AR98" i="7"/>
  <c r="H98" i="7"/>
  <c r="D99" i="7" s="1"/>
  <c r="AS97" i="7"/>
  <c r="AR97" i="7"/>
  <c r="H97" i="7"/>
  <c r="AQ98" i="7" s="1"/>
  <c r="AS96" i="7"/>
  <c r="AR96" i="7"/>
  <c r="H96" i="7"/>
  <c r="AS95" i="7"/>
  <c r="AR95" i="7"/>
  <c r="H95" i="7"/>
  <c r="AF96" i="7" s="1"/>
  <c r="AS94" i="7"/>
  <c r="AR94" i="7"/>
  <c r="H94" i="7"/>
  <c r="AB95" i="7" s="1"/>
  <c r="AS93" i="7"/>
  <c r="AR93" i="7"/>
  <c r="H93" i="7"/>
  <c r="AS92" i="7"/>
  <c r="AR92" i="7"/>
  <c r="H92" i="7"/>
  <c r="E93" i="7" s="1"/>
  <c r="AS91" i="7"/>
  <c r="AR91" i="7"/>
  <c r="H91" i="7"/>
  <c r="AS90" i="7"/>
  <c r="AR90" i="7"/>
  <c r="H90" i="7"/>
  <c r="L91" i="7" s="1"/>
  <c r="AS89" i="7"/>
  <c r="AR89" i="7"/>
  <c r="H89" i="7"/>
  <c r="AS88" i="7"/>
  <c r="AR88" i="7"/>
  <c r="H88" i="7"/>
  <c r="T88" i="7" s="1"/>
  <c r="X88" i="1" s="1"/>
  <c r="AS87" i="7"/>
  <c r="AR87" i="7"/>
  <c r="H87" i="7"/>
  <c r="AF88" i="7" s="1"/>
  <c r="AS86" i="7"/>
  <c r="AR86" i="7"/>
  <c r="H86" i="7"/>
  <c r="AI87" i="7" s="1"/>
  <c r="AS85" i="7"/>
  <c r="AR85" i="7"/>
  <c r="H85" i="7"/>
  <c r="W86" i="7" s="1"/>
  <c r="AS84" i="7"/>
  <c r="AR84" i="7"/>
  <c r="H84" i="7"/>
  <c r="E85" i="7" s="1"/>
  <c r="AS83" i="7"/>
  <c r="AR83" i="7"/>
  <c r="H83" i="7"/>
  <c r="AD84" i="7" s="1"/>
  <c r="AS82" i="7"/>
  <c r="AR82" i="7"/>
  <c r="H82" i="7"/>
  <c r="F82" i="7" s="1"/>
  <c r="AS81" i="7"/>
  <c r="AR81" i="7"/>
  <c r="H81" i="7"/>
  <c r="AS80" i="7"/>
  <c r="AR80" i="7"/>
  <c r="H80" i="7"/>
  <c r="AS79" i="7"/>
  <c r="AR79" i="7"/>
  <c r="H79" i="7"/>
  <c r="AS78" i="7"/>
  <c r="AR78" i="7"/>
  <c r="H78" i="7"/>
  <c r="D79" i="7" s="1"/>
  <c r="AS77" i="7"/>
  <c r="AR77" i="7"/>
  <c r="H77" i="7"/>
  <c r="AS76" i="7"/>
  <c r="AR76" i="7"/>
  <c r="H76" i="7"/>
  <c r="P76" i="7" s="1"/>
  <c r="Z76" i="1" s="1"/>
  <c r="AS75" i="7"/>
  <c r="AR75" i="7"/>
  <c r="H75" i="7"/>
  <c r="AE76" i="7" s="1"/>
  <c r="AS74" i="7"/>
  <c r="AR74" i="7"/>
  <c r="H74" i="7"/>
  <c r="N74" i="7" s="1"/>
  <c r="Y74" i="1" s="1"/>
  <c r="AS73" i="7"/>
  <c r="AR73" i="7"/>
  <c r="H73" i="7"/>
  <c r="AS72" i="7"/>
  <c r="AR72" i="7"/>
  <c r="H72" i="7"/>
  <c r="AS71" i="7"/>
  <c r="AR71" i="7"/>
  <c r="H71" i="7"/>
  <c r="AF72" i="7" s="1"/>
  <c r="AS70" i="7"/>
  <c r="AR70" i="7"/>
  <c r="H70" i="7"/>
  <c r="P70" i="7" s="1"/>
  <c r="Z70" i="1" s="1"/>
  <c r="AS69" i="7"/>
  <c r="AR69" i="7"/>
  <c r="H69" i="7"/>
  <c r="AS68" i="7"/>
  <c r="AR68" i="7"/>
  <c r="H68" i="7"/>
  <c r="L69" i="7" s="1"/>
  <c r="AS67" i="7"/>
  <c r="AR67" i="7"/>
  <c r="H67" i="7"/>
  <c r="L68" i="7" s="1"/>
  <c r="AS66" i="7"/>
  <c r="AR66" i="7"/>
  <c r="H66" i="7"/>
  <c r="AS65" i="7"/>
  <c r="AR65" i="7"/>
  <c r="H65" i="7"/>
  <c r="AS64" i="7"/>
  <c r="AR64" i="7"/>
  <c r="H64" i="7"/>
  <c r="S64" i="7" s="1"/>
  <c r="AS63" i="7"/>
  <c r="AR63" i="7"/>
  <c r="H63" i="7"/>
  <c r="AH64" i="7" s="1"/>
  <c r="AS62" i="7"/>
  <c r="AR62" i="7"/>
  <c r="H62" i="7"/>
  <c r="AS61" i="7"/>
  <c r="AR61" i="7"/>
  <c r="H61" i="7"/>
  <c r="AC62" i="7" s="1"/>
  <c r="AS60" i="7"/>
  <c r="AR60" i="7"/>
  <c r="H60" i="7"/>
  <c r="AS59" i="7"/>
  <c r="AR59" i="7"/>
  <c r="H59" i="7"/>
  <c r="AS58" i="7"/>
  <c r="AR58" i="7"/>
  <c r="H58" i="7"/>
  <c r="AH59" i="7" s="1"/>
  <c r="AS57" i="7"/>
  <c r="AR57" i="7"/>
  <c r="H57" i="7"/>
  <c r="AD58" i="7" s="1"/>
  <c r="AS56" i="7"/>
  <c r="AR56" i="7"/>
  <c r="H56" i="7"/>
  <c r="AS55" i="7"/>
  <c r="AR55" i="7"/>
  <c r="H55" i="7"/>
  <c r="AS54" i="7"/>
  <c r="AR54" i="7"/>
  <c r="H54" i="7"/>
  <c r="AS53" i="7"/>
  <c r="AR53" i="7"/>
  <c r="H53" i="7"/>
  <c r="T53" i="7" s="1"/>
  <c r="X53" i="1" s="1"/>
  <c r="AS52" i="7"/>
  <c r="AR52" i="7"/>
  <c r="H52" i="7"/>
  <c r="F52" i="7"/>
  <c r="AS51" i="7"/>
  <c r="AR51" i="7"/>
  <c r="H51" i="7"/>
  <c r="E52" i="7" s="1"/>
  <c r="AS50" i="7"/>
  <c r="AR50" i="7"/>
  <c r="H50" i="7"/>
  <c r="AS49" i="7"/>
  <c r="AR49" i="7"/>
  <c r="H49" i="7"/>
  <c r="AS48" i="7"/>
  <c r="AR48" i="7"/>
  <c r="H48" i="7"/>
  <c r="L49" i="7" s="1"/>
  <c r="AS47" i="7"/>
  <c r="AR47" i="7"/>
  <c r="H47" i="7"/>
  <c r="AI48" i="7" s="1"/>
  <c r="AS46" i="7"/>
  <c r="AR46" i="7"/>
  <c r="H46" i="7"/>
  <c r="Z47" i="7" s="1"/>
  <c r="Q47" i="7" s="1"/>
  <c r="AS45" i="7"/>
  <c r="AR45" i="7"/>
  <c r="H45" i="7"/>
  <c r="BK44" i="7"/>
  <c r="AS44" i="7"/>
  <c r="AR44" i="7"/>
  <c r="N44" i="7"/>
  <c r="Y44" i="1" s="1"/>
  <c r="H44" i="7"/>
  <c r="O45" i="7" s="1"/>
  <c r="BK43" i="7"/>
  <c r="AS43" i="7"/>
  <c r="AR43" i="7"/>
  <c r="H43" i="7"/>
  <c r="E44" i="7" s="1"/>
  <c r="BK42" i="7"/>
  <c r="AS42" i="7"/>
  <c r="AR42" i="7"/>
  <c r="H42" i="7"/>
  <c r="R42" i="7" s="1"/>
  <c r="BK41" i="7"/>
  <c r="AS41" i="7"/>
  <c r="AR41" i="7"/>
  <c r="H41" i="7"/>
  <c r="AB42" i="7" s="1"/>
  <c r="BK40" i="7"/>
  <c r="AS40" i="7"/>
  <c r="AR40" i="7"/>
  <c r="H40" i="7"/>
  <c r="BK39" i="7"/>
  <c r="AS39" i="7"/>
  <c r="AR39" i="7"/>
  <c r="H39" i="7"/>
  <c r="AD40" i="7" s="1"/>
  <c r="BK38" i="7"/>
  <c r="AS38" i="7"/>
  <c r="AR38" i="7"/>
  <c r="H38" i="7"/>
  <c r="BK37" i="7"/>
  <c r="AS37" i="7"/>
  <c r="AR37" i="7"/>
  <c r="H37" i="7"/>
  <c r="BK36" i="7"/>
  <c r="AS36" i="7"/>
  <c r="AR36" i="7"/>
  <c r="H36" i="7"/>
  <c r="AC37" i="7" s="1"/>
  <c r="BK35" i="7"/>
  <c r="AS35" i="7"/>
  <c r="AR35" i="7"/>
  <c r="H35" i="7"/>
  <c r="W36" i="7" s="1"/>
  <c r="BK34" i="7"/>
  <c r="AS34" i="7"/>
  <c r="AR34" i="7"/>
  <c r="H34" i="7"/>
  <c r="AB35" i="7" s="1"/>
  <c r="BK33" i="7"/>
  <c r="AS33" i="7"/>
  <c r="AR33" i="7"/>
  <c r="T33" i="7"/>
  <c r="X33" i="1" s="1"/>
  <c r="H33" i="7"/>
  <c r="AD34" i="7" s="1"/>
  <c r="BK32" i="7"/>
  <c r="AS32" i="7"/>
  <c r="AR32" i="7"/>
  <c r="H32" i="7"/>
  <c r="BK31" i="7"/>
  <c r="AS31" i="7"/>
  <c r="AR31" i="7"/>
  <c r="H31" i="7"/>
  <c r="T31" i="7" s="1"/>
  <c r="X31" i="1" s="1"/>
  <c r="BK30" i="7"/>
  <c r="AS30" i="7"/>
  <c r="AR30" i="7"/>
  <c r="H30" i="7"/>
  <c r="BK29" i="7"/>
  <c r="AS29" i="7"/>
  <c r="AR29" i="7"/>
  <c r="H29" i="7"/>
  <c r="S29" i="7" s="1"/>
  <c r="BK28" i="7"/>
  <c r="AS28" i="7"/>
  <c r="AR28" i="7"/>
  <c r="H28" i="7"/>
  <c r="BK27" i="7"/>
  <c r="AS27" i="7"/>
  <c r="AR27" i="7"/>
  <c r="H27" i="7"/>
  <c r="BK26" i="7"/>
  <c r="AS26" i="7"/>
  <c r="AR26" i="7"/>
  <c r="H26" i="7"/>
  <c r="BK25" i="7"/>
  <c r="AR25" i="7"/>
  <c r="H25" i="7"/>
  <c r="BK24" i="7"/>
  <c r="AS24" i="7"/>
  <c r="H24" i="7"/>
  <c r="BK23" i="7"/>
  <c r="AR23" i="7"/>
  <c r="AR24" i="7" s="1"/>
  <c r="H23" i="7"/>
  <c r="BK22" i="7"/>
  <c r="AS22" i="7"/>
  <c r="H22" i="7"/>
  <c r="BK21" i="7"/>
  <c r="AS21" i="7"/>
  <c r="H21" i="7"/>
  <c r="BK20" i="7"/>
  <c r="AS20" i="7"/>
  <c r="H20" i="7"/>
  <c r="BK19" i="7"/>
  <c r="AR19" i="7"/>
  <c r="AR20" i="7" s="1"/>
  <c r="H19" i="7"/>
  <c r="BK18" i="7"/>
  <c r="AR18" i="7"/>
  <c r="H18" i="7"/>
  <c r="BK17" i="7"/>
  <c r="AS17" i="7"/>
  <c r="H17" i="7"/>
  <c r="BK16" i="7"/>
  <c r="AS16" i="7"/>
  <c r="H16" i="7"/>
  <c r="BK15" i="7"/>
  <c r="AR15" i="7"/>
  <c r="AR16" i="7" s="1"/>
  <c r="H15" i="7"/>
  <c r="BK14" i="7"/>
  <c r="AS14" i="7"/>
  <c r="AS15" i="7" s="1"/>
  <c r="H14" i="7"/>
  <c r="BK13" i="7"/>
  <c r="AR13" i="7"/>
  <c r="AR14" i="7" s="1"/>
  <c r="H13" i="7"/>
  <c r="BK12" i="7"/>
  <c r="AS12" i="7"/>
  <c r="AS13" i="7" s="1"/>
  <c r="H12" i="7"/>
  <c r="BK11" i="7"/>
  <c r="AR11" i="7"/>
  <c r="AR12" i="7" s="1"/>
  <c r="H11" i="7"/>
  <c r="BK10" i="7"/>
  <c r="BB10" i="7"/>
  <c r="BD10" i="7" s="1"/>
  <c r="BA10" i="7"/>
  <c r="AZ10" i="7"/>
  <c r="BC10" i="7" s="1"/>
  <c r="AY10" i="7"/>
  <c r="AS10" i="7"/>
  <c r="AS11" i="7" s="1"/>
  <c r="H10" i="7"/>
  <c r="BK9" i="7"/>
  <c r="AS9" i="7"/>
  <c r="AN9" i="7"/>
  <c r="U9" i="7"/>
  <c r="H9" i="7"/>
  <c r="BK8" i="7"/>
  <c r="AS8" i="7"/>
  <c r="AN8" i="7"/>
  <c r="U8" i="7"/>
  <c r="H8" i="7"/>
  <c r="BK7" i="7"/>
  <c r="AS7" i="7"/>
  <c r="AN7" i="7"/>
  <c r="U7" i="7"/>
  <c r="H7" i="7"/>
  <c r="BK6" i="7"/>
  <c r="AS6" i="7"/>
  <c r="AN6" i="7"/>
  <c r="U6" i="7"/>
  <c r="H6" i="7"/>
  <c r="BK5" i="7"/>
  <c r="AS5" i="7"/>
  <c r="AR5" i="7"/>
  <c r="AQ5" i="7"/>
  <c r="AP5" i="7"/>
  <c r="AN5" i="7"/>
  <c r="U5" i="7"/>
  <c r="T5" i="7" s="1"/>
  <c r="T6" i="7" s="1"/>
  <c r="Q5" i="7"/>
  <c r="H5" i="7"/>
  <c r="AP6" i="7" s="1"/>
  <c r="BK4" i="7"/>
  <c r="J10" i="4"/>
  <c r="C10" i="4"/>
  <c r="AQ5" i="6"/>
  <c r="AP5" i="6"/>
  <c r="B3" i="6"/>
  <c r="AS109" i="6"/>
  <c r="AR109" i="6"/>
  <c r="H109" i="6"/>
  <c r="AS108" i="6"/>
  <c r="AR108" i="6"/>
  <c r="H108" i="6"/>
  <c r="D109" i="6" s="1"/>
  <c r="AS107" i="6"/>
  <c r="AR107" i="6"/>
  <c r="H107" i="6"/>
  <c r="AS106" i="6"/>
  <c r="AR106" i="6"/>
  <c r="H106" i="6"/>
  <c r="AH107" i="6" s="1"/>
  <c r="AS105" i="6"/>
  <c r="AR105" i="6"/>
  <c r="H105" i="6"/>
  <c r="AS104" i="6"/>
  <c r="AR104" i="6"/>
  <c r="H104" i="6"/>
  <c r="AS103" i="6"/>
  <c r="AR103" i="6"/>
  <c r="H103" i="6"/>
  <c r="AS102" i="6"/>
  <c r="AR102" i="6"/>
  <c r="H102" i="6"/>
  <c r="AP103" i="6" s="1"/>
  <c r="AS101" i="6"/>
  <c r="AR101" i="6"/>
  <c r="H101" i="6"/>
  <c r="V102" i="6" s="1"/>
  <c r="AS100" i="6"/>
  <c r="AR100" i="6"/>
  <c r="H100" i="6"/>
  <c r="D101" i="6" s="1"/>
  <c r="AS99" i="6"/>
  <c r="AR99" i="6"/>
  <c r="H99" i="6"/>
  <c r="AS98" i="6"/>
  <c r="AR98" i="6"/>
  <c r="H98" i="6"/>
  <c r="AS97" i="6"/>
  <c r="AR97" i="6"/>
  <c r="H97" i="6"/>
  <c r="V98" i="6" s="1"/>
  <c r="AS96" i="6"/>
  <c r="AR96" i="6"/>
  <c r="H96" i="6"/>
  <c r="P96" i="6" s="1"/>
  <c r="Q96" i="1" s="1"/>
  <c r="AS95" i="6"/>
  <c r="AR95" i="6"/>
  <c r="H95" i="6"/>
  <c r="N95" i="6" s="1"/>
  <c r="P95" i="1" s="1"/>
  <c r="AS94" i="6"/>
  <c r="AR94" i="6"/>
  <c r="H94" i="6"/>
  <c r="AP95" i="6" s="1"/>
  <c r="AS93" i="6"/>
  <c r="AR93" i="6"/>
  <c r="H93" i="6"/>
  <c r="D94" i="6" s="1"/>
  <c r="AS92" i="6"/>
  <c r="AR92" i="6"/>
  <c r="H92" i="6"/>
  <c r="AB93" i="6" s="1"/>
  <c r="AS91" i="6"/>
  <c r="AR91" i="6"/>
  <c r="H91" i="6"/>
  <c r="F91" i="6" s="1"/>
  <c r="AS90" i="6"/>
  <c r="AR90" i="6"/>
  <c r="H90" i="6"/>
  <c r="Z91" i="6" s="1"/>
  <c r="Q91" i="6" s="1"/>
  <c r="AS89" i="6"/>
  <c r="AR89" i="6"/>
  <c r="H89" i="6"/>
  <c r="AS88" i="6"/>
  <c r="AR88" i="6"/>
  <c r="H88" i="6"/>
  <c r="AS87" i="6"/>
  <c r="AR87" i="6"/>
  <c r="H87" i="6"/>
  <c r="AS86" i="6"/>
  <c r="AR86" i="6"/>
  <c r="H86" i="6"/>
  <c r="W87" i="6" s="1"/>
  <c r="AS85" i="6"/>
  <c r="AR85" i="6"/>
  <c r="H85" i="6"/>
  <c r="O86" i="6" s="1"/>
  <c r="AS84" i="6"/>
  <c r="AR84" i="6"/>
  <c r="H84" i="6"/>
  <c r="AH85" i="6" s="1"/>
  <c r="AS83" i="6"/>
  <c r="AR83" i="6"/>
  <c r="H83" i="6"/>
  <c r="AS82" i="6"/>
  <c r="AR82" i="6"/>
  <c r="H82" i="6"/>
  <c r="M82" i="6" s="1"/>
  <c r="AS81" i="6"/>
  <c r="AR81" i="6"/>
  <c r="H81" i="6"/>
  <c r="AS80" i="6"/>
  <c r="AR80" i="6"/>
  <c r="H80" i="6"/>
  <c r="AS79" i="6"/>
  <c r="AR79" i="6"/>
  <c r="H79" i="6"/>
  <c r="AH80" i="6" s="1"/>
  <c r="AS78" i="6"/>
  <c r="AR78" i="6"/>
  <c r="H78" i="6"/>
  <c r="AQ79" i="6" s="1"/>
  <c r="AS77" i="6"/>
  <c r="AR77" i="6"/>
  <c r="H77" i="6"/>
  <c r="AS76" i="6"/>
  <c r="AR76" i="6"/>
  <c r="H76" i="6"/>
  <c r="AG77" i="6" s="1"/>
  <c r="AS75" i="6"/>
  <c r="AR75" i="6"/>
  <c r="H75" i="6"/>
  <c r="D76" i="6" s="1"/>
  <c r="AS74" i="6"/>
  <c r="AR74" i="6"/>
  <c r="H74" i="6"/>
  <c r="AP75" i="6" s="1"/>
  <c r="AS73" i="6"/>
  <c r="AR73" i="6"/>
  <c r="H73" i="6"/>
  <c r="E74" i="6" s="1"/>
  <c r="AS72" i="6"/>
  <c r="AR72" i="6"/>
  <c r="H72" i="6"/>
  <c r="AS71" i="6"/>
  <c r="AR71" i="6"/>
  <c r="H71" i="6"/>
  <c r="AH72" i="6" s="1"/>
  <c r="AS70" i="6"/>
  <c r="AR70" i="6"/>
  <c r="H70" i="6"/>
  <c r="AQ71" i="6" s="1"/>
  <c r="AS69" i="6"/>
  <c r="AR69" i="6"/>
  <c r="H69" i="6"/>
  <c r="AS68" i="6"/>
  <c r="AR68" i="6"/>
  <c r="H68" i="6"/>
  <c r="AS67" i="6"/>
  <c r="AR67" i="6"/>
  <c r="H67" i="6"/>
  <c r="B68" i="6" s="1"/>
  <c r="K68" i="1" s="1"/>
  <c r="AS66" i="6"/>
  <c r="AR66" i="6"/>
  <c r="H66" i="6"/>
  <c r="K67" i="6" s="1"/>
  <c r="AS65" i="6"/>
  <c r="AR65" i="6"/>
  <c r="H65" i="6"/>
  <c r="N65" i="6" s="1"/>
  <c r="P65" i="1" s="1"/>
  <c r="AS64" i="6"/>
  <c r="AR64" i="6"/>
  <c r="H64" i="6"/>
  <c r="AS63" i="6"/>
  <c r="AR63" i="6"/>
  <c r="H63" i="6"/>
  <c r="AS62" i="6"/>
  <c r="AR62" i="6"/>
  <c r="H62" i="6"/>
  <c r="AF63" i="6" s="1"/>
  <c r="AS61" i="6"/>
  <c r="AR61" i="6"/>
  <c r="H61" i="6"/>
  <c r="R61" i="6" s="1"/>
  <c r="AS60" i="6"/>
  <c r="AR60" i="6"/>
  <c r="H60" i="6"/>
  <c r="M60" i="6" s="1"/>
  <c r="AS59" i="6"/>
  <c r="AR59" i="6"/>
  <c r="H59" i="6"/>
  <c r="C60" i="6" s="1"/>
  <c r="L60" i="1" s="1"/>
  <c r="AS58" i="6"/>
  <c r="AR58" i="6"/>
  <c r="H58" i="6"/>
  <c r="AP59" i="6" s="1"/>
  <c r="AS57" i="6"/>
  <c r="AR57" i="6"/>
  <c r="H57" i="6"/>
  <c r="AI58" i="6" s="1"/>
  <c r="AS56" i="6"/>
  <c r="AR56" i="6"/>
  <c r="H56" i="6"/>
  <c r="AC57" i="6" s="1"/>
  <c r="AS55" i="6"/>
  <c r="AR55" i="6"/>
  <c r="H55" i="6"/>
  <c r="O56" i="6" s="1"/>
  <c r="AS54" i="6"/>
  <c r="AR54" i="6"/>
  <c r="H54" i="6"/>
  <c r="AS53" i="6"/>
  <c r="AR53" i="6"/>
  <c r="H53" i="6"/>
  <c r="AS52" i="6"/>
  <c r="AR52" i="6"/>
  <c r="H52" i="6"/>
  <c r="AA53" i="6" s="1"/>
  <c r="AS51" i="6"/>
  <c r="AR51" i="6"/>
  <c r="H51" i="6"/>
  <c r="F51" i="6" s="1"/>
  <c r="AS50" i="6"/>
  <c r="AR50" i="6"/>
  <c r="H50" i="6"/>
  <c r="S50" i="6" s="1"/>
  <c r="AS49" i="6"/>
  <c r="AR49" i="6"/>
  <c r="H49" i="6"/>
  <c r="Z50" i="6" s="1"/>
  <c r="Q50" i="6" s="1"/>
  <c r="AS48" i="6"/>
  <c r="AR48" i="6"/>
  <c r="H48" i="6"/>
  <c r="L49" i="6" s="1"/>
  <c r="AS47" i="6"/>
  <c r="AR47" i="6"/>
  <c r="H47" i="6"/>
  <c r="D48" i="6" s="1"/>
  <c r="AS46" i="6"/>
  <c r="AR46" i="6"/>
  <c r="H46" i="6"/>
  <c r="W47" i="6" s="1"/>
  <c r="AS45" i="6"/>
  <c r="AR45" i="6"/>
  <c r="H45" i="6"/>
  <c r="BK44" i="6"/>
  <c r="AS44" i="6"/>
  <c r="AR44" i="6"/>
  <c r="H44" i="6"/>
  <c r="O45" i="6" s="1"/>
  <c r="BK43" i="6"/>
  <c r="AS43" i="6"/>
  <c r="AR43" i="6"/>
  <c r="H43" i="6"/>
  <c r="F43" i="6" s="1"/>
  <c r="BK42" i="6"/>
  <c r="AS42" i="6"/>
  <c r="AR42" i="6"/>
  <c r="H42" i="6"/>
  <c r="E43" i="6" s="1"/>
  <c r="BK41" i="6"/>
  <c r="AS41" i="6"/>
  <c r="AR41" i="6"/>
  <c r="H41" i="6"/>
  <c r="BK40" i="6"/>
  <c r="AS40" i="6"/>
  <c r="AR40" i="6"/>
  <c r="H40" i="6"/>
  <c r="T40" i="6" s="1"/>
  <c r="O40" i="1" s="1"/>
  <c r="BK39" i="6"/>
  <c r="AS39" i="6"/>
  <c r="AR39" i="6"/>
  <c r="H39" i="6"/>
  <c r="BK38" i="6"/>
  <c r="AS38" i="6"/>
  <c r="AR38" i="6"/>
  <c r="H38" i="6"/>
  <c r="M38" i="6" s="1"/>
  <c r="BK37" i="6"/>
  <c r="AS37" i="6"/>
  <c r="AR37" i="6"/>
  <c r="H37" i="6"/>
  <c r="F37" i="6" s="1"/>
  <c r="BK36" i="6"/>
  <c r="AS36" i="6"/>
  <c r="AR36" i="6"/>
  <c r="H36" i="6"/>
  <c r="BK35" i="6"/>
  <c r="AS35" i="6"/>
  <c r="AR35" i="6"/>
  <c r="H35" i="6"/>
  <c r="AB36" i="6" s="1"/>
  <c r="BK34" i="6"/>
  <c r="AS34" i="6"/>
  <c r="AR34" i="6"/>
  <c r="H34" i="6"/>
  <c r="L35" i="6" s="1"/>
  <c r="BK33" i="6"/>
  <c r="AS33" i="6"/>
  <c r="AR33" i="6"/>
  <c r="H33" i="6"/>
  <c r="BK32" i="6"/>
  <c r="AS32" i="6"/>
  <c r="AR32" i="6"/>
  <c r="H32" i="6"/>
  <c r="BK31" i="6"/>
  <c r="AR31" i="6"/>
  <c r="H31" i="6"/>
  <c r="BK30" i="6"/>
  <c r="AS30" i="6"/>
  <c r="AS31" i="6" s="1"/>
  <c r="AR30" i="6"/>
  <c r="H30" i="6"/>
  <c r="BK29" i="6"/>
  <c r="AS29" i="6"/>
  <c r="H29" i="6"/>
  <c r="BK28" i="6"/>
  <c r="AS28" i="6"/>
  <c r="H28" i="6"/>
  <c r="BK27" i="6"/>
  <c r="AS27" i="6"/>
  <c r="H27" i="6"/>
  <c r="BK26" i="6"/>
  <c r="AS26" i="6"/>
  <c r="H26" i="6"/>
  <c r="AE27" i="6" s="1"/>
  <c r="BK25" i="6"/>
  <c r="AR25" i="6"/>
  <c r="AR26" i="6" s="1"/>
  <c r="H25" i="6"/>
  <c r="BK24" i="6"/>
  <c r="AS24" i="6"/>
  <c r="H24" i="6"/>
  <c r="BK23" i="6"/>
  <c r="H23" i="6"/>
  <c r="BK22" i="6"/>
  <c r="AS22" i="6"/>
  <c r="AS23" i="6" s="1"/>
  <c r="H22" i="6"/>
  <c r="BK21" i="6"/>
  <c r="AS21" i="6"/>
  <c r="H21" i="6"/>
  <c r="BK20" i="6"/>
  <c r="H20" i="6"/>
  <c r="BK19" i="6"/>
  <c r="H19" i="6"/>
  <c r="BK18" i="6"/>
  <c r="AR18" i="6"/>
  <c r="AR19" i="6" s="1"/>
  <c r="AR20" i="6" s="1"/>
  <c r="H18" i="6"/>
  <c r="BK17" i="6"/>
  <c r="AS17" i="6"/>
  <c r="AS18" i="6" s="1"/>
  <c r="AS19" i="6" s="1"/>
  <c r="AS20" i="6" s="1"/>
  <c r="H17" i="6"/>
  <c r="BK16" i="6"/>
  <c r="H16" i="6"/>
  <c r="BK15" i="6"/>
  <c r="AR15" i="6"/>
  <c r="AR16" i="6" s="1"/>
  <c r="AR17" i="6" s="1"/>
  <c r="H15" i="6"/>
  <c r="BK14" i="6"/>
  <c r="AS14" i="6"/>
  <c r="AS15" i="6" s="1"/>
  <c r="H14" i="6"/>
  <c r="BK13" i="6"/>
  <c r="AR13" i="6"/>
  <c r="H13" i="6"/>
  <c r="BK12" i="6"/>
  <c r="H12" i="6"/>
  <c r="BK11" i="6"/>
  <c r="H11" i="6"/>
  <c r="BK10" i="6"/>
  <c r="BB10" i="6"/>
  <c r="BD10" i="6" s="1"/>
  <c r="BA10" i="6"/>
  <c r="AZ10" i="6"/>
  <c r="BC10" i="6" s="1"/>
  <c r="AY10" i="6"/>
  <c r="AS10" i="6"/>
  <c r="AS11" i="6" s="1"/>
  <c r="H10" i="6"/>
  <c r="BK9" i="6"/>
  <c r="AN9" i="6"/>
  <c r="U9" i="6"/>
  <c r="H9" i="6"/>
  <c r="BK8" i="6"/>
  <c r="AN8" i="6"/>
  <c r="U8" i="6"/>
  <c r="H8" i="6"/>
  <c r="BK7" i="6"/>
  <c r="AS7" i="6"/>
  <c r="AS8" i="6" s="1"/>
  <c r="AS9" i="6" s="1"/>
  <c r="AN7" i="6"/>
  <c r="U7" i="6"/>
  <c r="H7" i="6"/>
  <c r="BK6" i="6"/>
  <c r="AS6" i="6"/>
  <c r="AN6" i="6"/>
  <c r="U6" i="6"/>
  <c r="H6" i="6"/>
  <c r="BK5" i="6"/>
  <c r="AS5" i="6"/>
  <c r="AR5" i="6"/>
  <c r="AR6" i="6" s="1"/>
  <c r="AN5" i="6"/>
  <c r="U5" i="6"/>
  <c r="T5" i="6"/>
  <c r="T6" i="6" s="1"/>
  <c r="Q5" i="6"/>
  <c r="H5" i="6"/>
  <c r="BK4" i="6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AG47" i="4" s="1"/>
  <c r="H47" i="4"/>
  <c r="AB48" i="4" s="1"/>
  <c r="H48" i="4"/>
  <c r="AC49" i="4" s="1"/>
  <c r="H49" i="4"/>
  <c r="AB50" i="4" s="1"/>
  <c r="H50" i="4"/>
  <c r="H51" i="4"/>
  <c r="AF52" i="4" s="1"/>
  <c r="H52" i="4"/>
  <c r="H53" i="4"/>
  <c r="Z54" i="4" s="1"/>
  <c r="H54" i="4"/>
  <c r="W55" i="4" s="1"/>
  <c r="H55" i="4"/>
  <c r="Z56" i="4" s="1"/>
  <c r="H56" i="4"/>
  <c r="AI57" i="4" s="1"/>
  <c r="H57" i="4"/>
  <c r="AB58" i="4" s="1"/>
  <c r="H58" i="4"/>
  <c r="AE59" i="4" s="1"/>
  <c r="H59" i="4"/>
  <c r="H60" i="4"/>
  <c r="AG61" i="4" s="1"/>
  <c r="H61" i="4"/>
  <c r="H62" i="4"/>
  <c r="AA63" i="4" s="1"/>
  <c r="H63" i="4"/>
  <c r="AP64" i="4" s="1"/>
  <c r="AM64" i="4" s="1"/>
  <c r="H64" i="4"/>
  <c r="AA65" i="4" s="1"/>
  <c r="H65" i="4"/>
  <c r="H66" i="4"/>
  <c r="AE67" i="4" s="1"/>
  <c r="H67" i="4"/>
  <c r="H68" i="4"/>
  <c r="AE69" i="4" s="1"/>
  <c r="H69" i="4"/>
  <c r="AH70" i="4" s="1"/>
  <c r="H70" i="4"/>
  <c r="H71" i="4"/>
  <c r="Z72" i="4" s="1"/>
  <c r="H72" i="4"/>
  <c r="AI73" i="4" s="1"/>
  <c r="H73" i="4"/>
  <c r="AD74" i="4" s="1"/>
  <c r="H74" i="4"/>
  <c r="AC75" i="4" s="1"/>
  <c r="H75" i="4"/>
  <c r="AF76" i="4" s="1"/>
  <c r="H76" i="4"/>
  <c r="H77" i="4"/>
  <c r="AH78" i="4" s="1"/>
  <c r="H78" i="4"/>
  <c r="AI79" i="4" s="1"/>
  <c r="H79" i="4"/>
  <c r="AB80" i="4" s="1"/>
  <c r="H80" i="4"/>
  <c r="AA81" i="4" s="1"/>
  <c r="H81" i="4"/>
  <c r="AB82" i="4" s="1"/>
  <c r="H82" i="4"/>
  <c r="H83" i="4"/>
  <c r="AD84" i="4" s="1"/>
  <c r="H84" i="4"/>
  <c r="H85" i="4"/>
  <c r="Z86" i="4" s="1"/>
  <c r="H86" i="4"/>
  <c r="AG87" i="4" s="1"/>
  <c r="H87" i="4"/>
  <c r="Z88" i="4" s="1"/>
  <c r="H88" i="4"/>
  <c r="AI89" i="4" s="1"/>
  <c r="H89" i="4"/>
  <c r="AD90" i="4" s="1"/>
  <c r="H90" i="4"/>
  <c r="H91" i="4"/>
  <c r="H92" i="4"/>
  <c r="AG93" i="4" s="1"/>
  <c r="H93" i="4"/>
  <c r="H94" i="4"/>
  <c r="W95" i="4" s="1"/>
  <c r="H95" i="4"/>
  <c r="AH96" i="4" s="1"/>
  <c r="H96" i="4"/>
  <c r="AA97" i="4" s="1"/>
  <c r="H97" i="4"/>
  <c r="AH98" i="4" s="1"/>
  <c r="H98" i="4"/>
  <c r="AC99" i="4" s="1"/>
  <c r="H99" i="4"/>
  <c r="AB100" i="4" s="1"/>
  <c r="H100" i="4"/>
  <c r="AD101" i="4" s="1"/>
  <c r="H101" i="4"/>
  <c r="AE102" i="4" s="1"/>
  <c r="H102" i="4"/>
  <c r="W103" i="4" s="1"/>
  <c r="H103" i="4"/>
  <c r="W104" i="4" s="1"/>
  <c r="H104" i="4"/>
  <c r="W105" i="4" s="1"/>
  <c r="H105" i="4"/>
  <c r="AA106" i="4" s="1"/>
  <c r="H106" i="4"/>
  <c r="AA107" i="4" s="1"/>
  <c r="H107" i="4"/>
  <c r="AB108" i="4" s="1"/>
  <c r="H108" i="4"/>
  <c r="AD109" i="4" s="1"/>
  <c r="H109" i="4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AR47" i="4"/>
  <c r="AS47" i="4"/>
  <c r="AR48" i="4"/>
  <c r="AS48" i="4"/>
  <c r="AA49" i="4"/>
  <c r="AR49" i="4"/>
  <c r="AS49" i="4"/>
  <c r="AR50" i="4"/>
  <c r="AS50" i="4"/>
  <c r="AR51" i="4"/>
  <c r="AS51" i="4"/>
  <c r="AR52" i="4"/>
  <c r="AS52" i="4"/>
  <c r="AR53" i="4"/>
  <c r="AS53" i="4"/>
  <c r="AR54" i="4"/>
  <c r="AS54" i="4"/>
  <c r="AR55" i="4"/>
  <c r="AS55" i="4"/>
  <c r="AR56" i="4"/>
  <c r="AS56" i="4"/>
  <c r="AR57" i="4"/>
  <c r="AS57" i="4"/>
  <c r="AR58" i="4"/>
  <c r="AS58" i="4"/>
  <c r="AR59" i="4"/>
  <c r="AS59" i="4"/>
  <c r="AR60" i="4"/>
  <c r="AS60" i="4"/>
  <c r="AR61" i="4"/>
  <c r="AS61" i="4"/>
  <c r="AR62" i="4"/>
  <c r="AS62" i="4"/>
  <c r="AR63" i="4"/>
  <c r="AS63" i="4"/>
  <c r="AR64" i="4"/>
  <c r="AS64" i="4"/>
  <c r="AR65" i="4"/>
  <c r="AS65" i="4"/>
  <c r="AR66" i="4"/>
  <c r="AS66" i="4"/>
  <c r="AR67" i="4"/>
  <c r="AS67" i="4"/>
  <c r="AR68" i="4"/>
  <c r="AS68" i="4"/>
  <c r="AR69" i="4"/>
  <c r="AS69" i="4"/>
  <c r="AR70" i="4"/>
  <c r="AS70" i="4"/>
  <c r="AR71" i="4"/>
  <c r="AS71" i="4"/>
  <c r="AR72" i="4"/>
  <c r="AS72" i="4"/>
  <c r="AR73" i="4"/>
  <c r="AS73" i="4"/>
  <c r="AR74" i="4"/>
  <c r="AS74" i="4"/>
  <c r="AR75" i="4"/>
  <c r="AS75" i="4"/>
  <c r="AR76" i="4"/>
  <c r="AS76" i="4"/>
  <c r="AR77" i="4"/>
  <c r="AS77" i="4"/>
  <c r="AR78" i="4"/>
  <c r="AS78" i="4"/>
  <c r="AR79" i="4"/>
  <c r="AS79" i="4"/>
  <c r="AR80" i="4"/>
  <c r="AS80" i="4"/>
  <c r="AR81" i="4"/>
  <c r="AS81" i="4"/>
  <c r="AR82" i="4"/>
  <c r="AS82" i="4"/>
  <c r="AR83" i="4"/>
  <c r="AS83" i="4"/>
  <c r="AR84" i="4"/>
  <c r="AS84" i="4"/>
  <c r="AR85" i="4"/>
  <c r="AS85" i="4"/>
  <c r="AR86" i="4"/>
  <c r="AS86" i="4"/>
  <c r="AR87" i="4"/>
  <c r="AS87" i="4"/>
  <c r="AR88" i="4"/>
  <c r="AS88" i="4"/>
  <c r="AR89" i="4"/>
  <c r="AS89" i="4"/>
  <c r="AR90" i="4"/>
  <c r="AS90" i="4"/>
  <c r="AR91" i="4"/>
  <c r="AS91" i="4"/>
  <c r="AR92" i="4"/>
  <c r="AS92" i="4"/>
  <c r="AR93" i="4"/>
  <c r="AS93" i="4"/>
  <c r="AR94" i="4"/>
  <c r="AS94" i="4"/>
  <c r="AR95" i="4"/>
  <c r="AS95" i="4"/>
  <c r="AR96" i="4"/>
  <c r="AS96" i="4"/>
  <c r="AR97" i="4"/>
  <c r="AS97" i="4"/>
  <c r="AR98" i="4"/>
  <c r="AS98" i="4"/>
  <c r="AR99" i="4"/>
  <c r="AS99" i="4"/>
  <c r="AR100" i="4"/>
  <c r="AS100" i="4"/>
  <c r="AR101" i="4"/>
  <c r="AS101" i="4"/>
  <c r="AR102" i="4"/>
  <c r="AS102" i="4"/>
  <c r="AR103" i="4"/>
  <c r="AS103" i="4"/>
  <c r="AR104" i="4"/>
  <c r="AS104" i="4"/>
  <c r="AR105" i="4"/>
  <c r="AS105" i="4"/>
  <c r="AR106" i="4"/>
  <c r="AS106" i="4"/>
  <c r="AR107" i="4"/>
  <c r="AS107" i="4"/>
  <c r="AR108" i="4"/>
  <c r="AS108" i="4"/>
  <c r="AR109" i="4"/>
  <c r="AS109" i="4"/>
  <c r="AR13" i="4"/>
  <c r="AR14" i="4" s="1"/>
  <c r="AS14" i="4"/>
  <c r="AS15" i="4" s="1"/>
  <c r="AS16" i="4" s="1"/>
  <c r="AS17" i="4"/>
  <c r="AS18" i="4" s="1"/>
  <c r="AS19" i="4" s="1"/>
  <c r="AS20" i="4" s="1"/>
  <c r="AS21" i="4" s="1"/>
  <c r="AR18" i="4"/>
  <c r="AS24" i="4"/>
  <c r="AS25" i="4" s="1"/>
  <c r="AR25" i="4"/>
  <c r="AS26" i="4"/>
  <c r="AS27" i="4"/>
  <c r="AS28" i="4" s="1"/>
  <c r="AS29" i="4"/>
  <c r="AS30" i="4"/>
  <c r="AS31" i="4" s="1"/>
  <c r="AR31" i="4"/>
  <c r="AR32" i="4" s="1"/>
  <c r="AS32" i="4"/>
  <c r="AR33" i="4"/>
  <c r="AS33" i="4"/>
  <c r="AR34" i="4"/>
  <c r="AS34" i="4"/>
  <c r="AR35" i="4"/>
  <c r="AS35" i="4"/>
  <c r="AS36" i="4" s="1"/>
  <c r="AR36" i="4"/>
  <c r="AR37" i="4"/>
  <c r="AR38" i="4" s="1"/>
  <c r="AR39" i="4" s="1"/>
  <c r="AS38" i="4"/>
  <c r="AS39" i="4"/>
  <c r="AS40" i="4" s="1"/>
  <c r="AR40" i="4"/>
  <c r="AR41" i="4"/>
  <c r="AR42" i="4" s="1"/>
  <c r="AS42" i="4"/>
  <c r="AS43" i="4"/>
  <c r="AS44" i="4"/>
  <c r="AR45" i="4"/>
  <c r="AS45" i="4"/>
  <c r="Q6" i="4"/>
  <c r="Q7" i="4"/>
  <c r="Q8" i="4"/>
  <c r="Q9" i="4"/>
  <c r="Q5" i="4"/>
  <c r="AR46" i="4"/>
  <c r="AE91" i="4"/>
  <c r="U9" i="4"/>
  <c r="U8" i="4"/>
  <c r="U7" i="4"/>
  <c r="U6" i="4"/>
  <c r="U5" i="4"/>
  <c r="T5" i="4" s="1"/>
  <c r="BK44" i="4"/>
  <c r="AM63" i="12" l="1"/>
  <c r="D61" i="11"/>
  <c r="E61" i="11"/>
  <c r="AP66" i="11"/>
  <c r="D66" i="11"/>
  <c r="E66" i="11"/>
  <c r="U85" i="11"/>
  <c r="AB28" i="10"/>
  <c r="B52" i="10"/>
  <c r="AX52" i="1" s="1"/>
  <c r="E73" i="10"/>
  <c r="N108" i="10"/>
  <c r="BC108" i="1" s="1"/>
  <c r="U20" i="11"/>
  <c r="AQ34" i="11"/>
  <c r="D34" i="11"/>
  <c r="E34" i="11"/>
  <c r="U63" i="11"/>
  <c r="N65" i="11"/>
  <c r="BL65" i="1" s="1"/>
  <c r="AD78" i="11"/>
  <c r="D78" i="11"/>
  <c r="E78" i="11"/>
  <c r="F68" i="7"/>
  <c r="AP75" i="8"/>
  <c r="AJ75" i="8" s="1"/>
  <c r="N98" i="8"/>
  <c r="AH98" i="1" s="1"/>
  <c r="R40" i="9"/>
  <c r="M54" i="9"/>
  <c r="F70" i="9"/>
  <c r="AI71" i="9"/>
  <c r="B86" i="9"/>
  <c r="AL86" i="1" s="1"/>
  <c r="T102" i="9"/>
  <c r="AP102" i="1" s="1"/>
  <c r="D105" i="9"/>
  <c r="AW23" i="10"/>
  <c r="O20" i="10"/>
  <c r="AQ20" i="10"/>
  <c r="AW31" i="10"/>
  <c r="O27" i="10"/>
  <c r="AI28" i="10"/>
  <c r="AI30" i="10"/>
  <c r="O33" i="10"/>
  <c r="M34" i="10"/>
  <c r="AG35" i="10"/>
  <c r="R38" i="10"/>
  <c r="AI41" i="10"/>
  <c r="AH42" i="10"/>
  <c r="S47" i="10"/>
  <c r="K48" i="10"/>
  <c r="AQ48" i="10"/>
  <c r="K50" i="10"/>
  <c r="N51" i="10"/>
  <c r="BC51" i="1" s="1"/>
  <c r="C52" i="10"/>
  <c r="AY52" i="1" s="1"/>
  <c r="AB52" i="10"/>
  <c r="F53" i="10"/>
  <c r="E54" i="10"/>
  <c r="AG54" i="10"/>
  <c r="P60" i="10"/>
  <c r="BD60" i="1" s="1"/>
  <c r="E61" i="10"/>
  <c r="AG61" i="10"/>
  <c r="O62" i="10"/>
  <c r="P63" i="10"/>
  <c r="BD63" i="1" s="1"/>
  <c r="E64" i="10"/>
  <c r="S64" i="10"/>
  <c r="AC65" i="10"/>
  <c r="R66" i="10"/>
  <c r="P68" i="10"/>
  <c r="BD68" i="1" s="1"/>
  <c r="C69" i="10"/>
  <c r="AY69" i="1" s="1"/>
  <c r="AP69" i="10"/>
  <c r="AK69" i="10" s="1"/>
  <c r="E71" i="10"/>
  <c r="K72" i="10"/>
  <c r="AC72" i="10"/>
  <c r="M74" i="10"/>
  <c r="W75" i="10"/>
  <c r="AH80" i="10"/>
  <c r="AP81" i="10"/>
  <c r="AM81" i="10" s="1"/>
  <c r="F84" i="10"/>
  <c r="D85" i="10"/>
  <c r="F87" i="10"/>
  <c r="Z87" i="10"/>
  <c r="Q87" i="10" s="1"/>
  <c r="C89" i="10"/>
  <c r="AY89" i="1" s="1"/>
  <c r="S91" i="10"/>
  <c r="C92" i="10"/>
  <c r="AY92" i="1" s="1"/>
  <c r="AB92" i="10"/>
  <c r="M93" i="10"/>
  <c r="K94" i="10"/>
  <c r="AI94" i="10"/>
  <c r="AC97" i="10"/>
  <c r="E101" i="10"/>
  <c r="AI101" i="10"/>
  <c r="P102" i="10"/>
  <c r="BD102" i="1" s="1"/>
  <c r="E103" i="10"/>
  <c r="AG103" i="10"/>
  <c r="N104" i="10"/>
  <c r="BC104" i="1" s="1"/>
  <c r="F106" i="10"/>
  <c r="E107" i="10"/>
  <c r="P108" i="10"/>
  <c r="BD108" i="1" s="1"/>
  <c r="K109" i="10"/>
  <c r="AF42" i="10"/>
  <c r="S22" i="11"/>
  <c r="AE23" i="11"/>
  <c r="N24" i="11"/>
  <c r="BL24" i="1" s="1"/>
  <c r="AV34" i="11"/>
  <c r="M32" i="11"/>
  <c r="L33" i="11"/>
  <c r="O34" i="11"/>
  <c r="AA40" i="11"/>
  <c r="D40" i="11"/>
  <c r="E40" i="11"/>
  <c r="AH41" i="11"/>
  <c r="D41" i="11"/>
  <c r="E41" i="11"/>
  <c r="AF41" i="11"/>
  <c r="M42" i="11"/>
  <c r="C43" i="11"/>
  <c r="BH43" i="1" s="1"/>
  <c r="AW49" i="11"/>
  <c r="AG46" i="11"/>
  <c r="D46" i="11"/>
  <c r="E46" i="11"/>
  <c r="AH47" i="11"/>
  <c r="AF50" i="11"/>
  <c r="D50" i="11"/>
  <c r="E50" i="11"/>
  <c r="M51" i="11"/>
  <c r="K52" i="11"/>
  <c r="C54" i="11"/>
  <c r="BH54" i="1" s="1"/>
  <c r="D54" i="11"/>
  <c r="E54" i="11"/>
  <c r="P54" i="11"/>
  <c r="BM54" i="1" s="1"/>
  <c r="R55" i="11"/>
  <c r="W59" i="11"/>
  <c r="T63" i="11"/>
  <c r="BK63" i="1" s="1"/>
  <c r="P65" i="11"/>
  <c r="BM65" i="1" s="1"/>
  <c r="AQ66" i="11"/>
  <c r="AE67" i="11"/>
  <c r="T68" i="11"/>
  <c r="BK68" i="1" s="1"/>
  <c r="Z73" i="11"/>
  <c r="Q73" i="11" s="1"/>
  <c r="D73" i="11"/>
  <c r="E73" i="11"/>
  <c r="AB77" i="11"/>
  <c r="D77" i="11"/>
  <c r="E77" i="11"/>
  <c r="L77" i="11"/>
  <c r="M79" i="11"/>
  <c r="AC83" i="11"/>
  <c r="D79" i="11"/>
  <c r="D63" i="11"/>
  <c r="D47" i="11"/>
  <c r="D31" i="11"/>
  <c r="AW11" i="12"/>
  <c r="BA18" i="12"/>
  <c r="AC31" i="12"/>
  <c r="AP31" i="12"/>
  <c r="AJ31" i="12" s="1"/>
  <c r="W31" i="12"/>
  <c r="E31" i="12"/>
  <c r="AI31" i="12"/>
  <c r="V31" i="12"/>
  <c r="D31" i="12"/>
  <c r="T30" i="12"/>
  <c r="BT30" i="1" s="1"/>
  <c r="AG31" i="12"/>
  <c r="B31" i="12"/>
  <c r="BP31" i="1" s="1"/>
  <c r="S30" i="12"/>
  <c r="U30" i="12" s="1"/>
  <c r="R30" i="12"/>
  <c r="O31" i="12"/>
  <c r="P30" i="12"/>
  <c r="BV30" i="1" s="1"/>
  <c r="AD31" i="12"/>
  <c r="L31" i="12"/>
  <c r="M30" i="12"/>
  <c r="AA31" i="12"/>
  <c r="AP109" i="10"/>
  <c r="AJ109" i="10" s="1"/>
  <c r="AQ28" i="11"/>
  <c r="D28" i="11"/>
  <c r="E28" i="11"/>
  <c r="AP48" i="11"/>
  <c r="AL48" i="11" s="1"/>
  <c r="D48" i="11"/>
  <c r="E48" i="11"/>
  <c r="L35" i="10"/>
  <c r="M51" i="10"/>
  <c r="O75" i="10"/>
  <c r="AQ109" i="10"/>
  <c r="N54" i="11"/>
  <c r="BL54" i="1" s="1"/>
  <c r="AQ54" i="9"/>
  <c r="V56" i="9"/>
  <c r="F82" i="9"/>
  <c r="AB88" i="9"/>
  <c r="D89" i="9"/>
  <c r="AT25" i="10"/>
  <c r="P27" i="10"/>
  <c r="BD27" i="1" s="1"/>
  <c r="AQ34" i="10"/>
  <c r="P51" i="10"/>
  <c r="BD51" i="1" s="1"/>
  <c r="E52" i="10"/>
  <c r="AC52" i="10"/>
  <c r="AH54" i="10"/>
  <c r="AU70" i="10"/>
  <c r="M72" i="10"/>
  <c r="W73" i="10"/>
  <c r="N74" i="10"/>
  <c r="BC74" i="1" s="1"/>
  <c r="Z75" i="10"/>
  <c r="Q75" i="10" s="1"/>
  <c r="AW81" i="10"/>
  <c r="L88" i="10"/>
  <c r="N93" i="10"/>
  <c r="BC93" i="1" s="1"/>
  <c r="N94" i="10"/>
  <c r="BC94" i="1" s="1"/>
  <c r="P104" i="10"/>
  <c r="BD104" i="1" s="1"/>
  <c r="K105" i="10"/>
  <c r="S108" i="10"/>
  <c r="L109" i="10"/>
  <c r="AE108" i="10"/>
  <c r="P18" i="11"/>
  <c r="BM18" i="1" s="1"/>
  <c r="D20" i="11"/>
  <c r="E20" i="11"/>
  <c r="AE24" i="11"/>
  <c r="D24" i="11"/>
  <c r="E24" i="11"/>
  <c r="V24" i="11"/>
  <c r="B25" i="11"/>
  <c r="BG25" i="1" s="1"/>
  <c r="AQ32" i="11"/>
  <c r="D32" i="11"/>
  <c r="E32" i="11"/>
  <c r="AF32" i="11"/>
  <c r="R33" i="11"/>
  <c r="AC34" i="11"/>
  <c r="U39" i="11"/>
  <c r="AP44" i="11"/>
  <c r="AK44" i="11" s="1"/>
  <c r="D44" i="11"/>
  <c r="E44" i="11"/>
  <c r="R52" i="11"/>
  <c r="T54" i="11"/>
  <c r="BK54" i="1" s="1"/>
  <c r="Z55" i="11"/>
  <c r="Q55" i="11" s="1"/>
  <c r="AH59" i="11"/>
  <c r="AI62" i="11"/>
  <c r="D62" i="11"/>
  <c r="E62" i="11"/>
  <c r="L65" i="11"/>
  <c r="D65" i="11"/>
  <c r="E65" i="11"/>
  <c r="T65" i="11"/>
  <c r="BK65" i="1" s="1"/>
  <c r="U66" i="11"/>
  <c r="AT71" i="11"/>
  <c r="AE70" i="11"/>
  <c r="D70" i="11"/>
  <c r="E70" i="11"/>
  <c r="V70" i="11"/>
  <c r="T77" i="11"/>
  <c r="BK77" i="1" s="1"/>
  <c r="N79" i="11"/>
  <c r="BL79" i="1" s="1"/>
  <c r="B80" i="11"/>
  <c r="BG80" i="1" s="1"/>
  <c r="AE86" i="11"/>
  <c r="AI86" i="11"/>
  <c r="D86" i="11"/>
  <c r="E86" i="11"/>
  <c r="E91" i="11"/>
  <c r="E75" i="11"/>
  <c r="E59" i="11"/>
  <c r="E43" i="11"/>
  <c r="E27" i="11"/>
  <c r="AD22" i="12"/>
  <c r="AI22" i="12"/>
  <c r="T21" i="12"/>
  <c r="BT21" i="1" s="1"/>
  <c r="AH22" i="12"/>
  <c r="S21" i="12"/>
  <c r="U21" i="12" s="1"/>
  <c r="AG22" i="12"/>
  <c r="P21" i="12"/>
  <c r="BV21" i="1" s="1"/>
  <c r="O22" i="12"/>
  <c r="N21" i="12"/>
  <c r="BU21" i="1" s="1"/>
  <c r="K22" i="12"/>
  <c r="M21" i="12"/>
  <c r="AA22" i="12"/>
  <c r="AB31" i="12"/>
  <c r="AV41" i="12"/>
  <c r="AT40" i="12"/>
  <c r="AA46" i="10"/>
  <c r="C109" i="10"/>
  <c r="AY109" i="1" s="1"/>
  <c r="AD56" i="11"/>
  <c r="D56" i="11"/>
  <c r="E56" i="11"/>
  <c r="AA90" i="11"/>
  <c r="AI90" i="11"/>
  <c r="P89" i="11"/>
  <c r="BM89" i="1" s="1"/>
  <c r="Z90" i="11"/>
  <c r="Q90" i="11" s="1"/>
  <c r="N89" i="11"/>
  <c r="BL89" i="1" s="1"/>
  <c r="W90" i="11"/>
  <c r="M89" i="11"/>
  <c r="D90" i="11"/>
  <c r="E90" i="11"/>
  <c r="C90" i="11"/>
  <c r="BH90" i="1" s="1"/>
  <c r="AB29" i="10"/>
  <c r="K34" i="10"/>
  <c r="M39" i="10"/>
  <c r="W76" i="10"/>
  <c r="AH94" i="10"/>
  <c r="AG28" i="11"/>
  <c r="AX48" i="11"/>
  <c r="AG53" i="11"/>
  <c r="D53" i="11"/>
  <c r="E53" i="11"/>
  <c r="N55" i="11"/>
  <c r="BL55" i="1" s="1"/>
  <c r="N58" i="11"/>
  <c r="BL58" i="1" s="1"/>
  <c r="C61" i="11"/>
  <c r="BH61" i="1" s="1"/>
  <c r="AV71" i="11"/>
  <c r="AX84" i="11"/>
  <c r="AW14" i="12"/>
  <c r="D21" i="12"/>
  <c r="C21" i="12"/>
  <c r="BQ21" i="1" s="1"/>
  <c r="R20" i="12"/>
  <c r="B21" i="12"/>
  <c r="BP21" i="1" s="1"/>
  <c r="AI21" i="12"/>
  <c r="P20" i="12"/>
  <c r="BV20" i="1" s="1"/>
  <c r="AD21" i="12"/>
  <c r="AC21" i="12"/>
  <c r="L21" i="12"/>
  <c r="AC35" i="12"/>
  <c r="AQ35" i="12"/>
  <c r="AD35" i="12"/>
  <c r="AP35" i="12"/>
  <c r="AB35" i="12"/>
  <c r="E35" i="12"/>
  <c r="T34" i="12"/>
  <c r="BT34" i="1" s="1"/>
  <c r="AA35" i="12"/>
  <c r="D35" i="12"/>
  <c r="S34" i="12"/>
  <c r="U34" i="12" s="1"/>
  <c r="W35" i="12"/>
  <c r="B35" i="12"/>
  <c r="BP35" i="1" s="1"/>
  <c r="R34" i="12"/>
  <c r="AI35" i="12"/>
  <c r="V35" i="12"/>
  <c r="P34" i="12"/>
  <c r="BV34" i="1" s="1"/>
  <c r="AG35" i="12"/>
  <c r="O35" i="12"/>
  <c r="M34" i="12"/>
  <c r="AJ91" i="12"/>
  <c r="AM91" i="12"/>
  <c r="AK91" i="12"/>
  <c r="O55" i="8"/>
  <c r="F89" i="8"/>
  <c r="K39" i="9"/>
  <c r="S48" i="9"/>
  <c r="U48" i="9" s="1"/>
  <c r="AA56" i="9"/>
  <c r="R70" i="9"/>
  <c r="F91" i="9"/>
  <c r="D85" i="9"/>
  <c r="Z20" i="10"/>
  <c r="Q20" i="10" s="1"/>
  <c r="AW34" i="10"/>
  <c r="AU35" i="10"/>
  <c r="AT32" i="10"/>
  <c r="AV36" i="10"/>
  <c r="R44" i="10"/>
  <c r="AT52" i="10"/>
  <c r="R51" i="10"/>
  <c r="AG52" i="10"/>
  <c r="N53" i="10"/>
  <c r="BC53" i="1" s="1"/>
  <c r="K54" i="10"/>
  <c r="AT56" i="10"/>
  <c r="M61" i="10"/>
  <c r="B65" i="10"/>
  <c r="AX65" i="1" s="1"/>
  <c r="AH65" i="10"/>
  <c r="AW72" i="10"/>
  <c r="O72" i="10"/>
  <c r="AI72" i="10"/>
  <c r="Z73" i="10"/>
  <c r="Q73" i="10" s="1"/>
  <c r="R74" i="10"/>
  <c r="AH75" i="10"/>
  <c r="V78" i="10"/>
  <c r="AU86" i="10"/>
  <c r="P84" i="10"/>
  <c r="BD84" i="1" s="1"/>
  <c r="L85" i="10"/>
  <c r="K87" i="10"/>
  <c r="AI87" i="10"/>
  <c r="O88" i="10"/>
  <c r="D90" i="10"/>
  <c r="P93" i="10"/>
  <c r="BD93" i="1" s="1"/>
  <c r="O94" i="10"/>
  <c r="AV107" i="10"/>
  <c r="T104" i="10"/>
  <c r="BB104" i="1" s="1"/>
  <c r="AA105" i="10"/>
  <c r="AA107" i="10"/>
  <c r="T108" i="10"/>
  <c r="BB108" i="1" s="1"/>
  <c r="W109" i="10"/>
  <c r="AE100" i="10"/>
  <c r="AC17" i="11"/>
  <c r="D17" i="11"/>
  <c r="E17" i="11"/>
  <c r="AE18" i="11"/>
  <c r="D18" i="11"/>
  <c r="E18" i="11"/>
  <c r="AP17" i="11"/>
  <c r="AM17" i="11" s="1"/>
  <c r="R18" i="11"/>
  <c r="L19" i="11"/>
  <c r="AC24" i="11"/>
  <c r="AQ26" i="11"/>
  <c r="D26" i="11"/>
  <c r="E26" i="11"/>
  <c r="O26" i="11"/>
  <c r="AG32" i="11"/>
  <c r="AB33" i="11"/>
  <c r="AV40" i="11"/>
  <c r="W38" i="11"/>
  <c r="D38" i="11"/>
  <c r="E38" i="11"/>
  <c r="AD39" i="11"/>
  <c r="O43" i="11"/>
  <c r="AB45" i="11"/>
  <c r="D45" i="11"/>
  <c r="E45" i="11"/>
  <c r="W45" i="11"/>
  <c r="N46" i="11"/>
  <c r="BL46" i="1" s="1"/>
  <c r="T52" i="11"/>
  <c r="BK52" i="1" s="1"/>
  <c r="AP53" i="11"/>
  <c r="AA55" i="11"/>
  <c r="AH60" i="11"/>
  <c r="D60" i="11"/>
  <c r="E60" i="11"/>
  <c r="AX64" i="11"/>
  <c r="AA60" i="11"/>
  <c r="M61" i="11"/>
  <c r="O62" i="11"/>
  <c r="V65" i="11"/>
  <c r="O66" i="11"/>
  <c r="W70" i="11"/>
  <c r="S78" i="11"/>
  <c r="S79" i="11"/>
  <c r="AG81" i="11"/>
  <c r="D81" i="11"/>
  <c r="E81" i="11"/>
  <c r="AE82" i="11"/>
  <c r="D82" i="11"/>
  <c r="E82" i="11"/>
  <c r="U82" i="11"/>
  <c r="M85" i="11"/>
  <c r="AI100" i="11"/>
  <c r="D100" i="11"/>
  <c r="E100" i="11"/>
  <c r="R99" i="11"/>
  <c r="AP100" i="11"/>
  <c r="AL100" i="11" s="1"/>
  <c r="P99" i="11"/>
  <c r="BM99" i="1" s="1"/>
  <c r="D91" i="11"/>
  <c r="D59" i="11"/>
  <c r="D43" i="11"/>
  <c r="D27" i="11"/>
  <c r="AA21" i="12"/>
  <c r="AD24" i="12"/>
  <c r="AQ24" i="12"/>
  <c r="Z24" i="12"/>
  <c r="Q24" i="12" s="1"/>
  <c r="F23" i="12"/>
  <c r="AP24" i="12"/>
  <c r="AM24" i="12" s="1"/>
  <c r="W24" i="12"/>
  <c r="AI24" i="12"/>
  <c r="O24" i="12"/>
  <c r="AH24" i="12"/>
  <c r="K24" i="12"/>
  <c r="T23" i="12"/>
  <c r="BT23" i="1" s="1"/>
  <c r="AG24" i="12"/>
  <c r="S23" i="12"/>
  <c r="U23" i="12" s="1"/>
  <c r="E24" i="12"/>
  <c r="N23" i="12"/>
  <c r="BU23" i="1" s="1"/>
  <c r="AU75" i="12"/>
  <c r="D74" i="11"/>
  <c r="E74" i="11"/>
  <c r="E105" i="10"/>
  <c r="AB52" i="11"/>
  <c r="D52" i="11"/>
  <c r="E52" i="11"/>
  <c r="AI66" i="11"/>
  <c r="AU76" i="11"/>
  <c r="AI95" i="7"/>
  <c r="F38" i="9"/>
  <c r="AD39" i="9"/>
  <c r="R44" i="9"/>
  <c r="M69" i="9"/>
  <c r="S70" i="9"/>
  <c r="U70" i="9" s="1"/>
  <c r="AI105" i="9"/>
  <c r="D69" i="9"/>
  <c r="M19" i="10"/>
  <c r="AA20" i="10"/>
  <c r="AU32" i="10"/>
  <c r="B30" i="10"/>
  <c r="AX30" i="1" s="1"/>
  <c r="AW36" i="10"/>
  <c r="K41" i="10"/>
  <c r="E46" i="10"/>
  <c r="AA48" i="10"/>
  <c r="S51" i="10"/>
  <c r="K52" i="10"/>
  <c r="AH52" i="10"/>
  <c r="P53" i="10"/>
  <c r="BD53" i="1" s="1"/>
  <c r="M54" i="10"/>
  <c r="V60" i="10"/>
  <c r="O61" i="10"/>
  <c r="AQ61" i="10"/>
  <c r="B63" i="10"/>
  <c r="AX63" i="1" s="1"/>
  <c r="AB63" i="10"/>
  <c r="L64" i="10"/>
  <c r="AB64" i="10"/>
  <c r="E65" i="10"/>
  <c r="AX69" i="10"/>
  <c r="F68" i="10"/>
  <c r="W68" i="10"/>
  <c r="L69" i="10"/>
  <c r="AU74" i="10"/>
  <c r="M71" i="10"/>
  <c r="B72" i="10"/>
  <c r="AX72" i="1" s="1"/>
  <c r="R72" i="10"/>
  <c r="AP72" i="10"/>
  <c r="AM72" i="10" s="1"/>
  <c r="AC73" i="10"/>
  <c r="P77" i="10"/>
  <c r="BD77" i="1" s="1"/>
  <c r="AD78" i="10"/>
  <c r="B81" i="10"/>
  <c r="AX81" i="1" s="1"/>
  <c r="AA83" i="10"/>
  <c r="S84" i="10"/>
  <c r="V85" i="10"/>
  <c r="M86" i="10"/>
  <c r="L87" i="10"/>
  <c r="AP87" i="10"/>
  <c r="AJ87" i="10" s="1"/>
  <c r="W88" i="10"/>
  <c r="M89" i="10"/>
  <c r="AI91" i="10"/>
  <c r="K92" i="10"/>
  <c r="R93" i="10"/>
  <c r="V94" i="10"/>
  <c r="M99" i="10"/>
  <c r="R100" i="10"/>
  <c r="M101" i="10"/>
  <c r="T102" i="10"/>
  <c r="BB102" i="1" s="1"/>
  <c r="O103" i="10"/>
  <c r="Z104" i="10"/>
  <c r="Q104" i="10" s="1"/>
  <c r="AC105" i="10"/>
  <c r="N106" i="10"/>
  <c r="BC106" i="1" s="1"/>
  <c r="Z109" i="10"/>
  <c r="Q109" i="10" s="1"/>
  <c r="AE92" i="10"/>
  <c r="AT19" i="11"/>
  <c r="N16" i="11"/>
  <c r="BL16" i="1" s="1"/>
  <c r="L17" i="11"/>
  <c r="Z18" i="11"/>
  <c r="Q18" i="11" s="1"/>
  <c r="V19" i="11"/>
  <c r="AC21" i="11"/>
  <c r="D21" i="11"/>
  <c r="E21" i="11"/>
  <c r="Z21" i="11"/>
  <c r="Q21" i="11" s="1"/>
  <c r="M23" i="11"/>
  <c r="AF24" i="11"/>
  <c r="AA25" i="11"/>
  <c r="M31" i="11"/>
  <c r="AC37" i="11"/>
  <c r="D37" i="11"/>
  <c r="E37" i="11"/>
  <c r="K37" i="11"/>
  <c r="M38" i="11"/>
  <c r="AX44" i="11"/>
  <c r="AP42" i="11"/>
  <c r="AJ42" i="11" s="1"/>
  <c r="D42" i="11"/>
  <c r="E42" i="11"/>
  <c r="AU46" i="11"/>
  <c r="AG42" i="11"/>
  <c r="P43" i="11"/>
  <c r="BM43" i="1" s="1"/>
  <c r="L44" i="11"/>
  <c r="AE45" i="11"/>
  <c r="AQ46" i="11"/>
  <c r="D49" i="11"/>
  <c r="E49" i="11"/>
  <c r="AH52" i="11"/>
  <c r="AB55" i="11"/>
  <c r="V58" i="11"/>
  <c r="D58" i="11"/>
  <c r="E58" i="11"/>
  <c r="K59" i="11"/>
  <c r="AE60" i="11"/>
  <c r="N61" i="11"/>
  <c r="BL61" i="1" s="1"/>
  <c r="W62" i="11"/>
  <c r="AD64" i="11"/>
  <c r="D64" i="11"/>
  <c r="E64" i="11"/>
  <c r="AH63" i="11"/>
  <c r="M64" i="11"/>
  <c r="AW70" i="11"/>
  <c r="Z65" i="11"/>
  <c r="Q65" i="11" s="1"/>
  <c r="W66" i="11"/>
  <c r="AB69" i="11"/>
  <c r="AA77" i="11"/>
  <c r="AI78" i="11"/>
  <c r="T79" i="11"/>
  <c r="BK79" i="1" s="1"/>
  <c r="N80" i="11"/>
  <c r="BL80" i="1" s="1"/>
  <c r="L81" i="11"/>
  <c r="F84" i="11"/>
  <c r="D85" i="11"/>
  <c r="E85" i="11"/>
  <c r="N85" i="11"/>
  <c r="BL85" i="1" s="1"/>
  <c r="W86" i="11"/>
  <c r="V90" i="11"/>
  <c r="N99" i="11"/>
  <c r="BL99" i="1" s="1"/>
  <c r="AH107" i="11"/>
  <c r="K107" i="11"/>
  <c r="E87" i="11"/>
  <c r="E71" i="11"/>
  <c r="E55" i="11"/>
  <c r="E39" i="11"/>
  <c r="E23" i="11"/>
  <c r="AB21" i="12"/>
  <c r="M23" i="12"/>
  <c r="AC43" i="12"/>
  <c r="AD43" i="12"/>
  <c r="L43" i="12"/>
  <c r="T42" i="12"/>
  <c r="BT42" i="1" s="1"/>
  <c r="F42" i="12"/>
  <c r="AQ43" i="12"/>
  <c r="AB43" i="12"/>
  <c r="K43" i="12"/>
  <c r="S42" i="12"/>
  <c r="U42" i="12" s="1"/>
  <c r="AP43" i="12"/>
  <c r="AM43" i="12" s="1"/>
  <c r="AA43" i="12"/>
  <c r="R42" i="12"/>
  <c r="W43" i="12"/>
  <c r="P42" i="12"/>
  <c r="BV42" i="1" s="1"/>
  <c r="AI43" i="12"/>
  <c r="V43" i="12"/>
  <c r="E43" i="12"/>
  <c r="AG43" i="12"/>
  <c r="D43" i="12"/>
  <c r="M42" i="12"/>
  <c r="O43" i="12"/>
  <c r="B58" i="12"/>
  <c r="BP58" i="1" s="1"/>
  <c r="S57" i="12"/>
  <c r="U57" i="12" s="1"/>
  <c r="F57" i="12"/>
  <c r="AQ58" i="12"/>
  <c r="R57" i="12"/>
  <c r="AI58" i="12"/>
  <c r="O58" i="12"/>
  <c r="P57" i="12"/>
  <c r="BV57" i="1" s="1"/>
  <c r="AG58" i="12"/>
  <c r="K58" i="12"/>
  <c r="M57" i="12"/>
  <c r="AD58" i="12"/>
  <c r="Z58" i="12"/>
  <c r="Q58" i="12" s="1"/>
  <c r="W58" i="12"/>
  <c r="AB73" i="12"/>
  <c r="AA73" i="12"/>
  <c r="D73" i="12"/>
  <c r="Z52" i="10"/>
  <c r="Q52" i="10" s="1"/>
  <c r="D57" i="11"/>
  <c r="E57" i="11"/>
  <c r="AB32" i="12"/>
  <c r="T31" i="12"/>
  <c r="BT31" i="1" s="1"/>
  <c r="AP32" i="12"/>
  <c r="AM32" i="12" s="1"/>
  <c r="S31" i="12"/>
  <c r="U31" i="12" s="1"/>
  <c r="AA52" i="10"/>
  <c r="AX82" i="10"/>
  <c r="V59" i="11"/>
  <c r="B41" i="9"/>
  <c r="AL41" i="1" s="1"/>
  <c r="R69" i="9"/>
  <c r="F102" i="9"/>
  <c r="AA103" i="9"/>
  <c r="E47" i="9"/>
  <c r="N19" i="10"/>
  <c r="BC19" i="1" s="1"/>
  <c r="C20" i="10"/>
  <c r="AY20" i="1" s="1"/>
  <c r="AC20" i="10"/>
  <c r="AT31" i="10"/>
  <c r="C29" i="10"/>
  <c r="AY29" i="1" s="1"/>
  <c r="AU33" i="10"/>
  <c r="V41" i="10"/>
  <c r="B48" i="10"/>
  <c r="AX48" i="1" s="1"/>
  <c r="AB48" i="10"/>
  <c r="T51" i="10"/>
  <c r="BB51" i="1" s="1"/>
  <c r="L52" i="10"/>
  <c r="AP52" i="10"/>
  <c r="AM52" i="10" s="1"/>
  <c r="T53" i="10"/>
  <c r="BB53" i="1" s="1"/>
  <c r="O54" i="10"/>
  <c r="K60" i="10"/>
  <c r="AH60" i="10"/>
  <c r="W61" i="10"/>
  <c r="M64" i="10"/>
  <c r="AC64" i="10"/>
  <c r="N67" i="10"/>
  <c r="BC67" i="1" s="1"/>
  <c r="AI68" i="10"/>
  <c r="AA69" i="10"/>
  <c r="N71" i="10"/>
  <c r="BC71" i="1" s="1"/>
  <c r="C72" i="10"/>
  <c r="AY72" i="1" s="1"/>
  <c r="S72" i="10"/>
  <c r="S77" i="10"/>
  <c r="AP78" i="10"/>
  <c r="AL78" i="10" s="1"/>
  <c r="F81" i="10"/>
  <c r="M82" i="10"/>
  <c r="AI83" i="10"/>
  <c r="AA84" i="10"/>
  <c r="Z85" i="10"/>
  <c r="Q85" i="10" s="1"/>
  <c r="N86" i="10"/>
  <c r="BC86" i="1" s="1"/>
  <c r="N87" i="10"/>
  <c r="BC87" i="1" s="1"/>
  <c r="AG88" i="10"/>
  <c r="N89" i="10"/>
  <c r="BC89" i="1" s="1"/>
  <c r="R90" i="10"/>
  <c r="K91" i="10"/>
  <c r="AP91" i="10"/>
  <c r="AM91" i="10" s="1"/>
  <c r="L92" i="10"/>
  <c r="AU97" i="10"/>
  <c r="W94" i="10"/>
  <c r="W95" i="10"/>
  <c r="AW102" i="10"/>
  <c r="O99" i="10"/>
  <c r="S100" i="10"/>
  <c r="O101" i="10"/>
  <c r="F102" i="10"/>
  <c r="AP102" i="10"/>
  <c r="W103" i="10"/>
  <c r="AU108" i="10"/>
  <c r="AI105" i="10"/>
  <c r="P106" i="10"/>
  <c r="BD106" i="1" s="1"/>
  <c r="AC109" i="10"/>
  <c r="AE84" i="10"/>
  <c r="AU11" i="11"/>
  <c r="P16" i="11"/>
  <c r="BM16" i="1" s="1"/>
  <c r="O17" i="11"/>
  <c r="AD18" i="11"/>
  <c r="W19" i="11"/>
  <c r="K20" i="11"/>
  <c r="AE22" i="11"/>
  <c r="D22" i="11"/>
  <c r="E22" i="11"/>
  <c r="AE21" i="11"/>
  <c r="K22" i="11"/>
  <c r="AG22" i="11"/>
  <c r="P23" i="11"/>
  <c r="BM23" i="1" s="1"/>
  <c r="AG24" i="11"/>
  <c r="AH29" i="11"/>
  <c r="D29" i="11"/>
  <c r="E29" i="11"/>
  <c r="AQ30" i="11"/>
  <c r="D30" i="11"/>
  <c r="E30" i="11"/>
  <c r="O30" i="11"/>
  <c r="AT35" i="11"/>
  <c r="M36" i="11"/>
  <c r="AA37" i="11"/>
  <c r="P38" i="11"/>
  <c r="BM38" i="1" s="1"/>
  <c r="AC40" i="11"/>
  <c r="L41" i="11"/>
  <c r="AI42" i="11"/>
  <c r="AE43" i="11"/>
  <c r="P44" i="11"/>
  <c r="BM44" i="1" s="1"/>
  <c r="AH45" i="11"/>
  <c r="AV52" i="11"/>
  <c r="K48" i="11"/>
  <c r="T50" i="11"/>
  <c r="BK50" i="1" s="1"/>
  <c r="AI52" i="11"/>
  <c r="AT60" i="11"/>
  <c r="AV63" i="11"/>
  <c r="L59" i="11"/>
  <c r="B60" i="11"/>
  <c r="BG60" i="1" s="1"/>
  <c r="AF60" i="11"/>
  <c r="V61" i="11"/>
  <c r="AC62" i="11"/>
  <c r="L63" i="11"/>
  <c r="AI63" i="11"/>
  <c r="S64" i="11"/>
  <c r="B65" i="11"/>
  <c r="BG65" i="1" s="1"/>
  <c r="AF65" i="11"/>
  <c r="AC66" i="11"/>
  <c r="AH68" i="11"/>
  <c r="D68" i="11"/>
  <c r="E68" i="11"/>
  <c r="C68" i="11"/>
  <c r="BH68" i="1" s="1"/>
  <c r="AF68" i="11"/>
  <c r="AQ76" i="11"/>
  <c r="D76" i="11"/>
  <c r="E76" i="11"/>
  <c r="AT81" i="11"/>
  <c r="AC77" i="11"/>
  <c r="W79" i="11"/>
  <c r="Z81" i="11"/>
  <c r="Q81" i="11" s="1"/>
  <c r="R84" i="11"/>
  <c r="P85" i="11"/>
  <c r="BM85" i="1" s="1"/>
  <c r="AA86" i="11"/>
  <c r="AQ90" i="11"/>
  <c r="D71" i="11"/>
  <c r="D55" i="11"/>
  <c r="D39" i="11"/>
  <c r="D23" i="11"/>
  <c r="AU21" i="12"/>
  <c r="AW22" i="12"/>
  <c r="AC39" i="12"/>
  <c r="AB39" i="12"/>
  <c r="AQ39" i="12"/>
  <c r="AA39" i="12"/>
  <c r="T38" i="12"/>
  <c r="BT38" i="1" s="1"/>
  <c r="AP39" i="12"/>
  <c r="AM39" i="12" s="1"/>
  <c r="W39" i="12"/>
  <c r="E39" i="12"/>
  <c r="S38" i="12"/>
  <c r="U38" i="12" s="1"/>
  <c r="AI39" i="12"/>
  <c r="V39" i="12"/>
  <c r="D39" i="12"/>
  <c r="R38" i="12"/>
  <c r="AG39" i="12"/>
  <c r="B39" i="12"/>
  <c r="BP39" i="1" s="1"/>
  <c r="P38" i="12"/>
  <c r="BV38" i="1" s="1"/>
  <c r="O39" i="12"/>
  <c r="M38" i="12"/>
  <c r="L39" i="12"/>
  <c r="AI25" i="11"/>
  <c r="D25" i="11"/>
  <c r="E25" i="11"/>
  <c r="AF28" i="11"/>
  <c r="AQ43" i="11"/>
  <c r="AH66" i="11"/>
  <c r="AQ46" i="10"/>
  <c r="AH33" i="11"/>
  <c r="D33" i="11"/>
  <c r="E33" i="11"/>
  <c r="O56" i="11"/>
  <c r="AQ80" i="11"/>
  <c r="D80" i="11"/>
  <c r="E80" i="11"/>
  <c r="AC80" i="11"/>
  <c r="C8" i="12"/>
  <c r="F41" i="12"/>
  <c r="C42" i="12"/>
  <c r="BQ42" i="1" s="1"/>
  <c r="B42" i="12"/>
  <c r="BP42" i="1" s="1"/>
  <c r="AI42" i="12"/>
  <c r="P41" i="12"/>
  <c r="BV41" i="1" s="1"/>
  <c r="AC42" i="12"/>
  <c r="O42" i="12"/>
  <c r="AB42" i="12"/>
  <c r="AA42" i="12"/>
  <c r="W42" i="12"/>
  <c r="L42" i="12"/>
  <c r="N44" i="8"/>
  <c r="AH44" i="1" s="1"/>
  <c r="M38" i="9"/>
  <c r="Z69" i="9"/>
  <c r="S17" i="10"/>
  <c r="W18" i="10"/>
  <c r="S19" i="10"/>
  <c r="D20" i="10"/>
  <c r="AW32" i="10"/>
  <c r="M32" i="10"/>
  <c r="AA36" i="10"/>
  <c r="R40" i="10"/>
  <c r="S43" i="10"/>
  <c r="Z46" i="10"/>
  <c r="Q46" i="10" s="1"/>
  <c r="N47" i="10"/>
  <c r="BC47" i="1" s="1"/>
  <c r="C48" i="10"/>
  <c r="AY48" i="1" s="1"/>
  <c r="F51" i="10"/>
  <c r="W52" i="10"/>
  <c r="AQ52" i="10"/>
  <c r="W54" i="10"/>
  <c r="W55" i="10"/>
  <c r="Z57" i="10"/>
  <c r="Q57" i="10" s="1"/>
  <c r="M59" i="10"/>
  <c r="O64" i="10"/>
  <c r="R67" i="10"/>
  <c r="K68" i="10"/>
  <c r="AP68" i="10"/>
  <c r="AK68" i="10" s="1"/>
  <c r="AH70" i="10"/>
  <c r="P71" i="10"/>
  <c r="BD71" i="1" s="1"/>
  <c r="E72" i="10"/>
  <c r="W72" i="10"/>
  <c r="E75" i="10"/>
  <c r="T77" i="10"/>
  <c r="BB77" i="1" s="1"/>
  <c r="AQ78" i="10"/>
  <c r="AD85" i="10"/>
  <c r="AX91" i="10"/>
  <c r="R87" i="10"/>
  <c r="AQ88" i="10"/>
  <c r="R89" i="10"/>
  <c r="S90" i="10"/>
  <c r="M92" i="10"/>
  <c r="AA94" i="10"/>
  <c r="AV105" i="10"/>
  <c r="T100" i="10"/>
  <c r="BB100" i="1" s="1"/>
  <c r="B104" i="10"/>
  <c r="AX104" i="1" s="1"/>
  <c r="R106" i="10"/>
  <c r="F108" i="10"/>
  <c r="B109" i="10"/>
  <c r="AX109" i="1" s="1"/>
  <c r="AG109" i="10"/>
  <c r="AF74" i="10"/>
  <c r="T16" i="11"/>
  <c r="BK16" i="1" s="1"/>
  <c r="P17" i="11"/>
  <c r="BM17" i="1" s="1"/>
  <c r="AQ18" i="11"/>
  <c r="AE19" i="11"/>
  <c r="AT27" i="11"/>
  <c r="R23" i="11"/>
  <c r="F24" i="11"/>
  <c r="AQ24" i="11"/>
  <c r="AQ25" i="11"/>
  <c r="AU36" i="11"/>
  <c r="AQ36" i="11"/>
  <c r="D36" i="11"/>
  <c r="E36" i="11"/>
  <c r="AF36" i="11"/>
  <c r="AX47" i="11"/>
  <c r="AF43" i="11"/>
  <c r="AQ45" i="11"/>
  <c r="AF48" i="11"/>
  <c r="F54" i="11"/>
  <c r="B55" i="11"/>
  <c r="BG55" i="1" s="1"/>
  <c r="P59" i="11"/>
  <c r="BM59" i="1" s="1"/>
  <c r="C60" i="11"/>
  <c r="BH60" i="1" s="1"/>
  <c r="AG62" i="11"/>
  <c r="F65" i="11"/>
  <c r="AH65" i="11"/>
  <c r="AE66" i="11"/>
  <c r="AP69" i="11"/>
  <c r="D69" i="11"/>
  <c r="E69" i="11"/>
  <c r="AQ69" i="11"/>
  <c r="D72" i="11"/>
  <c r="E72" i="11"/>
  <c r="AF79" i="11"/>
  <c r="W80" i="11"/>
  <c r="AI81" i="11"/>
  <c r="K84" i="11"/>
  <c r="D84" i="11"/>
  <c r="E84" i="11"/>
  <c r="U84" i="11"/>
  <c r="R85" i="11"/>
  <c r="AD86" i="11"/>
  <c r="AT95" i="11"/>
  <c r="AT97" i="11"/>
  <c r="E83" i="11"/>
  <c r="E67" i="11"/>
  <c r="E51" i="11"/>
  <c r="E35" i="11"/>
  <c r="E19" i="11"/>
  <c r="K35" i="12"/>
  <c r="AH71" i="12"/>
  <c r="AG71" i="12"/>
  <c r="V71" i="12"/>
  <c r="S70" i="12"/>
  <c r="U70" i="12" s="1"/>
  <c r="L71" i="12"/>
  <c r="N70" i="12"/>
  <c r="BU70" i="1" s="1"/>
  <c r="D71" i="12"/>
  <c r="M70" i="12"/>
  <c r="F92" i="11"/>
  <c r="B93" i="11"/>
  <c r="BG93" i="1" s="1"/>
  <c r="S95" i="11"/>
  <c r="AD96" i="11"/>
  <c r="AT109" i="11"/>
  <c r="E106" i="11"/>
  <c r="E102" i="11"/>
  <c r="E98" i="11"/>
  <c r="E94" i="11"/>
  <c r="F16" i="12"/>
  <c r="B17" i="12"/>
  <c r="BP17" i="1" s="1"/>
  <c r="N17" i="12"/>
  <c r="BU17" i="1" s="1"/>
  <c r="AA17" i="12"/>
  <c r="T19" i="12"/>
  <c r="BT19" i="1" s="1"/>
  <c r="K20" i="12"/>
  <c r="P26" i="12"/>
  <c r="BV26" i="1" s="1"/>
  <c r="E27" i="12"/>
  <c r="V27" i="12"/>
  <c r="AI27" i="12"/>
  <c r="AC28" i="12"/>
  <c r="E29" i="12"/>
  <c r="AY30" i="12" s="1"/>
  <c r="W29" i="12"/>
  <c r="AU36" i="12"/>
  <c r="T32" i="12"/>
  <c r="BT32" i="1" s="1"/>
  <c r="E33" i="12"/>
  <c r="V33" i="12"/>
  <c r="AI33" i="12"/>
  <c r="R36" i="12"/>
  <c r="D37" i="12"/>
  <c r="AA37" i="12"/>
  <c r="K41" i="12"/>
  <c r="AU56" i="12"/>
  <c r="AB86" i="12"/>
  <c r="W86" i="12"/>
  <c r="S85" i="12"/>
  <c r="U85" i="12" s="1"/>
  <c r="AQ86" i="12"/>
  <c r="R85" i="12"/>
  <c r="AP86" i="12"/>
  <c r="AJ86" i="12" s="1"/>
  <c r="O86" i="12"/>
  <c r="P85" i="12"/>
  <c r="BV85" i="1" s="1"/>
  <c r="AG86" i="12"/>
  <c r="F85" i="12"/>
  <c r="AC86" i="12"/>
  <c r="E86" i="12"/>
  <c r="C86" i="12"/>
  <c r="BQ86" i="1" s="1"/>
  <c r="T85" i="12"/>
  <c r="BT85" i="1" s="1"/>
  <c r="AE94" i="11"/>
  <c r="T95" i="11"/>
  <c r="BK95" i="1" s="1"/>
  <c r="AE96" i="11"/>
  <c r="F109" i="11"/>
  <c r="D102" i="11"/>
  <c r="D98" i="11"/>
  <c r="D94" i="11"/>
  <c r="AU12" i="12"/>
  <c r="C17" i="12"/>
  <c r="BQ17" i="1" s="1"/>
  <c r="O17" i="12"/>
  <c r="AB17" i="12"/>
  <c r="K18" i="12"/>
  <c r="AG18" i="12"/>
  <c r="O20" i="12"/>
  <c r="AW26" i="12"/>
  <c r="AU25" i="12"/>
  <c r="R26" i="12"/>
  <c r="F27" i="12"/>
  <c r="AY28" i="12" s="1"/>
  <c r="W27" i="12"/>
  <c r="AP27" i="12"/>
  <c r="AJ27" i="12" s="1"/>
  <c r="M28" i="12"/>
  <c r="AA29" i="12"/>
  <c r="AP29" i="12"/>
  <c r="AM29" i="12" s="1"/>
  <c r="F33" i="12"/>
  <c r="AY34" i="12" s="1"/>
  <c r="W33" i="12"/>
  <c r="AP33" i="12"/>
  <c r="AK33" i="12" s="1"/>
  <c r="S36" i="12"/>
  <c r="U36" i="12" s="1"/>
  <c r="E37" i="12"/>
  <c r="AB37" i="12"/>
  <c r="AP37" i="12"/>
  <c r="S40" i="12"/>
  <c r="U40" i="12" s="1"/>
  <c r="AB41" i="12"/>
  <c r="AG53" i="12"/>
  <c r="AQ53" i="12"/>
  <c r="B53" i="12"/>
  <c r="BP53" i="1" s="1"/>
  <c r="AX83" i="12"/>
  <c r="O92" i="11"/>
  <c r="E109" i="11"/>
  <c r="E105" i="11"/>
  <c r="E101" i="11"/>
  <c r="E97" i="11"/>
  <c r="E93" i="11"/>
  <c r="E89" i="11"/>
  <c r="P16" i="12"/>
  <c r="BV16" i="1" s="1"/>
  <c r="D17" i="12"/>
  <c r="P17" i="12"/>
  <c r="BV17" i="1" s="1"/>
  <c r="AD17" i="12"/>
  <c r="O18" i="12"/>
  <c r="AH18" i="12"/>
  <c r="F19" i="12"/>
  <c r="AG20" i="12"/>
  <c r="S26" i="12"/>
  <c r="U26" i="12" s="1"/>
  <c r="AP26" i="12"/>
  <c r="AA27" i="12"/>
  <c r="AQ27" i="12"/>
  <c r="P28" i="12"/>
  <c r="BV28" i="1" s="1"/>
  <c r="AB29" i="12"/>
  <c r="AQ29" i="12"/>
  <c r="F32" i="12"/>
  <c r="AA33" i="12"/>
  <c r="AQ33" i="12"/>
  <c r="B36" i="12"/>
  <c r="BP36" i="1" s="1"/>
  <c r="T36" i="12"/>
  <c r="BT36" i="1" s="1"/>
  <c r="AD37" i="12"/>
  <c r="AQ37" i="12"/>
  <c r="T40" i="12"/>
  <c r="BT40" i="1" s="1"/>
  <c r="AT57" i="12"/>
  <c r="AA91" i="12"/>
  <c r="E91" i="12"/>
  <c r="R90" i="12"/>
  <c r="C91" i="12"/>
  <c r="BQ91" i="1" s="1"/>
  <c r="P90" i="12"/>
  <c r="BV90" i="1" s="1"/>
  <c r="AD91" i="12"/>
  <c r="N90" i="12"/>
  <c r="BU90" i="1" s="1"/>
  <c r="AC91" i="12"/>
  <c r="F90" i="12"/>
  <c r="AQ91" i="12"/>
  <c r="S87" i="11"/>
  <c r="AB88" i="11"/>
  <c r="N91" i="11"/>
  <c r="BL91" i="1" s="1"/>
  <c r="P92" i="11"/>
  <c r="BM92" i="1" s="1"/>
  <c r="V93" i="11"/>
  <c r="AD98" i="11"/>
  <c r="AT104" i="11"/>
  <c r="B104" i="11"/>
  <c r="BG104" i="1" s="1"/>
  <c r="AQ105" i="11"/>
  <c r="K109" i="11"/>
  <c r="D109" i="11"/>
  <c r="D105" i="11"/>
  <c r="D101" i="11"/>
  <c r="D97" i="11"/>
  <c r="D93" i="11"/>
  <c r="AP6" i="12"/>
  <c r="AP7" i="12" s="1"/>
  <c r="AP8" i="12" s="1"/>
  <c r="AP9" i="12" s="1"/>
  <c r="AW15" i="12"/>
  <c r="F17" i="12"/>
  <c r="S17" i="12"/>
  <c r="U17" i="12" s="1"/>
  <c r="AI17" i="12"/>
  <c r="AI18" i="12"/>
  <c r="AH20" i="12"/>
  <c r="AV27" i="12"/>
  <c r="P22" i="12"/>
  <c r="BV22" i="1" s="1"/>
  <c r="V23" i="12"/>
  <c r="AB27" i="12"/>
  <c r="K29" i="12"/>
  <c r="AD29" i="12"/>
  <c r="AT37" i="12"/>
  <c r="K33" i="12"/>
  <c r="AB33" i="12"/>
  <c r="C36" i="12"/>
  <c r="BQ36" i="1" s="1"/>
  <c r="K37" i="12"/>
  <c r="AV43" i="12"/>
  <c r="AT42" i="12"/>
  <c r="AC41" i="12"/>
  <c r="AP41" i="12"/>
  <c r="AM41" i="12" s="1"/>
  <c r="AA41" i="12"/>
  <c r="W41" i="12"/>
  <c r="E41" i="12"/>
  <c r="AI41" i="12"/>
  <c r="V41" i="12"/>
  <c r="D41" i="12"/>
  <c r="AG41" i="12"/>
  <c r="B41" i="12"/>
  <c r="BP41" i="1" s="1"/>
  <c r="O41" i="12"/>
  <c r="L41" i="12"/>
  <c r="AQ41" i="12"/>
  <c r="AP76" i="12"/>
  <c r="AM76" i="12" s="1"/>
  <c r="AQ76" i="12"/>
  <c r="Z76" i="12"/>
  <c r="Q76" i="12" s="1"/>
  <c r="F75" i="12"/>
  <c r="W76" i="12"/>
  <c r="AI76" i="12"/>
  <c r="O76" i="12"/>
  <c r="T75" i="12"/>
  <c r="BT75" i="1" s="1"/>
  <c r="AH76" i="12"/>
  <c r="K76" i="12"/>
  <c r="R75" i="12"/>
  <c r="AG76" i="12"/>
  <c r="P75" i="12"/>
  <c r="BV75" i="1" s="1"/>
  <c r="E76" i="12"/>
  <c r="N75" i="12"/>
  <c r="BU75" i="1" s="1"/>
  <c r="AC76" i="12"/>
  <c r="T87" i="11"/>
  <c r="BK87" i="1" s="1"/>
  <c r="AC88" i="11"/>
  <c r="T91" i="11"/>
  <c r="BK91" i="1" s="1"/>
  <c r="AF92" i="11"/>
  <c r="AB93" i="11"/>
  <c r="B96" i="11"/>
  <c r="BG96" i="1" s="1"/>
  <c r="AW108" i="11"/>
  <c r="R109" i="11"/>
  <c r="E108" i="11"/>
  <c r="E104" i="11"/>
  <c r="E96" i="11"/>
  <c r="E92" i="11"/>
  <c r="E88" i="11"/>
  <c r="T17" i="12"/>
  <c r="BT17" i="1" s="1"/>
  <c r="W18" i="12"/>
  <c r="M32" i="12"/>
  <c r="L33" i="12"/>
  <c r="AD33" i="12"/>
  <c r="F36" i="12"/>
  <c r="AT41" i="12"/>
  <c r="AX41" i="12"/>
  <c r="L37" i="12"/>
  <c r="AV46" i="12"/>
  <c r="AX45" i="12"/>
  <c r="AX52" i="12"/>
  <c r="AT52" i="12"/>
  <c r="AQ65" i="12"/>
  <c r="L65" i="12"/>
  <c r="P64" i="12"/>
  <c r="BV64" i="1" s="1"/>
  <c r="AH65" i="12"/>
  <c r="K65" i="12"/>
  <c r="N64" i="12"/>
  <c r="BU64" i="1" s="1"/>
  <c r="AB65" i="12"/>
  <c r="M64" i="12"/>
  <c r="M75" i="12"/>
  <c r="AV82" i="12"/>
  <c r="AX81" i="12"/>
  <c r="Z79" i="12"/>
  <c r="Q79" i="12" s="1"/>
  <c r="T78" i="12"/>
  <c r="BT78" i="1" s="1"/>
  <c r="AD79" i="12"/>
  <c r="AT80" i="12"/>
  <c r="AD85" i="12"/>
  <c r="E85" i="12"/>
  <c r="T84" i="12"/>
  <c r="BT84" i="1" s="1"/>
  <c r="C85" i="12"/>
  <c r="BQ85" i="1" s="1"/>
  <c r="S84" i="12"/>
  <c r="U84" i="12" s="1"/>
  <c r="AQ85" i="12"/>
  <c r="AC85" i="12"/>
  <c r="B85" i="12"/>
  <c r="BP85" i="1" s="1"/>
  <c r="AP85" i="12"/>
  <c r="AJ85" i="12" s="1"/>
  <c r="AB85" i="12"/>
  <c r="O85" i="12"/>
  <c r="P84" i="12"/>
  <c r="BV84" i="1" s="1"/>
  <c r="AI85" i="12"/>
  <c r="Z85" i="12"/>
  <c r="Q85" i="12" s="1"/>
  <c r="K85" i="12"/>
  <c r="M84" i="12"/>
  <c r="F84" i="12"/>
  <c r="AH85" i="12"/>
  <c r="AG85" i="12"/>
  <c r="AA85" i="12"/>
  <c r="W85" i="12"/>
  <c r="R84" i="12"/>
  <c r="V90" i="12"/>
  <c r="D90" i="12"/>
  <c r="AI90" i="12"/>
  <c r="B90" i="12"/>
  <c r="BP90" i="1" s="1"/>
  <c r="S89" i="12"/>
  <c r="U89" i="12" s="1"/>
  <c r="AH90" i="12"/>
  <c r="AG90" i="12"/>
  <c r="N89" i="12"/>
  <c r="BU89" i="1" s="1"/>
  <c r="AD90" i="12"/>
  <c r="L90" i="12"/>
  <c r="M89" i="12"/>
  <c r="AQ90" i="12"/>
  <c r="J90" i="12" s="1"/>
  <c r="BR90" i="1" s="1"/>
  <c r="AB90" i="12"/>
  <c r="K90" i="12"/>
  <c r="AP90" i="12"/>
  <c r="AA90" i="12"/>
  <c r="AE88" i="11"/>
  <c r="AG92" i="11"/>
  <c r="AD93" i="11"/>
  <c r="AA101" i="11"/>
  <c r="AB104" i="11"/>
  <c r="S109" i="11"/>
  <c r="D108" i="11"/>
  <c r="D104" i="11"/>
  <c r="D96" i="11"/>
  <c r="D92" i="11"/>
  <c r="AT21" i="12"/>
  <c r="Z18" i="12"/>
  <c r="Q18" i="12" s="1"/>
  <c r="AP18" i="12"/>
  <c r="AM18" i="12" s="1"/>
  <c r="N19" i="12"/>
  <c r="BU19" i="1" s="1"/>
  <c r="E20" i="12"/>
  <c r="W20" i="12"/>
  <c r="R22" i="12"/>
  <c r="AV29" i="12"/>
  <c r="AB26" i="12"/>
  <c r="O27" i="12"/>
  <c r="T28" i="12"/>
  <c r="O29" i="12"/>
  <c r="AC30" i="12"/>
  <c r="P32" i="12"/>
  <c r="BV32" i="1" s="1"/>
  <c r="O33" i="12"/>
  <c r="O37" i="12"/>
  <c r="AG37" i="12"/>
  <c r="AT43" i="12"/>
  <c r="AV44" i="12"/>
  <c r="AI40" i="12"/>
  <c r="AC40" i="12"/>
  <c r="AB40" i="12"/>
  <c r="AA40" i="12"/>
  <c r="AV45" i="12"/>
  <c r="AX44" i="12"/>
  <c r="M40" i="12"/>
  <c r="AW64" i="12"/>
  <c r="Z65" i="12"/>
  <c r="Q65" i="12" s="1"/>
  <c r="Z68" i="12"/>
  <c r="Q68" i="12" s="1"/>
  <c r="L68" i="12"/>
  <c r="F67" i="12"/>
  <c r="AQ68" i="12"/>
  <c r="W68" i="12"/>
  <c r="K68" i="12"/>
  <c r="BA69" i="12" s="1"/>
  <c r="AI68" i="12"/>
  <c r="V68" i="12"/>
  <c r="T67" i="12"/>
  <c r="BT67" i="1" s="1"/>
  <c r="AH68" i="12"/>
  <c r="E68" i="12"/>
  <c r="S67" i="12"/>
  <c r="U67" i="12" s="1"/>
  <c r="AG68" i="12"/>
  <c r="D68" i="12"/>
  <c r="P67" i="12"/>
  <c r="BV67" i="1" s="1"/>
  <c r="O68" i="12"/>
  <c r="C68" i="12"/>
  <c r="BQ68" i="1" s="1"/>
  <c r="N67" i="12"/>
  <c r="BU67" i="1" s="1"/>
  <c r="AC68" i="12"/>
  <c r="AQ79" i="12"/>
  <c r="N84" i="12"/>
  <c r="BU84" i="1" s="1"/>
  <c r="S43" i="12"/>
  <c r="U43" i="12" s="1"/>
  <c r="O44" i="12"/>
  <c r="F45" i="12"/>
  <c r="V45" i="12"/>
  <c r="AP45" i="12"/>
  <c r="AM45" i="12" s="1"/>
  <c r="AB46" i="12"/>
  <c r="B48" i="12"/>
  <c r="BP48" i="1" s="1"/>
  <c r="T48" i="12"/>
  <c r="BT48" i="1" s="1"/>
  <c r="Z49" i="12"/>
  <c r="Q49" i="12" s="1"/>
  <c r="AI49" i="12"/>
  <c r="L51" i="12"/>
  <c r="AG51" i="12"/>
  <c r="D55" i="12"/>
  <c r="V55" i="12"/>
  <c r="Z56" i="12"/>
  <c r="Q56" i="12" s="1"/>
  <c r="AW62" i="12"/>
  <c r="L57" i="12"/>
  <c r="BA58" i="12" s="1"/>
  <c r="Z57" i="12"/>
  <c r="Q57" i="12" s="1"/>
  <c r="AI57" i="12"/>
  <c r="D59" i="12"/>
  <c r="AD59" i="12"/>
  <c r="R60" i="12"/>
  <c r="E61" i="12"/>
  <c r="AU61" i="12"/>
  <c r="S62" i="12"/>
  <c r="U62" i="12" s="1"/>
  <c r="B63" i="12"/>
  <c r="BP63" i="1" s="1"/>
  <c r="P63" i="12"/>
  <c r="BV63" i="1" s="1"/>
  <c r="AQ63" i="12"/>
  <c r="E69" i="12"/>
  <c r="AD69" i="12"/>
  <c r="AV78" i="12"/>
  <c r="AV83" i="12"/>
  <c r="AI78" i="12"/>
  <c r="AW98" i="12"/>
  <c r="AU97" i="12"/>
  <c r="B44" i="12"/>
  <c r="BP44" i="1" s="1"/>
  <c r="P44" i="12"/>
  <c r="BV44" i="1" s="1"/>
  <c r="W45" i="12"/>
  <c r="AQ45" i="12"/>
  <c r="AD46" i="12"/>
  <c r="N47" i="12"/>
  <c r="BU47" i="1" s="1"/>
  <c r="F48" i="12"/>
  <c r="K49" i="12"/>
  <c r="AA49" i="12"/>
  <c r="L50" i="12"/>
  <c r="O51" i="12"/>
  <c r="AH51" i="12"/>
  <c r="N54" i="12"/>
  <c r="BU54" i="1" s="1"/>
  <c r="F55" i="12"/>
  <c r="AC55" i="12"/>
  <c r="K56" i="12"/>
  <c r="AA56" i="12"/>
  <c r="AA57" i="12"/>
  <c r="AP57" i="12"/>
  <c r="F59" i="12"/>
  <c r="AG59" i="12"/>
  <c r="T60" i="12"/>
  <c r="BT60" i="1" s="1"/>
  <c r="F62" i="12"/>
  <c r="T62" i="12"/>
  <c r="BT62" i="1" s="1"/>
  <c r="C63" i="12"/>
  <c r="BQ63" i="1" s="1"/>
  <c r="R63" i="12"/>
  <c r="AG66" i="12"/>
  <c r="AG69" i="12"/>
  <c r="S73" i="12"/>
  <c r="U73" i="12" s="1"/>
  <c r="E74" i="12"/>
  <c r="AA74" i="12"/>
  <c r="AP74" i="12"/>
  <c r="AL74" i="12" s="1"/>
  <c r="F77" i="12"/>
  <c r="AU82" i="12"/>
  <c r="O78" i="12"/>
  <c r="AQ78" i="12"/>
  <c r="M81" i="12"/>
  <c r="B82" i="12"/>
  <c r="BP82" i="1" s="1"/>
  <c r="AG82" i="12"/>
  <c r="AQ83" i="12"/>
  <c r="AH104" i="12"/>
  <c r="AC104" i="12"/>
  <c r="K104" i="12"/>
  <c r="BA105" i="12" s="1"/>
  <c r="AQ104" i="12"/>
  <c r="AB104" i="12"/>
  <c r="AP104" i="12"/>
  <c r="AL104" i="12" s="1"/>
  <c r="AA104" i="12"/>
  <c r="C104" i="12"/>
  <c r="BQ104" i="1" s="1"/>
  <c r="T103" i="12"/>
  <c r="BT103" i="1" s="1"/>
  <c r="B104" i="12"/>
  <c r="BP104" i="1" s="1"/>
  <c r="S103" i="12"/>
  <c r="U103" i="12" s="1"/>
  <c r="P103" i="12"/>
  <c r="BV103" i="1" s="1"/>
  <c r="AI104" i="12"/>
  <c r="N103" i="12"/>
  <c r="BU103" i="1" s="1"/>
  <c r="F43" i="12"/>
  <c r="AY44" i="12" s="1"/>
  <c r="C44" i="12"/>
  <c r="BQ44" i="1" s="1"/>
  <c r="R44" i="12"/>
  <c r="L45" i="12"/>
  <c r="Z45" i="12"/>
  <c r="Q45" i="12" s="1"/>
  <c r="K46" i="12"/>
  <c r="AG46" i="12"/>
  <c r="S47" i="12"/>
  <c r="U47" i="12" s="1"/>
  <c r="AI48" i="12"/>
  <c r="L49" i="12"/>
  <c r="AB49" i="12"/>
  <c r="AP49" i="12"/>
  <c r="AM49" i="12" s="1"/>
  <c r="M50" i="12"/>
  <c r="W51" i="12"/>
  <c r="AI51" i="12"/>
  <c r="P54" i="12"/>
  <c r="BV54" i="1" s="1"/>
  <c r="AD55" i="12"/>
  <c r="M56" i="12"/>
  <c r="AC56" i="12"/>
  <c r="B57" i="12"/>
  <c r="BP57" i="1" s="1"/>
  <c r="O57" i="12"/>
  <c r="AB57" i="12"/>
  <c r="AQ57" i="12"/>
  <c r="J57" i="12" s="1"/>
  <c r="BR57" i="1" s="1"/>
  <c r="N58" i="12"/>
  <c r="BU58" i="1" s="1"/>
  <c r="AA60" i="12"/>
  <c r="P61" i="12"/>
  <c r="BV61" i="1" s="1"/>
  <c r="E63" i="12"/>
  <c r="T63" i="12"/>
  <c r="BT63" i="1" s="1"/>
  <c r="AG63" i="12"/>
  <c r="AP64" i="12"/>
  <c r="AQ66" i="12"/>
  <c r="T68" i="12"/>
  <c r="BT68" i="1" s="1"/>
  <c r="K69" i="12"/>
  <c r="AH69" i="12"/>
  <c r="T73" i="12"/>
  <c r="BT73" i="1" s="1"/>
  <c r="AB74" i="12"/>
  <c r="AQ74" i="12"/>
  <c r="AT77" i="12"/>
  <c r="N81" i="12"/>
  <c r="BU81" i="1" s="1"/>
  <c r="C82" i="12"/>
  <c r="BQ82" i="1" s="1"/>
  <c r="AH82" i="12"/>
  <c r="AT88" i="12"/>
  <c r="AC84" i="12"/>
  <c r="P86" i="12"/>
  <c r="BV86" i="1" s="1"/>
  <c r="M86" i="12"/>
  <c r="F86" i="12"/>
  <c r="L87" i="12"/>
  <c r="AU96" i="12"/>
  <c r="AP95" i="12"/>
  <c r="AM95" i="12" s="1"/>
  <c r="AI95" i="12"/>
  <c r="W95" i="12"/>
  <c r="F94" i="12"/>
  <c r="AH95" i="12"/>
  <c r="E95" i="12"/>
  <c r="AG95" i="12"/>
  <c r="C95" i="12"/>
  <c r="BQ95" i="1" s="1"/>
  <c r="T94" i="12"/>
  <c r="BT94" i="1" s="1"/>
  <c r="B95" i="12"/>
  <c r="BP95" i="1" s="1"/>
  <c r="R94" i="12"/>
  <c r="AC95" i="12"/>
  <c r="O95" i="12"/>
  <c r="P94" i="12"/>
  <c r="BV94" i="1" s="1"/>
  <c r="AQ95" i="12"/>
  <c r="AB95" i="12"/>
  <c r="N94" i="12"/>
  <c r="BU94" i="1" s="1"/>
  <c r="L95" i="12"/>
  <c r="AI98" i="12"/>
  <c r="AH98" i="12"/>
  <c r="AD98" i="12"/>
  <c r="AM107" i="12"/>
  <c r="AJ107" i="12"/>
  <c r="S44" i="12"/>
  <c r="U44" i="12" s="1"/>
  <c r="M45" i="12"/>
  <c r="AC45" i="12"/>
  <c r="L46" i="12"/>
  <c r="AH46" i="12"/>
  <c r="M48" i="12"/>
  <c r="AC49" i="12"/>
  <c r="AQ49" i="12"/>
  <c r="N50" i="12"/>
  <c r="BU50" i="1" s="1"/>
  <c r="B51" i="12"/>
  <c r="BP51" i="1" s="1"/>
  <c r="Z51" i="12"/>
  <c r="Q51" i="12" s="1"/>
  <c r="AQ51" i="12"/>
  <c r="S54" i="12"/>
  <c r="U54" i="12" s="1"/>
  <c r="M55" i="12"/>
  <c r="AP55" i="12"/>
  <c r="AJ55" i="12" s="1"/>
  <c r="N56" i="12"/>
  <c r="BU56" i="1" s="1"/>
  <c r="C57" i="12"/>
  <c r="BQ57" i="1" s="1"/>
  <c r="AC57" i="12"/>
  <c r="L59" i="12"/>
  <c r="AD60" i="12"/>
  <c r="R61" i="12"/>
  <c r="L62" i="12"/>
  <c r="W62" i="12"/>
  <c r="F63" i="12"/>
  <c r="W63" i="12"/>
  <c r="AH63" i="12"/>
  <c r="C64" i="12"/>
  <c r="BQ64" i="1" s="1"/>
  <c r="V64" i="12"/>
  <c r="M65" i="12"/>
  <c r="O69" i="12"/>
  <c r="AI69" i="12"/>
  <c r="F73" i="12"/>
  <c r="K74" i="12"/>
  <c r="AC74" i="12"/>
  <c r="N77" i="12"/>
  <c r="BU77" i="1" s="1"/>
  <c r="B78" i="12"/>
  <c r="BP78" i="1" s="1"/>
  <c r="W78" i="12"/>
  <c r="P81" i="12"/>
  <c r="BV81" i="1" s="1"/>
  <c r="D82" i="12"/>
  <c r="V82" i="12"/>
  <c r="AI82" i="12"/>
  <c r="T44" i="12"/>
  <c r="BT44" i="1" s="1"/>
  <c r="N45" i="12"/>
  <c r="BU45" i="1" s="1"/>
  <c r="AD45" i="12"/>
  <c r="AP46" i="12"/>
  <c r="AL46" i="12" s="1"/>
  <c r="AI47" i="12"/>
  <c r="N48" i="12"/>
  <c r="BU48" i="1" s="1"/>
  <c r="O49" i="12"/>
  <c r="P50" i="12"/>
  <c r="BV50" i="1" s="1"/>
  <c r="C51" i="12"/>
  <c r="BQ51" i="1" s="1"/>
  <c r="AA51" i="12"/>
  <c r="AX56" i="12"/>
  <c r="T53" i="12"/>
  <c r="BT53" i="1" s="1"/>
  <c r="N55" i="12"/>
  <c r="BU55" i="1" s="1"/>
  <c r="P56" i="12"/>
  <c r="BV56" i="1" s="1"/>
  <c r="AH56" i="12"/>
  <c r="E57" i="12"/>
  <c r="O59" i="12"/>
  <c r="C60" i="12"/>
  <c r="BQ60" i="1" s="1"/>
  <c r="AG60" i="12"/>
  <c r="V61" i="12"/>
  <c r="M62" i="12"/>
  <c r="AI62" i="12"/>
  <c r="Z63" i="12"/>
  <c r="Q63" i="12" s="1"/>
  <c r="AI63" i="12"/>
  <c r="D64" i="12"/>
  <c r="W64" i="12"/>
  <c r="R65" i="12"/>
  <c r="E66" i="12"/>
  <c r="L74" i="12"/>
  <c r="AU79" i="12"/>
  <c r="AX80" i="12"/>
  <c r="P77" i="12"/>
  <c r="BV77" i="1" s="1"/>
  <c r="C78" i="12"/>
  <c r="BQ78" i="1" s="1"/>
  <c r="AA78" i="12"/>
  <c r="T81" i="12"/>
  <c r="BT81" i="1" s="1"/>
  <c r="Z82" i="12"/>
  <c r="Q82" i="12" s="1"/>
  <c r="AQ82" i="12"/>
  <c r="AC83" i="12"/>
  <c r="K44" i="12"/>
  <c r="BA45" i="12" s="1"/>
  <c r="AB44" i="12"/>
  <c r="B45" i="12"/>
  <c r="BP45" i="1" s="1"/>
  <c r="P45" i="12"/>
  <c r="BV45" i="1" s="1"/>
  <c r="V46" i="12"/>
  <c r="AQ46" i="12"/>
  <c r="AP47" i="12"/>
  <c r="P48" i="12"/>
  <c r="BV48" i="1" s="1"/>
  <c r="B49" i="12"/>
  <c r="BP49" i="1" s="1"/>
  <c r="R50" i="12"/>
  <c r="E51" i="12"/>
  <c r="AB51" i="12"/>
  <c r="P55" i="12"/>
  <c r="BV55" i="1" s="1"/>
  <c r="R56" i="12"/>
  <c r="AI56" i="12"/>
  <c r="T58" i="12"/>
  <c r="BT58" i="1" s="1"/>
  <c r="S59" i="12"/>
  <c r="U59" i="12" s="1"/>
  <c r="AH61" i="12"/>
  <c r="N62" i="12"/>
  <c r="BU62" i="1" s="1"/>
  <c r="K63" i="12"/>
  <c r="AA63" i="12"/>
  <c r="E64" i="12"/>
  <c r="S65" i="12"/>
  <c r="U65" i="12" s="1"/>
  <c r="AV77" i="12"/>
  <c r="M73" i="12"/>
  <c r="AX78" i="12"/>
  <c r="O74" i="12"/>
  <c r="R77" i="12"/>
  <c r="E78" i="12"/>
  <c r="AB78" i="12"/>
  <c r="V81" i="12"/>
  <c r="K82" i="12"/>
  <c r="AD83" i="12"/>
  <c r="AA92" i="12"/>
  <c r="F91" i="12"/>
  <c r="V92" i="12"/>
  <c r="L92" i="12"/>
  <c r="S91" i="12"/>
  <c r="U91" i="12" s="1"/>
  <c r="Z95" i="12"/>
  <c r="Q95" i="12" s="1"/>
  <c r="B88" i="12"/>
  <c r="BP88" i="1" s="1"/>
  <c r="L89" i="12"/>
  <c r="AB89" i="12"/>
  <c r="R92" i="12"/>
  <c r="E93" i="12"/>
  <c r="AC93" i="12"/>
  <c r="M95" i="12"/>
  <c r="AJ96" i="12"/>
  <c r="F99" i="12"/>
  <c r="T99" i="12"/>
  <c r="BT99" i="1" s="1"/>
  <c r="AI99" i="12"/>
  <c r="F100" i="12"/>
  <c r="AC100" i="12"/>
  <c r="R101" i="12"/>
  <c r="AH102" i="12"/>
  <c r="AU108" i="12"/>
  <c r="O107" i="12"/>
  <c r="AB107" i="12"/>
  <c r="AU109" i="12"/>
  <c r="W108" i="12"/>
  <c r="AC109" i="12"/>
  <c r="AW100" i="12"/>
  <c r="W99" i="12"/>
  <c r="T101" i="12"/>
  <c r="BT101" i="1" s="1"/>
  <c r="K102" i="12"/>
  <c r="AI102" i="12"/>
  <c r="Z105" i="12"/>
  <c r="Q105" i="12" s="1"/>
  <c r="P107" i="12"/>
  <c r="BV107" i="1" s="1"/>
  <c r="B108" i="12"/>
  <c r="BP108" i="1" s="1"/>
  <c r="AB108" i="12"/>
  <c r="AD109" i="12"/>
  <c r="M87" i="12"/>
  <c r="AT94" i="12"/>
  <c r="AU95" i="12"/>
  <c r="F92" i="12"/>
  <c r="T92" i="12"/>
  <c r="BT92" i="1" s="1"/>
  <c r="K93" i="12"/>
  <c r="C94" i="12"/>
  <c r="BQ94" i="1" s="1"/>
  <c r="K99" i="12"/>
  <c r="Z99" i="12"/>
  <c r="Q99" i="12" s="1"/>
  <c r="AP99" i="12"/>
  <c r="O89" i="12"/>
  <c r="O93" i="12"/>
  <c r="AG93" i="12"/>
  <c r="D94" i="12"/>
  <c r="J100" i="12"/>
  <c r="BR100" i="1" s="1"/>
  <c r="L99" i="12"/>
  <c r="AA99" i="12"/>
  <c r="S87" i="12"/>
  <c r="U87" i="12" s="1"/>
  <c r="O88" i="12"/>
  <c r="B89" i="12"/>
  <c r="BP89" i="1" s="1"/>
  <c r="P93" i="12"/>
  <c r="BV93" i="1" s="1"/>
  <c r="AH93" i="12"/>
  <c r="E94" i="12"/>
  <c r="AD94" i="12"/>
  <c r="T95" i="12"/>
  <c r="BT95" i="1" s="1"/>
  <c r="K96" i="12"/>
  <c r="M98" i="12"/>
  <c r="AW103" i="12"/>
  <c r="O99" i="12"/>
  <c r="AB99" i="12"/>
  <c r="P100" i="12"/>
  <c r="BV100" i="1" s="1"/>
  <c r="D101" i="12"/>
  <c r="AH101" i="12"/>
  <c r="S102" i="12"/>
  <c r="U102" i="12" s="1"/>
  <c r="W103" i="12"/>
  <c r="AQ105" i="12"/>
  <c r="J105" i="12" s="1"/>
  <c r="BR105" i="1" s="1"/>
  <c r="R106" i="12"/>
  <c r="F107" i="12"/>
  <c r="T107" i="12"/>
  <c r="BT107" i="1" s="1"/>
  <c r="AI107" i="12"/>
  <c r="M109" i="12"/>
  <c r="P88" i="12"/>
  <c r="BV88" i="1" s="1"/>
  <c r="C89" i="12"/>
  <c r="BQ89" i="1" s="1"/>
  <c r="M92" i="12"/>
  <c r="W93" i="12"/>
  <c r="AI93" i="12"/>
  <c r="L96" i="12"/>
  <c r="N98" i="12"/>
  <c r="BU98" i="1" s="1"/>
  <c r="P99" i="12"/>
  <c r="BV99" i="1" s="1"/>
  <c r="B100" i="12"/>
  <c r="BP100" i="1" s="1"/>
  <c r="AP100" i="12"/>
  <c r="AJ100" i="12" s="1"/>
  <c r="Z102" i="12"/>
  <c r="Q102" i="12" s="1"/>
  <c r="E103" i="12"/>
  <c r="AV109" i="12"/>
  <c r="W107" i="12"/>
  <c r="AG108" i="12"/>
  <c r="N109" i="12"/>
  <c r="BU109" i="1" s="1"/>
  <c r="C7" i="12"/>
  <c r="C9" i="12"/>
  <c r="AV28" i="12"/>
  <c r="AT27" i="12"/>
  <c r="AV23" i="12"/>
  <c r="AH25" i="12"/>
  <c r="Z25" i="12"/>
  <c r="Q25" i="12" s="1"/>
  <c r="N24" i="12"/>
  <c r="BU24" i="1" s="1"/>
  <c r="AQ25" i="12"/>
  <c r="AG25" i="12"/>
  <c r="M24" i="12"/>
  <c r="AP25" i="12"/>
  <c r="T24" i="12"/>
  <c r="BT24" i="1" s="1"/>
  <c r="W25" i="12"/>
  <c r="O25" i="12"/>
  <c r="E25" i="12"/>
  <c r="S24" i="12"/>
  <c r="U24" i="12" s="1"/>
  <c r="K25" i="12"/>
  <c r="AA25" i="12"/>
  <c r="AL28" i="12"/>
  <c r="AJ28" i="12"/>
  <c r="AH38" i="12"/>
  <c r="Z38" i="12"/>
  <c r="Q38" i="12" s="1"/>
  <c r="N37" i="12"/>
  <c r="BU37" i="1" s="1"/>
  <c r="AQ38" i="12"/>
  <c r="J39" i="12" s="1"/>
  <c r="BR39" i="1" s="1"/>
  <c r="AG38" i="12"/>
  <c r="M37" i="12"/>
  <c r="BA38" i="12" s="1"/>
  <c r="AP38" i="12"/>
  <c r="AD38" i="12"/>
  <c r="V38" i="12"/>
  <c r="D38" i="12"/>
  <c r="R37" i="12"/>
  <c r="AA38" i="12"/>
  <c r="T37" i="12"/>
  <c r="BT37" i="1" s="1"/>
  <c r="F37" i="12"/>
  <c r="W38" i="12"/>
  <c r="L38" i="12"/>
  <c r="S37" i="12"/>
  <c r="U37" i="12" s="1"/>
  <c r="K38" i="12"/>
  <c r="P37" i="12"/>
  <c r="BV37" i="1" s="1"/>
  <c r="AI38" i="12"/>
  <c r="E38" i="12"/>
  <c r="AC38" i="12"/>
  <c r="AJ47" i="12"/>
  <c r="AM47" i="12"/>
  <c r="AL47" i="12"/>
  <c r="AK47" i="12"/>
  <c r="C6" i="12"/>
  <c r="AW12" i="12"/>
  <c r="AU10" i="12"/>
  <c r="AS15" i="12"/>
  <c r="AW19" i="12" s="1"/>
  <c r="AX18" i="12"/>
  <c r="AL20" i="12"/>
  <c r="AK20" i="12"/>
  <c r="AJ20" i="12"/>
  <c r="AW27" i="12"/>
  <c r="AU26" i="12"/>
  <c r="L25" i="12"/>
  <c r="AB25" i="12"/>
  <c r="AW31" i="12"/>
  <c r="AU30" i="12"/>
  <c r="AV34" i="12"/>
  <c r="AX33" i="12"/>
  <c r="AX32" i="12"/>
  <c r="AV33" i="12"/>
  <c r="AT33" i="12"/>
  <c r="AT32" i="12"/>
  <c r="S29" i="12"/>
  <c r="U29" i="12" s="1"/>
  <c r="AX29" i="12"/>
  <c r="AU51" i="12"/>
  <c r="AU50" i="12"/>
  <c r="AW52" i="12"/>
  <c r="AW51" i="12"/>
  <c r="AR7" i="12"/>
  <c r="AH19" i="12"/>
  <c r="Z19" i="12"/>
  <c r="Q19" i="12" s="1"/>
  <c r="N18" i="12"/>
  <c r="BU18" i="1" s="1"/>
  <c r="AQ19" i="12"/>
  <c r="J20" i="12" s="1"/>
  <c r="BR20" i="1" s="1"/>
  <c r="AG19" i="12"/>
  <c r="M18" i="12"/>
  <c r="AP19" i="12"/>
  <c r="T18" i="12"/>
  <c r="BT18" i="1" s="1"/>
  <c r="W19" i="12"/>
  <c r="O19" i="12"/>
  <c r="E19" i="12"/>
  <c r="S18" i="12"/>
  <c r="U18" i="12" s="1"/>
  <c r="K19" i="12"/>
  <c r="W10" i="12"/>
  <c r="AU11" i="12"/>
  <c r="AU15" i="12"/>
  <c r="L19" i="12"/>
  <c r="AA19" i="12"/>
  <c r="AT24" i="12"/>
  <c r="AV26" i="12"/>
  <c r="AX25" i="12"/>
  <c r="AX22" i="12"/>
  <c r="B25" i="12"/>
  <c r="BP25" i="1" s="1"/>
  <c r="AD25" i="12"/>
  <c r="AL26" i="12"/>
  <c r="AJ26" i="12"/>
  <c r="AL30" i="12"/>
  <c r="AK30" i="12"/>
  <c r="AJ30" i="12"/>
  <c r="AW48" i="12"/>
  <c r="AU47" i="12"/>
  <c r="AV22" i="12"/>
  <c r="AX21" i="12"/>
  <c r="AC25" i="12"/>
  <c r="AW43" i="12"/>
  <c r="AU42" i="12"/>
  <c r="O10" i="12"/>
  <c r="AB19" i="12"/>
  <c r="AU24" i="12"/>
  <c r="AW25" i="12"/>
  <c r="AV21" i="12"/>
  <c r="AH23" i="12"/>
  <c r="Z23" i="12"/>
  <c r="Q23" i="12" s="1"/>
  <c r="N22" i="12"/>
  <c r="BU22" i="1" s="1"/>
  <c r="AQ23" i="12"/>
  <c r="J23" i="12" s="1"/>
  <c r="BR23" i="1" s="1"/>
  <c r="AG23" i="12"/>
  <c r="M22" i="12"/>
  <c r="AP23" i="12"/>
  <c r="T22" i="12"/>
  <c r="BT22" i="1" s="1"/>
  <c r="W23" i="12"/>
  <c r="O23" i="12"/>
  <c r="E23" i="12"/>
  <c r="S22" i="12"/>
  <c r="U22" i="12" s="1"/>
  <c r="K23" i="12"/>
  <c r="AA23" i="12"/>
  <c r="P24" i="12"/>
  <c r="BV24" i="1" s="1"/>
  <c r="AV30" i="12"/>
  <c r="AT29" i="12"/>
  <c r="C25" i="12"/>
  <c r="BQ25" i="1" s="1"/>
  <c r="AI25" i="12"/>
  <c r="AV25" i="12"/>
  <c r="AV32" i="12"/>
  <c r="AX31" i="12"/>
  <c r="AX30" i="12"/>
  <c r="AT31" i="12"/>
  <c r="AX27" i="12"/>
  <c r="AQ30" i="12"/>
  <c r="AG30" i="12"/>
  <c r="M29" i="12"/>
  <c r="AD30" i="12"/>
  <c r="V30" i="12"/>
  <c r="D30" i="12"/>
  <c r="R29" i="12"/>
  <c r="AA30" i="12"/>
  <c r="Z30" i="12"/>
  <c r="Q30" i="12" s="1"/>
  <c r="O30" i="12"/>
  <c r="C30" i="12"/>
  <c r="BQ30" i="1" s="1"/>
  <c r="P29" i="12"/>
  <c r="BV29" i="1" s="1"/>
  <c r="AI30" i="12"/>
  <c r="B30" i="12"/>
  <c r="BP30" i="1" s="1"/>
  <c r="AH30" i="12"/>
  <c r="W30" i="12"/>
  <c r="L30" i="12"/>
  <c r="N29" i="12"/>
  <c r="BU29" i="1" s="1"/>
  <c r="K30" i="12"/>
  <c r="AV35" i="12"/>
  <c r="AV36" i="12"/>
  <c r="AX34" i="12"/>
  <c r="AX35" i="12"/>
  <c r="AT34" i="12"/>
  <c r="AQ34" i="12"/>
  <c r="J35" i="12" s="1"/>
  <c r="BR35" i="1" s="1"/>
  <c r="AG34" i="12"/>
  <c r="M33" i="12"/>
  <c r="AD34" i="12"/>
  <c r="V34" i="12"/>
  <c r="D34" i="12"/>
  <c r="R33" i="12"/>
  <c r="AB34" i="12"/>
  <c r="AA34" i="12"/>
  <c r="E34" i="12"/>
  <c r="Z34" i="12"/>
  <c r="Q34" i="12" s="1"/>
  <c r="O34" i="12"/>
  <c r="C34" i="12"/>
  <c r="BQ34" i="1" s="1"/>
  <c r="P33" i="12"/>
  <c r="BV33" i="1" s="1"/>
  <c r="AI34" i="12"/>
  <c r="B34" i="12"/>
  <c r="BP34" i="1" s="1"/>
  <c r="AH34" i="12"/>
  <c r="W34" i="12"/>
  <c r="L34" i="12"/>
  <c r="N33" i="12"/>
  <c r="BU33" i="1" s="1"/>
  <c r="K34" i="12"/>
  <c r="AP34" i="12"/>
  <c r="V19" i="12"/>
  <c r="AV37" i="12"/>
  <c r="AV38" i="12"/>
  <c r="AX36" i="12"/>
  <c r="AT36" i="12"/>
  <c r="AX37" i="12"/>
  <c r="T7" i="12"/>
  <c r="T8" i="12" s="1"/>
  <c r="T9" i="12" s="1"/>
  <c r="AT18" i="12"/>
  <c r="AH17" i="12"/>
  <c r="Z17" i="12"/>
  <c r="Q17" i="12" s="1"/>
  <c r="N16" i="12"/>
  <c r="BU16" i="1" s="1"/>
  <c r="AQ17" i="12"/>
  <c r="J18" i="12" s="1"/>
  <c r="BR18" i="1" s="1"/>
  <c r="AG17" i="12"/>
  <c r="M16" i="12"/>
  <c r="AP17" i="12"/>
  <c r="T16" i="12"/>
  <c r="BT16" i="1" s="1"/>
  <c r="E17" i="12"/>
  <c r="AC17" i="12"/>
  <c r="AT22" i="12"/>
  <c r="J19" i="12"/>
  <c r="BR19" i="1" s="1"/>
  <c r="B19" i="12"/>
  <c r="BP19" i="1" s="1"/>
  <c r="AC19" i="12"/>
  <c r="L23" i="12"/>
  <c r="AB23" i="12"/>
  <c r="AW29" i="12"/>
  <c r="AU28" i="12"/>
  <c r="D25" i="12"/>
  <c r="AY26" i="12" s="1"/>
  <c r="F31" i="12"/>
  <c r="AK31" i="12"/>
  <c r="AV39" i="12"/>
  <c r="AT39" i="12"/>
  <c r="AX38" i="12"/>
  <c r="AV40" i="12"/>
  <c r="AX39" i="12"/>
  <c r="AH36" i="12"/>
  <c r="Z36" i="12"/>
  <c r="Q36" i="12" s="1"/>
  <c r="N35" i="12"/>
  <c r="BU35" i="1" s="1"/>
  <c r="AQ36" i="12"/>
  <c r="AG36" i="12"/>
  <c r="M35" i="12"/>
  <c r="AD36" i="12"/>
  <c r="V36" i="12"/>
  <c r="D36" i="12"/>
  <c r="R35" i="12"/>
  <c r="T35" i="12"/>
  <c r="BT35" i="1" s="1"/>
  <c r="F35" i="12"/>
  <c r="W36" i="12"/>
  <c r="L36" i="12"/>
  <c r="S35" i="12"/>
  <c r="U35" i="12" s="1"/>
  <c r="AI36" i="12"/>
  <c r="K36" i="12"/>
  <c r="P35" i="12"/>
  <c r="BV35" i="1" s="1"/>
  <c r="AC36" i="12"/>
  <c r="E36" i="12"/>
  <c r="AB36" i="12"/>
  <c r="B38" i="12"/>
  <c r="BP38" i="1" s="1"/>
  <c r="AW46" i="12"/>
  <c r="AU45" i="12"/>
  <c r="AW45" i="12"/>
  <c r="AR12" i="12"/>
  <c r="AV17" i="12" s="1"/>
  <c r="AW44" i="12"/>
  <c r="AU43" i="12"/>
  <c r="AU22" i="12"/>
  <c r="AW23" i="12"/>
  <c r="P18" i="12"/>
  <c r="BV18" i="1" s="1"/>
  <c r="AV24" i="12"/>
  <c r="AX23" i="12"/>
  <c r="C19" i="12"/>
  <c r="BQ19" i="1" s="1"/>
  <c r="AD19" i="12"/>
  <c r="AX20" i="12"/>
  <c r="AL22" i="12"/>
  <c r="AK22" i="12"/>
  <c r="AJ22" i="12"/>
  <c r="AC23" i="12"/>
  <c r="AT23" i="12"/>
  <c r="R24" i="12"/>
  <c r="AW24" i="12"/>
  <c r="AX26" i="12"/>
  <c r="AK28" i="12"/>
  <c r="E30" i="12"/>
  <c r="AQ32" i="12"/>
  <c r="J33" i="12" s="1"/>
  <c r="BR33" i="1" s="1"/>
  <c r="AG32" i="12"/>
  <c r="M31" i="12"/>
  <c r="AD32" i="12"/>
  <c r="V32" i="12"/>
  <c r="D32" i="12"/>
  <c r="R31" i="12"/>
  <c r="AA32" i="12"/>
  <c r="E32" i="12"/>
  <c r="Z32" i="12"/>
  <c r="Q32" i="12" s="1"/>
  <c r="O32" i="12"/>
  <c r="C32" i="12"/>
  <c r="BQ32" i="1" s="1"/>
  <c r="P31" i="12"/>
  <c r="BV31" i="1" s="1"/>
  <c r="AI32" i="12"/>
  <c r="B32" i="12"/>
  <c r="BP32" i="1" s="1"/>
  <c r="AH32" i="12"/>
  <c r="W32" i="12"/>
  <c r="L32" i="12"/>
  <c r="N31" i="12"/>
  <c r="BU31" i="1" s="1"/>
  <c r="K32" i="12"/>
  <c r="AC32" i="12"/>
  <c r="AW39" i="12"/>
  <c r="C38" i="12"/>
  <c r="BQ38" i="1" s="1"/>
  <c r="AT25" i="12"/>
  <c r="O38" i="12"/>
  <c r="J113" i="12"/>
  <c r="J112" i="12"/>
  <c r="AQ6" i="12"/>
  <c r="AQ7" i="12" s="1"/>
  <c r="AQ8" i="12" s="1"/>
  <c r="AQ9" i="12" s="1"/>
  <c r="AU14" i="12"/>
  <c r="AV20" i="12"/>
  <c r="AX19" i="12"/>
  <c r="D19" i="12"/>
  <c r="AI19" i="12"/>
  <c r="AV19" i="12"/>
  <c r="AH21" i="12"/>
  <c r="Z21" i="12"/>
  <c r="Q21" i="12" s="1"/>
  <c r="N20" i="12"/>
  <c r="BU20" i="1" s="1"/>
  <c r="AQ21" i="12"/>
  <c r="J22" i="12" s="1"/>
  <c r="BR22" i="1" s="1"/>
  <c r="AG21" i="12"/>
  <c r="M20" i="12"/>
  <c r="AP21" i="12"/>
  <c r="T20" i="12"/>
  <c r="BT20" i="1" s="1"/>
  <c r="W21" i="12"/>
  <c r="O21" i="12"/>
  <c r="E21" i="12"/>
  <c r="S20" i="12"/>
  <c r="U20" i="12" s="1"/>
  <c r="K21" i="12"/>
  <c r="V21" i="12"/>
  <c r="B23" i="12"/>
  <c r="BP23" i="1" s="1"/>
  <c r="AD23" i="12"/>
  <c r="AU23" i="12"/>
  <c r="F24" i="12"/>
  <c r="AX24" i="12"/>
  <c r="V25" i="12"/>
  <c r="AQ28" i="12"/>
  <c r="AG28" i="12"/>
  <c r="M27" i="12"/>
  <c r="BA28" i="12" s="1"/>
  <c r="AD28" i="12"/>
  <c r="V28" i="12"/>
  <c r="D28" i="12"/>
  <c r="AY29" i="12" s="1"/>
  <c r="R27" i="12"/>
  <c r="Z28" i="12"/>
  <c r="Q28" i="12" s="1"/>
  <c r="O28" i="12"/>
  <c r="C28" i="12"/>
  <c r="BQ28" i="1" s="1"/>
  <c r="P27" i="12"/>
  <c r="BV27" i="1" s="1"/>
  <c r="AI28" i="12"/>
  <c r="B28" i="12"/>
  <c r="BP28" i="1" s="1"/>
  <c r="AH28" i="12"/>
  <c r="W28" i="12"/>
  <c r="L28" i="12"/>
  <c r="N27" i="12"/>
  <c r="BU27" i="1" s="1"/>
  <c r="K28" i="12"/>
  <c r="AM27" i="12"/>
  <c r="AM28" i="12"/>
  <c r="AB30" i="12"/>
  <c r="AW36" i="12"/>
  <c r="AW41" i="12"/>
  <c r="AU40" i="12"/>
  <c r="O36" i="12"/>
  <c r="AP36" i="12"/>
  <c r="AB38" i="12"/>
  <c r="AU27" i="12"/>
  <c r="AU29" i="12"/>
  <c r="AU37" i="12"/>
  <c r="AU39" i="12"/>
  <c r="AW35" i="12"/>
  <c r="AW37" i="12"/>
  <c r="AU38" i="12"/>
  <c r="S39" i="12"/>
  <c r="U39" i="12" s="1"/>
  <c r="AU44" i="12"/>
  <c r="E40" i="12"/>
  <c r="S41" i="12"/>
  <c r="U41" i="12" s="1"/>
  <c r="AU46" i="12"/>
  <c r="AW47" i="12"/>
  <c r="E42" i="12"/>
  <c r="AW49" i="12"/>
  <c r="E44" i="12"/>
  <c r="AQ47" i="12"/>
  <c r="J47" i="12" s="1"/>
  <c r="BR47" i="1" s="1"/>
  <c r="AP48" i="12"/>
  <c r="AL49" i="12"/>
  <c r="AJ49" i="12"/>
  <c r="AK49" i="12"/>
  <c r="L52" i="12"/>
  <c r="W54" i="12"/>
  <c r="O54" i="12"/>
  <c r="E54" i="12"/>
  <c r="R53" i="12"/>
  <c r="AC54" i="12"/>
  <c r="C54" i="12"/>
  <c r="BQ54" i="1" s="1"/>
  <c r="P53" i="12"/>
  <c r="BV53" i="1" s="1"/>
  <c r="F53" i="12"/>
  <c r="AB54" i="12"/>
  <c r="L54" i="12"/>
  <c r="B54" i="12"/>
  <c r="BP54" i="1" s="1"/>
  <c r="AH54" i="12"/>
  <c r="Z54" i="12"/>
  <c r="Q54" i="12" s="1"/>
  <c r="M53" i="12"/>
  <c r="AD54" i="12"/>
  <c r="S53" i="12"/>
  <c r="U53" i="12" s="1"/>
  <c r="AA54" i="12"/>
  <c r="K54" i="12"/>
  <c r="AQ54" i="12"/>
  <c r="N53" i="12"/>
  <c r="BU53" i="1" s="1"/>
  <c r="AP54" i="12"/>
  <c r="V54" i="12"/>
  <c r="D54" i="12"/>
  <c r="AG54" i="12"/>
  <c r="AW59" i="12"/>
  <c r="AL57" i="12"/>
  <c r="AJ57" i="12"/>
  <c r="AM57" i="12"/>
  <c r="AK57" i="12"/>
  <c r="AB72" i="12"/>
  <c r="L72" i="12"/>
  <c r="B72" i="12"/>
  <c r="BP72" i="1" s="1"/>
  <c r="AH72" i="12"/>
  <c r="Z72" i="12"/>
  <c r="Q72" i="12" s="1"/>
  <c r="M71" i="12"/>
  <c r="AP72" i="12"/>
  <c r="S71" i="12"/>
  <c r="U71" i="12" s="1"/>
  <c r="AQ72" i="12"/>
  <c r="AC72" i="12"/>
  <c r="O72" i="12"/>
  <c r="AA72" i="12"/>
  <c r="P71" i="12"/>
  <c r="BV71" i="1" s="1"/>
  <c r="N71" i="12"/>
  <c r="BU71" i="1" s="1"/>
  <c r="W72" i="12"/>
  <c r="K72" i="12"/>
  <c r="AI72" i="12"/>
  <c r="V72" i="12"/>
  <c r="D72" i="12"/>
  <c r="T71" i="12"/>
  <c r="BT71" i="1" s="1"/>
  <c r="F71" i="12"/>
  <c r="E72" i="12"/>
  <c r="C72" i="12"/>
  <c r="BQ72" i="1" s="1"/>
  <c r="R71" i="12"/>
  <c r="AD72" i="12"/>
  <c r="B18" i="12"/>
  <c r="BP18" i="1" s="1"/>
  <c r="L18" i="12"/>
  <c r="AB18" i="12"/>
  <c r="B20" i="12"/>
  <c r="BP20" i="1" s="1"/>
  <c r="L20" i="12"/>
  <c r="AB20" i="12"/>
  <c r="B22" i="12"/>
  <c r="BP22" i="1" s="1"/>
  <c r="L22" i="12"/>
  <c r="AB22" i="12"/>
  <c r="P23" i="12"/>
  <c r="BV23" i="1" s="1"/>
  <c r="B24" i="12"/>
  <c r="BP24" i="1" s="1"/>
  <c r="L24" i="12"/>
  <c r="AB24" i="12"/>
  <c r="P25" i="12"/>
  <c r="BV25" i="1" s="1"/>
  <c r="B26" i="12"/>
  <c r="BP26" i="1" s="1"/>
  <c r="L26" i="12"/>
  <c r="BA27" i="12" s="1"/>
  <c r="W26" i="12"/>
  <c r="AT26" i="12"/>
  <c r="AT28" i="12"/>
  <c r="AT30" i="12"/>
  <c r="AU41" i="12"/>
  <c r="AW38" i="12"/>
  <c r="AW40" i="12"/>
  <c r="AW42" i="12"/>
  <c r="AL45" i="12"/>
  <c r="AK45" i="12"/>
  <c r="AJ45" i="12"/>
  <c r="R46" i="12"/>
  <c r="V47" i="12"/>
  <c r="AX53" i="12"/>
  <c r="AT51" i="12"/>
  <c r="AV53" i="12"/>
  <c r="AT50" i="12"/>
  <c r="AT53" i="12"/>
  <c r="AV52" i="12"/>
  <c r="AL51" i="12"/>
  <c r="AK51" i="12"/>
  <c r="AM51" i="12"/>
  <c r="AJ51" i="12"/>
  <c r="O52" i="12"/>
  <c r="AV54" i="12"/>
  <c r="AU60" i="12"/>
  <c r="AW61" i="12"/>
  <c r="AG72" i="12"/>
  <c r="C18" i="12"/>
  <c r="BQ18" i="1" s="1"/>
  <c r="AC18" i="12"/>
  <c r="C20" i="12"/>
  <c r="BQ20" i="1" s="1"/>
  <c r="AC20" i="12"/>
  <c r="C22" i="12"/>
  <c r="BQ22" i="1" s="1"/>
  <c r="AC22" i="12"/>
  <c r="C24" i="12"/>
  <c r="BQ24" i="1" s="1"/>
  <c r="AC24" i="12"/>
  <c r="AQ26" i="12"/>
  <c r="AG26" i="12"/>
  <c r="AD26" i="12"/>
  <c r="V26" i="12"/>
  <c r="C26" i="12"/>
  <c r="BQ26" i="1" s="1"/>
  <c r="AI26" i="12"/>
  <c r="AU32" i="12"/>
  <c r="AH40" i="12"/>
  <c r="Z40" i="12"/>
  <c r="Q40" i="12" s="1"/>
  <c r="N39" i="12"/>
  <c r="BU39" i="1" s="1"/>
  <c r="AQ40" i="12"/>
  <c r="J41" i="12" s="1"/>
  <c r="BR41" i="1" s="1"/>
  <c r="AG40" i="12"/>
  <c r="M39" i="12"/>
  <c r="AP40" i="12"/>
  <c r="T39" i="12"/>
  <c r="BT39" i="1" s="1"/>
  <c r="AD40" i="12"/>
  <c r="V40" i="12"/>
  <c r="D40" i="12"/>
  <c r="R39" i="12"/>
  <c r="AH42" i="12"/>
  <c r="Z42" i="12"/>
  <c r="Q42" i="12" s="1"/>
  <c r="N41" i="12"/>
  <c r="BU41" i="1" s="1"/>
  <c r="AQ42" i="12"/>
  <c r="J43" i="12" s="1"/>
  <c r="BR43" i="1" s="1"/>
  <c r="AG42" i="12"/>
  <c r="M41" i="12"/>
  <c r="AP42" i="12"/>
  <c r="T41" i="12"/>
  <c r="BT41" i="1" s="1"/>
  <c r="AD42" i="12"/>
  <c r="V42" i="12"/>
  <c r="D42" i="12"/>
  <c r="R41" i="12"/>
  <c r="W44" i="12"/>
  <c r="AA44" i="12"/>
  <c r="N43" i="12"/>
  <c r="BU43" i="1" s="1"/>
  <c r="AI44" i="12"/>
  <c r="Z44" i="12"/>
  <c r="Q44" i="12" s="1"/>
  <c r="M43" i="12"/>
  <c r="AH44" i="12"/>
  <c r="T43" i="12"/>
  <c r="BT43" i="1" s="1"/>
  <c r="AQ44" i="12"/>
  <c r="J45" i="12" s="1"/>
  <c r="BR45" i="1" s="1"/>
  <c r="V44" i="12"/>
  <c r="D44" i="12"/>
  <c r="R43" i="12"/>
  <c r="J46" i="12"/>
  <c r="BR46" i="1" s="1"/>
  <c r="S46" i="12"/>
  <c r="U46" i="12" s="1"/>
  <c r="AW54" i="12"/>
  <c r="AU53" i="12"/>
  <c r="AI50" i="12"/>
  <c r="AA50" i="12"/>
  <c r="K50" i="12"/>
  <c r="N49" i="12"/>
  <c r="BU49" i="1" s="1"/>
  <c r="AQ50" i="12"/>
  <c r="J51" i="12" s="1"/>
  <c r="BR51" i="1" s="1"/>
  <c r="AG50" i="12"/>
  <c r="T49" i="12"/>
  <c r="BT49" i="1" s="1"/>
  <c r="AD50" i="12"/>
  <c r="V50" i="12"/>
  <c r="D50" i="12"/>
  <c r="AH50" i="12"/>
  <c r="F49" i="12"/>
  <c r="AC50" i="12"/>
  <c r="E50" i="12"/>
  <c r="P49" i="12"/>
  <c r="BV49" i="1" s="1"/>
  <c r="AP50" i="12"/>
  <c r="AB50" i="12"/>
  <c r="O50" i="12"/>
  <c r="C50" i="12"/>
  <c r="BQ50" i="1" s="1"/>
  <c r="S49" i="12"/>
  <c r="U49" i="12" s="1"/>
  <c r="Z50" i="12"/>
  <c r="Q50" i="12" s="1"/>
  <c r="AB52" i="12"/>
  <c r="AV63" i="12"/>
  <c r="AX62" i="12"/>
  <c r="AT62" i="12"/>
  <c r="AM60" i="12"/>
  <c r="AK60" i="12"/>
  <c r="AJ60" i="12"/>
  <c r="AV66" i="12"/>
  <c r="AT64" i="12"/>
  <c r="AX65" i="12"/>
  <c r="AV65" i="12"/>
  <c r="AT65" i="12"/>
  <c r="AX64" i="12"/>
  <c r="R17" i="12"/>
  <c r="D18" i="12"/>
  <c r="AY19" i="12" s="1"/>
  <c r="V18" i="12"/>
  <c r="R19" i="12"/>
  <c r="D20" i="12"/>
  <c r="V20" i="12"/>
  <c r="R21" i="12"/>
  <c r="D22" i="12"/>
  <c r="AY23" i="12" s="1"/>
  <c r="V22" i="12"/>
  <c r="R23" i="12"/>
  <c r="D24" i="12"/>
  <c r="V24" i="12"/>
  <c r="R25" i="12"/>
  <c r="D26" i="12"/>
  <c r="AY27" i="12" s="1"/>
  <c r="O26" i="12"/>
  <c r="Z26" i="12"/>
  <c r="Q26" i="12" s="1"/>
  <c r="AW28" i="12"/>
  <c r="AW30" i="12"/>
  <c r="AW32" i="12"/>
  <c r="AW34" i="12"/>
  <c r="AL35" i="12"/>
  <c r="AK35" i="12"/>
  <c r="AL37" i="12"/>
  <c r="AK37" i="12"/>
  <c r="K40" i="12"/>
  <c r="K42" i="12"/>
  <c r="AP44" i="12"/>
  <c r="AK46" i="12"/>
  <c r="AJ46" i="12"/>
  <c r="F47" i="12"/>
  <c r="AU48" i="12"/>
  <c r="AU54" i="12"/>
  <c r="AW55" i="12"/>
  <c r="AT49" i="12"/>
  <c r="AV50" i="12"/>
  <c r="AX49" i="12"/>
  <c r="AQ48" i="12"/>
  <c r="AG48" i="12"/>
  <c r="T47" i="12"/>
  <c r="BT47" i="1" s="1"/>
  <c r="W48" i="12"/>
  <c r="O48" i="12"/>
  <c r="E48" i="12"/>
  <c r="R47" i="12"/>
  <c r="AB48" i="12"/>
  <c r="AA48" i="12"/>
  <c r="D48" i="12"/>
  <c r="P47" i="12"/>
  <c r="BV47" i="1" s="1"/>
  <c r="Z48" i="12"/>
  <c r="Q48" i="12" s="1"/>
  <c r="C48" i="12"/>
  <c r="BQ48" i="1" s="1"/>
  <c r="AH48" i="12"/>
  <c r="V48" i="12"/>
  <c r="L48" i="12"/>
  <c r="M47" i="12"/>
  <c r="AC48" i="12"/>
  <c r="AC52" i="12"/>
  <c r="C52" i="12"/>
  <c r="BQ52" i="1" s="1"/>
  <c r="P51" i="12"/>
  <c r="BV51" i="1" s="1"/>
  <c r="F51" i="12"/>
  <c r="AI52" i="12"/>
  <c r="AA52" i="12"/>
  <c r="K52" i="12"/>
  <c r="N51" i="12"/>
  <c r="BU51" i="1" s="1"/>
  <c r="AH52" i="12"/>
  <c r="Z52" i="12"/>
  <c r="Q52" i="12" s="1"/>
  <c r="M51" i="12"/>
  <c r="BA52" i="12" s="1"/>
  <c r="AP52" i="12"/>
  <c r="S51" i="12"/>
  <c r="U51" i="12" s="1"/>
  <c r="AQ52" i="12"/>
  <c r="T51" i="12"/>
  <c r="BT51" i="1" s="1"/>
  <c r="W52" i="12"/>
  <c r="E52" i="12"/>
  <c r="R51" i="12"/>
  <c r="V52" i="12"/>
  <c r="D52" i="12"/>
  <c r="B52" i="12"/>
  <c r="BP52" i="1" s="1"/>
  <c r="AG52" i="12"/>
  <c r="AD52" i="12"/>
  <c r="AI67" i="12"/>
  <c r="AA67" i="12"/>
  <c r="K67" i="12"/>
  <c r="N66" i="12"/>
  <c r="BU66" i="1" s="1"/>
  <c r="AH67" i="12"/>
  <c r="Z67" i="12"/>
  <c r="Q67" i="12" s="1"/>
  <c r="M66" i="12"/>
  <c r="AG67" i="12"/>
  <c r="T66" i="12"/>
  <c r="BT66" i="1" s="1"/>
  <c r="AQ67" i="12"/>
  <c r="J68" i="12" s="1"/>
  <c r="BR68" i="1" s="1"/>
  <c r="S66" i="12"/>
  <c r="U66" i="12" s="1"/>
  <c r="AP67" i="12"/>
  <c r="W67" i="12"/>
  <c r="O67" i="12"/>
  <c r="E67" i="12"/>
  <c r="R66" i="12"/>
  <c r="AC67" i="12"/>
  <c r="C67" i="12"/>
  <c r="BQ67" i="1" s="1"/>
  <c r="P66" i="12"/>
  <c r="BV66" i="1" s="1"/>
  <c r="F66" i="12"/>
  <c r="D67" i="12"/>
  <c r="B67" i="12"/>
  <c r="BP67" i="1" s="1"/>
  <c r="AB67" i="12"/>
  <c r="L67" i="12"/>
  <c r="V67" i="12"/>
  <c r="AV48" i="12"/>
  <c r="AU49" i="12"/>
  <c r="AB47" i="12"/>
  <c r="L47" i="12"/>
  <c r="B47" i="12"/>
  <c r="BP47" i="1" s="1"/>
  <c r="AH47" i="12"/>
  <c r="Z47" i="12"/>
  <c r="Q47" i="12" s="1"/>
  <c r="M46" i="12"/>
  <c r="BA47" i="12" s="1"/>
  <c r="AC47" i="12"/>
  <c r="E47" i="12"/>
  <c r="P46" i="12"/>
  <c r="BV46" i="1" s="1"/>
  <c r="AA47" i="12"/>
  <c r="D47" i="12"/>
  <c r="N46" i="12"/>
  <c r="BU46" i="1" s="1"/>
  <c r="O47" i="12"/>
  <c r="C47" i="12"/>
  <c r="BQ47" i="1" s="1"/>
  <c r="AG47" i="12"/>
  <c r="W47" i="12"/>
  <c r="T46" i="12"/>
  <c r="BT46" i="1" s="1"/>
  <c r="K47" i="12"/>
  <c r="AD48" i="12"/>
  <c r="AD67" i="12"/>
  <c r="N26" i="12"/>
  <c r="BU26" i="1" s="1"/>
  <c r="Z27" i="12"/>
  <c r="Q27" i="12" s="1"/>
  <c r="AH27" i="12"/>
  <c r="N28" i="12"/>
  <c r="BU28" i="1" s="1"/>
  <c r="Z29" i="12"/>
  <c r="Q29" i="12" s="1"/>
  <c r="AH29" i="12"/>
  <c r="N30" i="12"/>
  <c r="BU30" i="1" s="1"/>
  <c r="Z31" i="12"/>
  <c r="Q31" i="12" s="1"/>
  <c r="AH31" i="12"/>
  <c r="N32" i="12"/>
  <c r="BU32" i="1" s="1"/>
  <c r="Z33" i="12"/>
  <c r="Q33" i="12" s="1"/>
  <c r="AH33" i="12"/>
  <c r="N34" i="12"/>
  <c r="BU34" i="1" s="1"/>
  <c r="Z35" i="12"/>
  <c r="Q35" i="12" s="1"/>
  <c r="AH35" i="12"/>
  <c r="N36" i="12"/>
  <c r="BU36" i="1" s="1"/>
  <c r="Z37" i="12"/>
  <c r="Q37" i="12" s="1"/>
  <c r="AH37" i="12"/>
  <c r="N38" i="12"/>
  <c r="BU38" i="1" s="1"/>
  <c r="Z39" i="12"/>
  <c r="Q39" i="12" s="1"/>
  <c r="AH39" i="12"/>
  <c r="N40" i="12"/>
  <c r="BU40" i="1" s="1"/>
  <c r="Z41" i="12"/>
  <c r="Q41" i="12" s="1"/>
  <c r="AH41" i="12"/>
  <c r="N42" i="12"/>
  <c r="BU42" i="1" s="1"/>
  <c r="AV42" i="12"/>
  <c r="Z43" i="12"/>
  <c r="Q43" i="12" s="1"/>
  <c r="AH43" i="12"/>
  <c r="AV49" i="12"/>
  <c r="N44" i="12"/>
  <c r="BU44" i="1" s="1"/>
  <c r="D45" i="12"/>
  <c r="AY46" i="12" s="1"/>
  <c r="O45" i="12"/>
  <c r="AV51" i="12"/>
  <c r="AX51" i="12"/>
  <c r="AU52" i="12"/>
  <c r="AW53" i="12"/>
  <c r="AT48" i="12"/>
  <c r="AT54" i="12"/>
  <c r="AX50" i="12"/>
  <c r="N52" i="12"/>
  <c r="BU52" i="1" s="1"/>
  <c r="AW58" i="12"/>
  <c r="D53" i="12"/>
  <c r="V53" i="12"/>
  <c r="AX54" i="12"/>
  <c r="K55" i="12"/>
  <c r="AA55" i="12"/>
  <c r="AT60" i="12"/>
  <c r="AX68" i="12"/>
  <c r="AT68" i="12"/>
  <c r="AV69" i="12"/>
  <c r="AH70" i="12"/>
  <c r="Z70" i="12"/>
  <c r="Q70" i="12" s="1"/>
  <c r="M69" i="12"/>
  <c r="AP70" i="12"/>
  <c r="AG70" i="12"/>
  <c r="V70" i="12"/>
  <c r="L70" i="12"/>
  <c r="K70" i="12"/>
  <c r="N69" i="12"/>
  <c r="BU69" i="1" s="1"/>
  <c r="AQ70" i="12"/>
  <c r="AD70" i="12"/>
  <c r="AC70" i="12"/>
  <c r="E70" i="12"/>
  <c r="T69" i="12"/>
  <c r="BT69" i="1" s="1"/>
  <c r="AB70" i="12"/>
  <c r="D70" i="12"/>
  <c r="S69" i="12"/>
  <c r="U69" i="12" s="1"/>
  <c r="B70" i="12"/>
  <c r="BP70" i="1" s="1"/>
  <c r="F69" i="12"/>
  <c r="O70" i="12"/>
  <c r="R69" i="12"/>
  <c r="AI70" i="12"/>
  <c r="C70" i="12"/>
  <c r="BQ70" i="1" s="1"/>
  <c r="P69" i="12"/>
  <c r="BV69" i="1" s="1"/>
  <c r="W70" i="12"/>
  <c r="AX40" i="12"/>
  <c r="AX42" i="12"/>
  <c r="AT45" i="12"/>
  <c r="AT46" i="12"/>
  <c r="AV47" i="12"/>
  <c r="K53" i="12"/>
  <c r="AA53" i="12"/>
  <c r="AU55" i="12"/>
  <c r="AV64" i="12"/>
  <c r="AX63" i="12"/>
  <c r="AB61" i="12"/>
  <c r="L61" i="12"/>
  <c r="B61" i="12"/>
  <c r="BP61" i="1" s="1"/>
  <c r="AI61" i="12"/>
  <c r="W61" i="12"/>
  <c r="C61" i="12"/>
  <c r="BQ61" i="1" s="1"/>
  <c r="S60" i="12"/>
  <c r="U60" i="12" s="1"/>
  <c r="AQ61" i="12"/>
  <c r="AP61" i="12"/>
  <c r="AD61" i="12"/>
  <c r="K61" i="12"/>
  <c r="F60" i="12"/>
  <c r="AC61" i="12"/>
  <c r="P60" i="12"/>
  <c r="BV60" i="1" s="1"/>
  <c r="Z61" i="12"/>
  <c r="Q61" i="12" s="1"/>
  <c r="M60" i="12"/>
  <c r="AQ62" i="12"/>
  <c r="J63" i="12" s="1"/>
  <c r="BR63" i="1" s="1"/>
  <c r="AG62" i="12"/>
  <c r="T61" i="12"/>
  <c r="BT61" i="1" s="1"/>
  <c r="AP62" i="12"/>
  <c r="AD62" i="12"/>
  <c r="K62" i="12"/>
  <c r="AC62" i="12"/>
  <c r="N61" i="12"/>
  <c r="BU61" i="1" s="1"/>
  <c r="AB62" i="12"/>
  <c r="AA62" i="12"/>
  <c r="Z62" i="12"/>
  <c r="Q62" i="12" s="1"/>
  <c r="O62" i="12"/>
  <c r="E62" i="12"/>
  <c r="S61" i="12"/>
  <c r="U61" i="12" s="1"/>
  <c r="AH62" i="12"/>
  <c r="V62" i="12"/>
  <c r="C62" i="12"/>
  <c r="BQ62" i="1" s="1"/>
  <c r="F61" i="12"/>
  <c r="AA61" i="12"/>
  <c r="AT63" i="12"/>
  <c r="C27" i="12"/>
  <c r="BQ27" i="1" s="1"/>
  <c r="C29" i="12"/>
  <c r="BQ29" i="1" s="1"/>
  <c r="C31" i="12"/>
  <c r="BQ31" i="1" s="1"/>
  <c r="C33" i="12"/>
  <c r="BQ33" i="1" s="1"/>
  <c r="C35" i="12"/>
  <c r="BQ35" i="1" s="1"/>
  <c r="C37" i="12"/>
  <c r="BQ37" i="1" s="1"/>
  <c r="C39" i="12"/>
  <c r="BQ39" i="1" s="1"/>
  <c r="C41" i="12"/>
  <c r="BQ41" i="1" s="1"/>
  <c r="C43" i="12"/>
  <c r="BQ43" i="1" s="1"/>
  <c r="AI45" i="12"/>
  <c r="AA45" i="12"/>
  <c r="K45" i="12"/>
  <c r="AT44" i="12"/>
  <c r="W46" i="12"/>
  <c r="O46" i="12"/>
  <c r="E46" i="12"/>
  <c r="AY47" i="12" s="1"/>
  <c r="S45" i="12"/>
  <c r="U45" i="12" s="1"/>
  <c r="AC46" i="12"/>
  <c r="C46" i="12"/>
  <c r="BQ46" i="1" s="1"/>
  <c r="R45" i="12"/>
  <c r="AB45" i="12"/>
  <c r="AI46" i="12"/>
  <c r="AX48" i="12"/>
  <c r="AT55" i="12"/>
  <c r="AV56" i="12"/>
  <c r="T52" i="12"/>
  <c r="BT52" i="1" s="1"/>
  <c r="L53" i="12"/>
  <c r="AB53" i="12"/>
  <c r="AU58" i="12"/>
  <c r="F54" i="12"/>
  <c r="AV55" i="12"/>
  <c r="AU57" i="12"/>
  <c r="W60" i="12"/>
  <c r="O60" i="12"/>
  <c r="E60" i="12"/>
  <c r="R59" i="12"/>
  <c r="AB60" i="12"/>
  <c r="P59" i="12"/>
  <c r="BV59" i="1" s="1"/>
  <c r="AI60" i="12"/>
  <c r="Z60" i="12"/>
  <c r="Q60" i="12" s="1"/>
  <c r="N59" i="12"/>
  <c r="BU59" i="1" s="1"/>
  <c r="AH60" i="12"/>
  <c r="D60" i="12"/>
  <c r="M59" i="12"/>
  <c r="AQ60" i="12"/>
  <c r="V60" i="12"/>
  <c r="B60" i="12"/>
  <c r="BP60" i="1" s="1"/>
  <c r="T59" i="12"/>
  <c r="BT59" i="1" s="1"/>
  <c r="AT59" i="12"/>
  <c r="K60" i="12"/>
  <c r="AC60" i="12"/>
  <c r="M61" i="12"/>
  <c r="B62" i="12"/>
  <c r="BP62" i="1" s="1"/>
  <c r="AW68" i="12"/>
  <c r="AU67" i="12"/>
  <c r="AT47" i="12"/>
  <c r="AX47" i="12"/>
  <c r="AW56" i="12"/>
  <c r="AV57" i="12"/>
  <c r="AT56" i="12"/>
  <c r="AD53" i="12"/>
  <c r="AB55" i="12"/>
  <c r="L55" i="12"/>
  <c r="B55" i="12"/>
  <c r="BP55" i="1" s="1"/>
  <c r="AH55" i="12"/>
  <c r="Z55" i="12"/>
  <c r="Q55" i="12" s="1"/>
  <c r="M54" i="12"/>
  <c r="AQ55" i="12"/>
  <c r="J56" i="12" s="1"/>
  <c r="BR56" i="1" s="1"/>
  <c r="AG55" i="12"/>
  <c r="T54" i="12"/>
  <c r="BT54" i="1" s="1"/>
  <c r="W55" i="12"/>
  <c r="O55" i="12"/>
  <c r="E55" i="12"/>
  <c r="R54" i="12"/>
  <c r="C55" i="12"/>
  <c r="BQ55" i="1" s="1"/>
  <c r="AI55" i="12"/>
  <c r="AX55" i="12"/>
  <c r="AM56" i="12"/>
  <c r="AL56" i="12"/>
  <c r="AJ56" i="12"/>
  <c r="AW57" i="12"/>
  <c r="AT58" i="12"/>
  <c r="AU59" i="12"/>
  <c r="O61" i="12"/>
  <c r="AG61" i="12"/>
  <c r="D62" i="12"/>
  <c r="AX70" i="12"/>
  <c r="AT70" i="12"/>
  <c r="AV71" i="12"/>
  <c r="AW67" i="12"/>
  <c r="AV74" i="12"/>
  <c r="AT73" i="12"/>
  <c r="AX73" i="12"/>
  <c r="AW75" i="12"/>
  <c r="AU74" i="12"/>
  <c r="AU72" i="12"/>
  <c r="AI75" i="12"/>
  <c r="AA75" i="12"/>
  <c r="K75" i="12"/>
  <c r="N74" i="12"/>
  <c r="BU74" i="1" s="1"/>
  <c r="AQ75" i="12"/>
  <c r="AG75" i="12"/>
  <c r="T74" i="12"/>
  <c r="BT74" i="1" s="1"/>
  <c r="AP75" i="12"/>
  <c r="S74" i="12"/>
  <c r="U74" i="12" s="1"/>
  <c r="W75" i="12"/>
  <c r="O75" i="12"/>
  <c r="E75" i="12"/>
  <c r="R74" i="12"/>
  <c r="Z75" i="12"/>
  <c r="Q75" i="12" s="1"/>
  <c r="L75" i="12"/>
  <c r="P74" i="12"/>
  <c r="BV74" i="1" s="1"/>
  <c r="V75" i="12"/>
  <c r="M74" i="12"/>
  <c r="AH75" i="12"/>
  <c r="D75" i="12"/>
  <c r="AC75" i="12"/>
  <c r="B75" i="12"/>
  <c r="BP75" i="1" s="1"/>
  <c r="F74" i="12"/>
  <c r="AD75" i="12"/>
  <c r="AB75" i="12"/>
  <c r="C75" i="12"/>
  <c r="BQ75" i="1" s="1"/>
  <c r="AV60" i="12"/>
  <c r="AT61" i="12"/>
  <c r="AV62" i="12"/>
  <c r="AX61" i="12"/>
  <c r="AX57" i="12"/>
  <c r="AX58" i="12"/>
  <c r="AH53" i="12"/>
  <c r="Z53" i="12"/>
  <c r="Q53" i="12" s="1"/>
  <c r="M52" i="12"/>
  <c r="AP53" i="12"/>
  <c r="S52" i="12"/>
  <c r="U52" i="12" s="1"/>
  <c r="W53" i="12"/>
  <c r="O53" i="12"/>
  <c r="E53" i="12"/>
  <c r="R52" i="12"/>
  <c r="AC53" i="12"/>
  <c r="C53" i="12"/>
  <c r="BQ53" i="1" s="1"/>
  <c r="P52" i="12"/>
  <c r="BV52" i="1" s="1"/>
  <c r="F52" i="12"/>
  <c r="AI53" i="12"/>
  <c r="AW60" i="12"/>
  <c r="AK81" i="12"/>
  <c r="AJ81" i="12"/>
  <c r="AM81" i="12"/>
  <c r="AL81" i="12"/>
  <c r="B56" i="12"/>
  <c r="BP56" i="1" s="1"/>
  <c r="L56" i="12"/>
  <c r="AB56" i="12"/>
  <c r="AC58" i="12"/>
  <c r="C58" i="12"/>
  <c r="BQ58" i="1" s="1"/>
  <c r="E58" i="12"/>
  <c r="AY59" i="12" s="1"/>
  <c r="P58" i="12"/>
  <c r="BV58" i="1" s="1"/>
  <c r="AH58" i="12"/>
  <c r="AU63" i="12"/>
  <c r="K59" i="12"/>
  <c r="AV59" i="12"/>
  <c r="AV61" i="12"/>
  <c r="AU68" i="12"/>
  <c r="AW69" i="12"/>
  <c r="AL64" i="12"/>
  <c r="AV72" i="12"/>
  <c r="D56" i="12"/>
  <c r="V56" i="12"/>
  <c r="AD56" i="12"/>
  <c r="AW63" i="12"/>
  <c r="AH59" i="12"/>
  <c r="Z59" i="12"/>
  <c r="Q59" i="12" s="1"/>
  <c r="M58" i="12"/>
  <c r="R58" i="12"/>
  <c r="AA58" i="12"/>
  <c r="AV58" i="12"/>
  <c r="B59" i="12"/>
  <c r="BP59" i="1" s="1"/>
  <c r="V59" i="12"/>
  <c r="AP59" i="12"/>
  <c r="AX59" i="12"/>
  <c r="AU65" i="12"/>
  <c r="AW66" i="12"/>
  <c r="AW79" i="12"/>
  <c r="AU78" i="12"/>
  <c r="AC77" i="12"/>
  <c r="C77" i="12"/>
  <c r="BQ77" i="1" s="1"/>
  <c r="P76" i="12"/>
  <c r="BV76" i="1" s="1"/>
  <c r="F76" i="12"/>
  <c r="AI77" i="12"/>
  <c r="AA77" i="12"/>
  <c r="K77" i="12"/>
  <c r="N76" i="12"/>
  <c r="BU76" i="1" s="1"/>
  <c r="AH77" i="12"/>
  <c r="Z77" i="12"/>
  <c r="Q77" i="12" s="1"/>
  <c r="M76" i="12"/>
  <c r="AQ77" i="12"/>
  <c r="J78" i="12" s="1"/>
  <c r="BR78" i="1" s="1"/>
  <c r="AG77" i="12"/>
  <c r="T76" i="12"/>
  <c r="BT76" i="1" s="1"/>
  <c r="AP77" i="12"/>
  <c r="L77" i="12"/>
  <c r="R76" i="12"/>
  <c r="W77" i="12"/>
  <c r="V77" i="12"/>
  <c r="E77" i="12"/>
  <c r="D77" i="12"/>
  <c r="AD77" i="12"/>
  <c r="O77" i="12"/>
  <c r="AT93" i="12"/>
  <c r="AX93" i="12"/>
  <c r="AV94" i="12"/>
  <c r="D51" i="12"/>
  <c r="V51" i="12"/>
  <c r="AD51" i="12"/>
  <c r="R55" i="12"/>
  <c r="E56" i="12"/>
  <c r="O56" i="12"/>
  <c r="W56" i="12"/>
  <c r="T57" i="12"/>
  <c r="BT57" i="1" s="1"/>
  <c r="S58" i="12"/>
  <c r="U58" i="12" s="1"/>
  <c r="AB58" i="12"/>
  <c r="C59" i="12"/>
  <c r="BQ59" i="1" s="1"/>
  <c r="W59" i="12"/>
  <c r="AQ59" i="12"/>
  <c r="AX69" i="12"/>
  <c r="AB77" i="12"/>
  <c r="AC80" i="12"/>
  <c r="C80" i="12"/>
  <c r="BQ80" i="1" s="1"/>
  <c r="AG80" i="12"/>
  <c r="O80" i="12"/>
  <c r="D80" i="12"/>
  <c r="AP80" i="12"/>
  <c r="V80" i="12"/>
  <c r="L80" i="12"/>
  <c r="M79" i="12"/>
  <c r="AD80" i="12"/>
  <c r="K80" i="12"/>
  <c r="T79" i="12"/>
  <c r="BT79" i="1" s="1"/>
  <c r="AB80" i="12"/>
  <c r="S79" i="12"/>
  <c r="U79" i="12" s="1"/>
  <c r="AQ80" i="12"/>
  <c r="W80" i="12"/>
  <c r="B80" i="12"/>
  <c r="BP80" i="1" s="1"/>
  <c r="F79" i="12"/>
  <c r="AI80" i="12"/>
  <c r="R79" i="12"/>
  <c r="AH80" i="12"/>
  <c r="P79" i="12"/>
  <c r="BV79" i="1" s="1"/>
  <c r="Z80" i="12"/>
  <c r="Q80" i="12" s="1"/>
  <c r="AH81" i="12"/>
  <c r="Z81" i="12"/>
  <c r="Q81" i="12" s="1"/>
  <c r="M80" i="12"/>
  <c r="AB81" i="12"/>
  <c r="AI81" i="12"/>
  <c r="E81" i="12"/>
  <c r="AG81" i="12"/>
  <c r="O81" i="12"/>
  <c r="D81" i="12"/>
  <c r="T80" i="12"/>
  <c r="BT80" i="1" s="1"/>
  <c r="AQ81" i="12"/>
  <c r="J82" i="12" s="1"/>
  <c r="BR82" i="1" s="1"/>
  <c r="W81" i="12"/>
  <c r="C81" i="12"/>
  <c r="BQ81" i="1" s="1"/>
  <c r="S80" i="12"/>
  <c r="U80" i="12" s="1"/>
  <c r="B81" i="12"/>
  <c r="BP81" i="1" s="1"/>
  <c r="R80" i="12"/>
  <c r="AD81" i="12"/>
  <c r="AC81" i="12"/>
  <c r="P80" i="12"/>
  <c r="BV80" i="1" s="1"/>
  <c r="AA81" i="12"/>
  <c r="L81" i="12"/>
  <c r="N80" i="12"/>
  <c r="BU80" i="1" s="1"/>
  <c r="F80" i="12"/>
  <c r="K81" i="12"/>
  <c r="AW88" i="12"/>
  <c r="AU87" i="12"/>
  <c r="AU86" i="12"/>
  <c r="AV91" i="12"/>
  <c r="AX90" i="12"/>
  <c r="AT90" i="12"/>
  <c r="D49" i="12"/>
  <c r="V49" i="12"/>
  <c r="S50" i="12"/>
  <c r="U50" i="12" s="1"/>
  <c r="T55" i="12"/>
  <c r="BT55" i="1" s="1"/>
  <c r="AG56" i="12"/>
  <c r="D57" i="12"/>
  <c r="N57" i="12"/>
  <c r="BU57" i="1" s="1"/>
  <c r="V57" i="12"/>
  <c r="L58" i="12"/>
  <c r="V58" i="12"/>
  <c r="AP58" i="12"/>
  <c r="E59" i="12"/>
  <c r="AY60" i="12" s="1"/>
  <c r="AI59" i="12"/>
  <c r="AW65" i="12"/>
  <c r="AT66" i="12"/>
  <c r="AV67" i="12"/>
  <c r="AX66" i="12"/>
  <c r="AB64" i="12"/>
  <c r="L64" i="12"/>
  <c r="B64" i="12"/>
  <c r="BP64" i="1" s="1"/>
  <c r="AI64" i="12"/>
  <c r="AA64" i="12"/>
  <c r="K64" i="12"/>
  <c r="N63" i="12"/>
  <c r="BU63" i="1" s="1"/>
  <c r="AH64" i="12"/>
  <c r="Z64" i="12"/>
  <c r="Q64" i="12" s="1"/>
  <c r="M63" i="12"/>
  <c r="BA64" i="12" s="1"/>
  <c r="AQ64" i="12"/>
  <c r="AG64" i="12"/>
  <c r="S63" i="12"/>
  <c r="U63" i="12" s="1"/>
  <c r="AL63" i="12"/>
  <c r="AK63" i="12"/>
  <c r="O64" i="12"/>
  <c r="AU64" i="12"/>
  <c r="AW76" i="12"/>
  <c r="S76" i="12"/>
  <c r="U76" i="12" s="1"/>
  <c r="N79" i="12"/>
  <c r="BU79" i="1" s="1"/>
  <c r="AU66" i="12"/>
  <c r="AT67" i="12"/>
  <c r="AV68" i="12"/>
  <c r="AX67" i="12"/>
  <c r="AK74" i="12"/>
  <c r="AA65" i="12"/>
  <c r="AI65" i="12"/>
  <c r="AW71" i="12"/>
  <c r="AP66" i="12"/>
  <c r="AT69" i="12"/>
  <c r="AU70" i="12"/>
  <c r="AT71" i="12"/>
  <c r="S72" i="12"/>
  <c r="U72" i="12" s="1"/>
  <c r="AU77" i="12"/>
  <c r="AW78" i="12"/>
  <c r="B73" i="12"/>
  <c r="BP73" i="1" s="1"/>
  <c r="AT75" i="12"/>
  <c r="S78" i="12"/>
  <c r="U78" i="12" s="1"/>
  <c r="AV85" i="12"/>
  <c r="AX84" i="12"/>
  <c r="AT84" i="12"/>
  <c r="AU85" i="12"/>
  <c r="AW86" i="12"/>
  <c r="AX87" i="12"/>
  <c r="AT86" i="12"/>
  <c r="AV88" i="12"/>
  <c r="AT87" i="12"/>
  <c r="AX85" i="12"/>
  <c r="AT85" i="12"/>
  <c r="AQ84" i="12"/>
  <c r="AG84" i="12"/>
  <c r="T83" i="12"/>
  <c r="BT83" i="1" s="1"/>
  <c r="AP84" i="12"/>
  <c r="AB84" i="12"/>
  <c r="L84" i="12"/>
  <c r="B84" i="12"/>
  <c r="BP84" i="1" s="1"/>
  <c r="AD84" i="12"/>
  <c r="AA84" i="12"/>
  <c r="E84" i="12"/>
  <c r="N83" i="12"/>
  <c r="BU83" i="1" s="1"/>
  <c r="Z84" i="12"/>
  <c r="Q84" i="12" s="1"/>
  <c r="O84" i="12"/>
  <c r="D84" i="12"/>
  <c r="M83" i="12"/>
  <c r="W84" i="12"/>
  <c r="C84" i="12"/>
  <c r="BQ84" i="1" s="1"/>
  <c r="AC65" i="12"/>
  <c r="Z66" i="12"/>
  <c r="Q66" i="12" s="1"/>
  <c r="AH66" i="12"/>
  <c r="AU73" i="12"/>
  <c r="AX71" i="12"/>
  <c r="AQ73" i="12"/>
  <c r="J74" i="12" s="1"/>
  <c r="BR74" i="1" s="1"/>
  <c r="AG73" i="12"/>
  <c r="T72" i="12"/>
  <c r="BT72" i="1" s="1"/>
  <c r="W73" i="12"/>
  <c r="O73" i="12"/>
  <c r="E73" i="12"/>
  <c r="R72" i="12"/>
  <c r="AD73" i="12"/>
  <c r="V73" i="12"/>
  <c r="AC73" i="12"/>
  <c r="C73" i="12"/>
  <c r="BQ73" i="1" s="1"/>
  <c r="P72" i="12"/>
  <c r="BV72" i="1" s="1"/>
  <c r="F72" i="12"/>
  <c r="AH73" i="12"/>
  <c r="AV75" i="12"/>
  <c r="W79" i="12"/>
  <c r="O79" i="12"/>
  <c r="E79" i="12"/>
  <c r="R78" i="12"/>
  <c r="AC79" i="12"/>
  <c r="C79" i="12"/>
  <c r="BQ79" i="1" s="1"/>
  <c r="P78" i="12"/>
  <c r="BV78" i="1" s="1"/>
  <c r="F78" i="12"/>
  <c r="AB79" i="12"/>
  <c r="L79" i="12"/>
  <c r="B79" i="12"/>
  <c r="BP79" i="1" s="1"/>
  <c r="AI79" i="12"/>
  <c r="AA79" i="12"/>
  <c r="K79" i="12"/>
  <c r="N78" i="12"/>
  <c r="BU78" i="1" s="1"/>
  <c r="AV79" i="12"/>
  <c r="AV80" i="12"/>
  <c r="AX82" i="12"/>
  <c r="AI84" i="12"/>
  <c r="AU90" i="12"/>
  <c r="AU89" i="12"/>
  <c r="D65" i="12"/>
  <c r="N65" i="12"/>
  <c r="BU65" i="1" s="1"/>
  <c r="V65" i="12"/>
  <c r="AD65" i="12"/>
  <c r="K66" i="12"/>
  <c r="AA66" i="12"/>
  <c r="AI66" i="12"/>
  <c r="AU71" i="12"/>
  <c r="AW72" i="12"/>
  <c r="AI73" i="12"/>
  <c r="AW77" i="12"/>
  <c r="AG79" i="12"/>
  <c r="R83" i="12"/>
  <c r="AJ83" i="12"/>
  <c r="AM83" i="12"/>
  <c r="AL83" i="12"/>
  <c r="AX89" i="12"/>
  <c r="R64" i="12"/>
  <c r="AV70" i="12"/>
  <c r="E65" i="12"/>
  <c r="O65" i="12"/>
  <c r="W65" i="12"/>
  <c r="B66" i="12"/>
  <c r="BP66" i="1" s="1"/>
  <c r="L66" i="12"/>
  <c r="AB66" i="12"/>
  <c r="AP68" i="12"/>
  <c r="AT72" i="12"/>
  <c r="AV73" i="12"/>
  <c r="AX72" i="12"/>
  <c r="AC69" i="12"/>
  <c r="C69" i="12"/>
  <c r="BQ69" i="1" s="1"/>
  <c r="P68" i="12"/>
  <c r="BV68" i="1" s="1"/>
  <c r="F68" i="12"/>
  <c r="R68" i="12"/>
  <c r="AA68" i="12"/>
  <c r="L69" i="12"/>
  <c r="V69" i="12"/>
  <c r="AP69" i="12"/>
  <c r="W71" i="12"/>
  <c r="O71" i="12"/>
  <c r="E71" i="12"/>
  <c r="R70" i="12"/>
  <c r="AC71" i="12"/>
  <c r="C71" i="12"/>
  <c r="BQ71" i="1" s="1"/>
  <c r="P70" i="12"/>
  <c r="BV70" i="1" s="1"/>
  <c r="F70" i="12"/>
  <c r="AI71" i="12"/>
  <c r="AA71" i="12"/>
  <c r="K71" i="12"/>
  <c r="T70" i="12"/>
  <c r="BT70" i="1" s="1"/>
  <c r="Z71" i="12"/>
  <c r="Q71" i="12" s="1"/>
  <c r="AP71" i="12"/>
  <c r="M72" i="12"/>
  <c r="AW74" i="12"/>
  <c r="AW82" i="12"/>
  <c r="AU81" i="12"/>
  <c r="AX77" i="12"/>
  <c r="AH79" i="12"/>
  <c r="AT81" i="12"/>
  <c r="S83" i="12"/>
  <c r="U83" i="12" s="1"/>
  <c r="D63" i="12"/>
  <c r="V63" i="12"/>
  <c r="S64" i="12"/>
  <c r="U64" i="12" s="1"/>
  <c r="AU69" i="12"/>
  <c r="F65" i="12"/>
  <c r="P65" i="12"/>
  <c r="BV65" i="1" s="1"/>
  <c r="AP65" i="12"/>
  <c r="C66" i="12"/>
  <c r="BQ66" i="1" s="1"/>
  <c r="AC66" i="12"/>
  <c r="R67" i="12"/>
  <c r="AW73" i="12"/>
  <c r="S68" i="12"/>
  <c r="U68" i="12" s="1"/>
  <c r="AB68" i="12"/>
  <c r="B69" i="12"/>
  <c r="BP69" i="1" s="1"/>
  <c r="W69" i="12"/>
  <c r="AQ69" i="12"/>
  <c r="AV76" i="12"/>
  <c r="AB71" i="12"/>
  <c r="AQ71" i="12"/>
  <c r="N72" i="12"/>
  <c r="BU72" i="1" s="1"/>
  <c r="K73" i="12"/>
  <c r="AP73" i="12"/>
  <c r="AX74" i="12"/>
  <c r="M78" i="12"/>
  <c r="BA79" i="12" s="1"/>
  <c r="D79" i="12"/>
  <c r="V79" i="12"/>
  <c r="AV81" i="12"/>
  <c r="AX88" i="12"/>
  <c r="AV89" i="12"/>
  <c r="AU84" i="12"/>
  <c r="T64" i="12"/>
  <c r="BT64" i="1" s="1"/>
  <c r="AG65" i="12"/>
  <c r="D66" i="12"/>
  <c r="V66" i="12"/>
  <c r="B71" i="12"/>
  <c r="BP71" i="1" s="1"/>
  <c r="AD71" i="12"/>
  <c r="AX76" i="12"/>
  <c r="AX75" i="12"/>
  <c r="AT76" i="12"/>
  <c r="L73" i="12"/>
  <c r="Z73" i="12"/>
  <c r="Q73" i="12" s="1"/>
  <c r="AU83" i="12"/>
  <c r="AP79" i="12"/>
  <c r="AW81" i="12"/>
  <c r="K84" i="12"/>
  <c r="V84" i="12"/>
  <c r="AV84" i="12"/>
  <c r="AW91" i="12"/>
  <c r="AX79" i="12"/>
  <c r="B76" i="12"/>
  <c r="BP76" i="1" s="1"/>
  <c r="L76" i="12"/>
  <c r="AB76" i="12"/>
  <c r="D78" i="12"/>
  <c r="V78" i="12"/>
  <c r="AD78" i="12"/>
  <c r="AW85" i="12"/>
  <c r="AW80" i="12"/>
  <c r="F82" i="12"/>
  <c r="AT82" i="12"/>
  <c r="K83" i="12"/>
  <c r="V83" i="12"/>
  <c r="AW89" i="12"/>
  <c r="AP87" i="12"/>
  <c r="AD87" i="12"/>
  <c r="V87" i="12"/>
  <c r="AB87" i="12"/>
  <c r="T86" i="12"/>
  <c r="BT86" i="1" s="1"/>
  <c r="AA87" i="12"/>
  <c r="S86" i="12"/>
  <c r="U86" i="12" s="1"/>
  <c r="Z87" i="12"/>
  <c r="Q87" i="12" s="1"/>
  <c r="O87" i="12"/>
  <c r="E87" i="12"/>
  <c r="R86" i="12"/>
  <c r="AI87" i="12"/>
  <c r="D87" i="12"/>
  <c r="AH87" i="12"/>
  <c r="W87" i="12"/>
  <c r="C87" i="12"/>
  <c r="BQ87" i="1" s="1"/>
  <c r="K87" i="12"/>
  <c r="N86" i="12"/>
  <c r="BU86" i="1" s="1"/>
  <c r="B87" i="12"/>
  <c r="BP87" i="1" s="1"/>
  <c r="AC87" i="12"/>
  <c r="AW95" i="12"/>
  <c r="AW94" i="12"/>
  <c r="AU94" i="12"/>
  <c r="AX100" i="12"/>
  <c r="AV101" i="12"/>
  <c r="AT79" i="12"/>
  <c r="AB83" i="12"/>
  <c r="L83" i="12"/>
  <c r="B83" i="12"/>
  <c r="BP83" i="1" s="1"/>
  <c r="W83" i="12"/>
  <c r="O83" i="12"/>
  <c r="R82" i="12"/>
  <c r="AH83" i="12"/>
  <c r="AX91" i="12"/>
  <c r="AK88" i="12"/>
  <c r="AM88" i="12"/>
  <c r="AL88" i="12"/>
  <c r="AJ88" i="12"/>
  <c r="AG87" i="12"/>
  <c r="AT99" i="12"/>
  <c r="D76" i="12"/>
  <c r="V76" i="12"/>
  <c r="AD76" i="12"/>
  <c r="S77" i="12"/>
  <c r="U77" i="12" s="1"/>
  <c r="AW83" i="12"/>
  <c r="AP78" i="12"/>
  <c r="AW87" i="12"/>
  <c r="S82" i="12"/>
  <c r="U82" i="12" s="1"/>
  <c r="C83" i="12"/>
  <c r="BQ83" i="1" s="1"/>
  <c r="AI83" i="12"/>
  <c r="AQ87" i="12"/>
  <c r="AM93" i="12"/>
  <c r="AL93" i="12"/>
  <c r="AK93" i="12"/>
  <c r="AJ93" i="12"/>
  <c r="AV108" i="12"/>
  <c r="AX107" i="12"/>
  <c r="AT107" i="12"/>
  <c r="AV106" i="12"/>
  <c r="W97" i="12"/>
  <c r="O97" i="12"/>
  <c r="E97" i="12"/>
  <c r="R96" i="12"/>
  <c r="AB97" i="12"/>
  <c r="L97" i="12"/>
  <c r="B97" i="12"/>
  <c r="BP97" i="1" s="1"/>
  <c r="AI97" i="12"/>
  <c r="AA97" i="12"/>
  <c r="K97" i="12"/>
  <c r="N96" i="12"/>
  <c r="BU96" i="1" s="1"/>
  <c r="D97" i="12"/>
  <c r="T96" i="12"/>
  <c r="BT96" i="1" s="1"/>
  <c r="F96" i="12"/>
  <c r="AD97" i="12"/>
  <c r="C97" i="12"/>
  <c r="BQ97" i="1" s="1"/>
  <c r="S96" i="12"/>
  <c r="U96" i="12" s="1"/>
  <c r="AQ97" i="12"/>
  <c r="AC97" i="12"/>
  <c r="AP97" i="12"/>
  <c r="Z97" i="12"/>
  <c r="Q97" i="12" s="1"/>
  <c r="P96" i="12"/>
  <c r="BV96" i="1" s="1"/>
  <c r="AH97" i="12"/>
  <c r="M96" i="12"/>
  <c r="BA97" i="12" s="1"/>
  <c r="AG97" i="12"/>
  <c r="V97" i="12"/>
  <c r="D74" i="12"/>
  <c r="V74" i="12"/>
  <c r="S75" i="12"/>
  <c r="U75" i="12" s="1"/>
  <c r="AU80" i="12"/>
  <c r="M77" i="12"/>
  <c r="Z78" i="12"/>
  <c r="Q78" i="12" s="1"/>
  <c r="AT83" i="12"/>
  <c r="AV86" i="12"/>
  <c r="W82" i="12"/>
  <c r="O82" i="12"/>
  <c r="E82" i="12"/>
  <c r="R81" i="12"/>
  <c r="S81" i="12"/>
  <c r="U81" i="12" s="1"/>
  <c r="L82" i="12"/>
  <c r="BA83" i="12" s="1"/>
  <c r="AD82" i="12"/>
  <c r="AP82" i="12"/>
  <c r="E83" i="12"/>
  <c r="AY84" i="12" s="1"/>
  <c r="AA83" i="12"/>
  <c r="AW90" i="12"/>
  <c r="AL85" i="12"/>
  <c r="AW93" i="12"/>
  <c r="AU92" i="12"/>
  <c r="AV97" i="12"/>
  <c r="AJ94" i="12"/>
  <c r="AM94" i="12"/>
  <c r="AL94" i="12"/>
  <c r="AK94" i="12"/>
  <c r="D86" i="12"/>
  <c r="V86" i="12"/>
  <c r="AD86" i="12"/>
  <c r="T87" i="12"/>
  <c r="BT87" i="1" s="1"/>
  <c r="AV93" i="12"/>
  <c r="AX92" i="12"/>
  <c r="L88" i="12"/>
  <c r="W88" i="12"/>
  <c r="AG88" i="12"/>
  <c r="AU93" i="12"/>
  <c r="W89" i="12"/>
  <c r="AI89" i="12"/>
  <c r="AT89" i="12"/>
  <c r="AV90" i="12"/>
  <c r="D91" i="12"/>
  <c r="P91" i="12"/>
  <c r="BV91" i="1" s="1"/>
  <c r="AL91" i="12"/>
  <c r="K92" i="12"/>
  <c r="O94" i="12"/>
  <c r="AC94" i="12"/>
  <c r="AX99" i="12"/>
  <c r="AX96" i="12"/>
  <c r="AW99" i="12"/>
  <c r="AW101" i="12"/>
  <c r="AU100" i="12"/>
  <c r="AW108" i="12"/>
  <c r="AU106" i="12"/>
  <c r="AU107" i="12"/>
  <c r="AW106" i="12"/>
  <c r="AC106" i="12"/>
  <c r="C106" i="12"/>
  <c r="BQ106" i="1" s="1"/>
  <c r="P105" i="12"/>
  <c r="BV105" i="1" s="1"/>
  <c r="F105" i="12"/>
  <c r="AB106" i="12"/>
  <c r="L106" i="12"/>
  <c r="B106" i="12"/>
  <c r="BP106" i="1" s="1"/>
  <c r="AI106" i="12"/>
  <c r="AA106" i="12"/>
  <c r="K106" i="12"/>
  <c r="N105" i="12"/>
  <c r="BU105" i="1" s="1"/>
  <c r="AH106" i="12"/>
  <c r="Z106" i="12"/>
  <c r="Q106" i="12" s="1"/>
  <c r="M105" i="12"/>
  <c r="AQ106" i="12"/>
  <c r="J107" i="12" s="1"/>
  <c r="BR107" i="1" s="1"/>
  <c r="AG106" i="12"/>
  <c r="T105" i="12"/>
  <c r="BT105" i="1" s="1"/>
  <c r="AP106" i="12"/>
  <c r="S105" i="12"/>
  <c r="U105" i="12" s="1"/>
  <c r="O106" i="12"/>
  <c r="R105" i="12"/>
  <c r="AD106" i="12"/>
  <c r="W106" i="12"/>
  <c r="E106" i="12"/>
  <c r="AY107" i="12" s="1"/>
  <c r="AM90" i="12"/>
  <c r="AK90" i="12"/>
  <c r="AH92" i="12"/>
  <c r="Z92" i="12"/>
  <c r="Q92" i="12" s="1"/>
  <c r="AQ92" i="12"/>
  <c r="J93" i="12" s="1"/>
  <c r="BR93" i="1" s="1"/>
  <c r="AG92" i="12"/>
  <c r="T91" i="12"/>
  <c r="BT91" i="1" s="1"/>
  <c r="AP92" i="12"/>
  <c r="W92" i="12"/>
  <c r="O92" i="12"/>
  <c r="E92" i="12"/>
  <c r="R91" i="12"/>
  <c r="B92" i="12"/>
  <c r="BP92" i="1" s="1"/>
  <c r="AB92" i="12"/>
  <c r="AT98" i="12"/>
  <c r="AV99" i="12"/>
  <c r="AX98" i="12"/>
  <c r="AT95" i="12"/>
  <c r="AX97" i="12"/>
  <c r="V106" i="12"/>
  <c r="AU88" i="12"/>
  <c r="M85" i="12"/>
  <c r="BA86" i="12" s="1"/>
  <c r="Z86" i="12"/>
  <c r="Q86" i="12" s="1"/>
  <c r="AH86" i="12"/>
  <c r="AT91" i="12"/>
  <c r="E88" i="12"/>
  <c r="AB88" i="12"/>
  <c r="E89" i="12"/>
  <c r="AC89" i="12"/>
  <c r="AB91" i="12"/>
  <c r="L91" i="12"/>
  <c r="B91" i="12"/>
  <c r="BP91" i="1" s="1"/>
  <c r="AH91" i="12"/>
  <c r="Z91" i="12"/>
  <c r="Q91" i="12" s="1"/>
  <c r="M90" i="12"/>
  <c r="S90" i="12"/>
  <c r="U90" i="12" s="1"/>
  <c r="K91" i="12"/>
  <c r="V91" i="12"/>
  <c r="AT96" i="12"/>
  <c r="C92" i="12"/>
  <c r="BQ92" i="1" s="1"/>
  <c r="AC92" i="12"/>
  <c r="AT92" i="12"/>
  <c r="R93" i="12"/>
  <c r="AM96" i="12"/>
  <c r="AL96" i="12"/>
  <c r="AB98" i="12"/>
  <c r="L98" i="12"/>
  <c r="B98" i="12"/>
  <c r="BP98" i="1" s="1"/>
  <c r="AQ98" i="12"/>
  <c r="J99" i="12" s="1"/>
  <c r="BR99" i="1" s="1"/>
  <c r="AG98" i="12"/>
  <c r="T97" i="12"/>
  <c r="BT97" i="1" s="1"/>
  <c r="AP98" i="12"/>
  <c r="S97" i="12"/>
  <c r="U97" i="12" s="1"/>
  <c r="AC98" i="12"/>
  <c r="O98" i="12"/>
  <c r="C98" i="12"/>
  <c r="BQ98" i="1" s="1"/>
  <c r="R97" i="12"/>
  <c r="AA98" i="12"/>
  <c r="Z98" i="12"/>
  <c r="Q98" i="12" s="1"/>
  <c r="P97" i="12"/>
  <c r="BV97" i="1" s="1"/>
  <c r="W98" i="12"/>
  <c r="K98" i="12"/>
  <c r="N97" i="12"/>
  <c r="BU97" i="1" s="1"/>
  <c r="AU103" i="12"/>
  <c r="AW104" i="12"/>
  <c r="J108" i="12"/>
  <c r="BR108" i="1" s="1"/>
  <c r="AV87" i="12"/>
  <c r="D85" i="12"/>
  <c r="N85" i="12"/>
  <c r="BU85" i="1" s="1"/>
  <c r="V85" i="12"/>
  <c r="K86" i="12"/>
  <c r="AA86" i="12"/>
  <c r="AI86" i="12"/>
  <c r="AU91" i="12"/>
  <c r="AW92" i="12"/>
  <c r="F87" i="12"/>
  <c r="F88" i="12"/>
  <c r="R88" i="12"/>
  <c r="AD88" i="12"/>
  <c r="W90" i="12"/>
  <c r="O90" i="12"/>
  <c r="E90" i="12"/>
  <c r="AY91" i="12" s="1"/>
  <c r="R89" i="12"/>
  <c r="AC90" i="12"/>
  <c r="C90" i="12"/>
  <c r="BQ90" i="1" s="1"/>
  <c r="P89" i="12"/>
  <c r="BV89" i="1" s="1"/>
  <c r="F89" i="12"/>
  <c r="T89" i="12"/>
  <c r="BT89" i="1" s="1"/>
  <c r="AD89" i="12"/>
  <c r="T90" i="12"/>
  <c r="BT90" i="1" s="1"/>
  <c r="AV96" i="12"/>
  <c r="AX95" i="12"/>
  <c r="M91" i="12"/>
  <c r="W91" i="12"/>
  <c r="AG91" i="12"/>
  <c r="D92" i="12"/>
  <c r="AD92" i="12"/>
  <c r="F93" i="12"/>
  <c r="S93" i="12"/>
  <c r="U93" i="12" s="1"/>
  <c r="AX94" i="12"/>
  <c r="D98" i="12"/>
  <c r="AV105" i="12"/>
  <c r="AX104" i="12"/>
  <c r="AT104" i="12"/>
  <c r="AT105" i="12"/>
  <c r="B86" i="12"/>
  <c r="BP86" i="1" s="1"/>
  <c r="L86" i="12"/>
  <c r="AC88" i="12"/>
  <c r="C88" i="12"/>
  <c r="BQ88" i="1" s="1"/>
  <c r="P87" i="12"/>
  <c r="BV87" i="1" s="1"/>
  <c r="AI88" i="12"/>
  <c r="AA88" i="12"/>
  <c r="K88" i="12"/>
  <c r="R87" i="12"/>
  <c r="AH89" i="12"/>
  <c r="Z89" i="12"/>
  <c r="Q89" i="12" s="1"/>
  <c r="M88" i="12"/>
  <c r="AP89" i="12"/>
  <c r="S88" i="12"/>
  <c r="U88" i="12" s="1"/>
  <c r="T88" i="12"/>
  <c r="BT88" i="1" s="1"/>
  <c r="AQ88" i="12"/>
  <c r="J89" i="12" s="1"/>
  <c r="BR89" i="1" s="1"/>
  <c r="K89" i="12"/>
  <c r="AW96" i="12"/>
  <c r="N91" i="12"/>
  <c r="BU91" i="1" s="1"/>
  <c r="AI91" i="12"/>
  <c r="AI92" i="12"/>
  <c r="AV92" i="12"/>
  <c r="AB94" i="12"/>
  <c r="L94" i="12"/>
  <c r="B94" i="12"/>
  <c r="BP94" i="1" s="1"/>
  <c r="AI94" i="12"/>
  <c r="AA94" i="12"/>
  <c r="K94" i="12"/>
  <c r="N93" i="12"/>
  <c r="BU93" i="1" s="1"/>
  <c r="AH94" i="12"/>
  <c r="Z94" i="12"/>
  <c r="Q94" i="12" s="1"/>
  <c r="M93" i="12"/>
  <c r="AQ94" i="12"/>
  <c r="AG94" i="12"/>
  <c r="T93" i="12"/>
  <c r="BT93" i="1" s="1"/>
  <c r="W94" i="12"/>
  <c r="M97" i="12"/>
  <c r="E98" i="12"/>
  <c r="V98" i="12"/>
  <c r="AV98" i="12"/>
  <c r="AW105" i="12"/>
  <c r="AU105" i="12"/>
  <c r="B93" i="12"/>
  <c r="BP93" i="1" s="1"/>
  <c r="L93" i="12"/>
  <c r="AB93" i="12"/>
  <c r="D95" i="12"/>
  <c r="N95" i="12"/>
  <c r="BU95" i="1" s="1"/>
  <c r="V95" i="12"/>
  <c r="AD95" i="12"/>
  <c r="AV95" i="12"/>
  <c r="AB96" i="12"/>
  <c r="AQ96" i="12"/>
  <c r="AI101" i="12"/>
  <c r="AA101" i="12"/>
  <c r="K101" i="12"/>
  <c r="N100" i="12"/>
  <c r="BU100" i="1" s="1"/>
  <c r="AQ101" i="12"/>
  <c r="J102" i="12" s="1"/>
  <c r="BR102" i="1" s="1"/>
  <c r="AG101" i="12"/>
  <c r="AP101" i="12"/>
  <c r="S100" i="12"/>
  <c r="U100" i="12" s="1"/>
  <c r="W101" i="12"/>
  <c r="O101" i="12"/>
  <c r="E101" i="12"/>
  <c r="R100" i="12"/>
  <c r="AM102" i="12"/>
  <c r="AL102" i="12"/>
  <c r="AK102" i="12"/>
  <c r="AJ102" i="12"/>
  <c r="V101" i="12"/>
  <c r="AM105" i="12"/>
  <c r="AL105" i="12"/>
  <c r="AK105" i="12"/>
  <c r="AJ105" i="12"/>
  <c r="AB109" i="12"/>
  <c r="L109" i="12"/>
  <c r="B109" i="12"/>
  <c r="BP109" i="1" s="1"/>
  <c r="AI109" i="12"/>
  <c r="AA109" i="12"/>
  <c r="K109" i="12"/>
  <c r="N108" i="12"/>
  <c r="BU108" i="1" s="1"/>
  <c r="AH109" i="12"/>
  <c r="Z109" i="12"/>
  <c r="Q109" i="12" s="1"/>
  <c r="M108" i="12"/>
  <c r="AQ109" i="12"/>
  <c r="J109" i="12" s="1"/>
  <c r="BR109" i="1" s="1"/>
  <c r="AG109" i="12"/>
  <c r="T108" i="12"/>
  <c r="BT108" i="1" s="1"/>
  <c r="AP109" i="12"/>
  <c r="S108" i="12"/>
  <c r="U108" i="12" s="1"/>
  <c r="W109" i="12"/>
  <c r="O109" i="12"/>
  <c r="E109" i="12"/>
  <c r="R108" i="12"/>
  <c r="AW97" i="12"/>
  <c r="AV100" i="12"/>
  <c r="B96" i="12"/>
  <c r="BP96" i="1" s="1"/>
  <c r="AC96" i="12"/>
  <c r="AV102" i="12"/>
  <c r="AX105" i="12"/>
  <c r="AD103" i="12"/>
  <c r="V103" i="12"/>
  <c r="AC103" i="12"/>
  <c r="C103" i="12"/>
  <c r="BQ103" i="1" s="1"/>
  <c r="P102" i="12"/>
  <c r="BV102" i="1" s="1"/>
  <c r="F102" i="12"/>
  <c r="AB103" i="12"/>
  <c r="L103" i="12"/>
  <c r="B103" i="12"/>
  <c r="BP103" i="1" s="1"/>
  <c r="AI103" i="12"/>
  <c r="AA103" i="12"/>
  <c r="K103" i="12"/>
  <c r="N102" i="12"/>
  <c r="BU102" i="1" s="1"/>
  <c r="AH103" i="12"/>
  <c r="Z103" i="12"/>
  <c r="Q103" i="12" s="1"/>
  <c r="M102" i="12"/>
  <c r="AQ103" i="12"/>
  <c r="J104" i="12" s="1"/>
  <c r="BR104" i="1" s="1"/>
  <c r="AG103" i="12"/>
  <c r="T102" i="12"/>
  <c r="BT102" i="1" s="1"/>
  <c r="AP103" i="12"/>
  <c r="AT109" i="12"/>
  <c r="AX108" i="12"/>
  <c r="D93" i="12"/>
  <c r="V93" i="12"/>
  <c r="S94" i="12"/>
  <c r="U94" i="12" s="1"/>
  <c r="AU99" i="12"/>
  <c r="F95" i="12"/>
  <c r="P95" i="12"/>
  <c r="BV95" i="1" s="1"/>
  <c r="C96" i="12"/>
  <c r="BQ96" i="1" s="1"/>
  <c r="AW102" i="12"/>
  <c r="AV103" i="12"/>
  <c r="AX102" i="12"/>
  <c r="AT102" i="12"/>
  <c r="M100" i="12"/>
  <c r="L101" i="12"/>
  <c r="AB101" i="12"/>
  <c r="AW107" i="12"/>
  <c r="AT108" i="12"/>
  <c r="AT97" i="12"/>
  <c r="AH96" i="12"/>
  <c r="Z96" i="12"/>
  <c r="Q96" i="12" s="1"/>
  <c r="W96" i="12"/>
  <c r="O96" i="12"/>
  <c r="E96" i="12"/>
  <c r="AD96" i="12"/>
  <c r="V96" i="12"/>
  <c r="D96" i="12"/>
  <c r="AG96" i="12"/>
  <c r="AU102" i="12"/>
  <c r="AT103" i="12"/>
  <c r="AV104" i="12"/>
  <c r="AL99" i="12"/>
  <c r="AK99" i="12"/>
  <c r="AC101" i="12"/>
  <c r="AT101" i="12"/>
  <c r="D103" i="12"/>
  <c r="P108" i="12"/>
  <c r="BV108" i="1" s="1"/>
  <c r="C109" i="12"/>
  <c r="BQ109" i="1" s="1"/>
  <c r="V109" i="12"/>
  <c r="AM108" i="12"/>
  <c r="AL108" i="12"/>
  <c r="AK108" i="12"/>
  <c r="AJ108" i="12"/>
  <c r="F98" i="12"/>
  <c r="P98" i="12"/>
  <c r="BV98" i="1" s="1"/>
  <c r="C99" i="12"/>
  <c r="BQ99" i="1" s="1"/>
  <c r="M99" i="12"/>
  <c r="BA100" i="12" s="1"/>
  <c r="AC99" i="12"/>
  <c r="Z100" i="12"/>
  <c r="Q100" i="12" s="1"/>
  <c r="AH100" i="12"/>
  <c r="B102" i="12"/>
  <c r="BP102" i="1" s="1"/>
  <c r="L102" i="12"/>
  <c r="AB102" i="12"/>
  <c r="D104" i="12"/>
  <c r="N104" i="12"/>
  <c r="BU104" i="1" s="1"/>
  <c r="V104" i="12"/>
  <c r="AD104" i="12"/>
  <c r="K105" i="12"/>
  <c r="AA105" i="12"/>
  <c r="AI105" i="12"/>
  <c r="P106" i="12"/>
  <c r="BV106" i="1" s="1"/>
  <c r="AX106" i="12"/>
  <c r="C107" i="12"/>
  <c r="BQ107" i="1" s="1"/>
  <c r="M107" i="12"/>
  <c r="BA108" i="12" s="1"/>
  <c r="AC107" i="12"/>
  <c r="AK107" i="12"/>
  <c r="Z108" i="12"/>
  <c r="Q108" i="12" s="1"/>
  <c r="AH108" i="12"/>
  <c r="AW109" i="12"/>
  <c r="D99" i="12"/>
  <c r="N99" i="12"/>
  <c r="BU99" i="1" s="1"/>
  <c r="V99" i="12"/>
  <c r="AD99" i="12"/>
  <c r="K100" i="12"/>
  <c r="AA100" i="12"/>
  <c r="AI100" i="12"/>
  <c r="F101" i="12"/>
  <c r="P101" i="12"/>
  <c r="BV101" i="1" s="1"/>
  <c r="AX101" i="12"/>
  <c r="C102" i="12"/>
  <c r="BQ102" i="1" s="1"/>
  <c r="AC102" i="12"/>
  <c r="R103" i="12"/>
  <c r="E104" i="12"/>
  <c r="O104" i="12"/>
  <c r="W104" i="12"/>
  <c r="B105" i="12"/>
  <c r="BP105" i="1" s="1"/>
  <c r="L105" i="12"/>
  <c r="AB105" i="12"/>
  <c r="D107" i="12"/>
  <c r="N107" i="12"/>
  <c r="BU107" i="1" s="1"/>
  <c r="V107" i="12"/>
  <c r="AD107" i="12"/>
  <c r="AL107" i="12"/>
  <c r="AV107" i="12"/>
  <c r="K108" i="12"/>
  <c r="AA108" i="12"/>
  <c r="AI108" i="12"/>
  <c r="F109" i="12"/>
  <c r="P109" i="12"/>
  <c r="BV109" i="1" s="1"/>
  <c r="AX109" i="12"/>
  <c r="D102" i="12"/>
  <c r="V102" i="12"/>
  <c r="AD102" i="12"/>
  <c r="F104" i="12"/>
  <c r="P104" i="12"/>
  <c r="BV104" i="1" s="1"/>
  <c r="C105" i="12"/>
  <c r="BQ105" i="1" s="1"/>
  <c r="AC105" i="12"/>
  <c r="E102" i="12"/>
  <c r="O102" i="12"/>
  <c r="W102" i="12"/>
  <c r="D105" i="12"/>
  <c r="V105" i="12"/>
  <c r="AD105" i="12"/>
  <c r="T98" i="12"/>
  <c r="BT98" i="1" s="1"/>
  <c r="AG99" i="12"/>
  <c r="D100" i="12"/>
  <c r="V100" i="12"/>
  <c r="S101" i="12"/>
  <c r="U101" i="12" s="1"/>
  <c r="M103" i="12"/>
  <c r="R104" i="12"/>
  <c r="Z104" i="12"/>
  <c r="Q104" i="12" s="1"/>
  <c r="E105" i="12"/>
  <c r="O105" i="12"/>
  <c r="W105" i="12"/>
  <c r="AT106" i="12"/>
  <c r="AG107" i="12"/>
  <c r="D108" i="12"/>
  <c r="AY109" i="12" s="1"/>
  <c r="V108" i="12"/>
  <c r="J69" i="11"/>
  <c r="BI69" i="1" s="1"/>
  <c r="J102" i="11"/>
  <c r="BI102" i="1" s="1"/>
  <c r="AK100" i="11"/>
  <c r="U54" i="10"/>
  <c r="D96" i="10"/>
  <c r="F53" i="7"/>
  <c r="M83" i="7"/>
  <c r="N73" i="8"/>
  <c r="AH73" i="1" s="1"/>
  <c r="O87" i="8"/>
  <c r="P96" i="8"/>
  <c r="AI96" i="1" s="1"/>
  <c r="M32" i="9"/>
  <c r="L65" i="9"/>
  <c r="AX21" i="10"/>
  <c r="AC21" i="10"/>
  <c r="AE21" i="10"/>
  <c r="AF21" i="10"/>
  <c r="AC23" i="10"/>
  <c r="AE23" i="10"/>
  <c r="AF23" i="10"/>
  <c r="AU25" i="10"/>
  <c r="AW26" i="10"/>
  <c r="AW27" i="10"/>
  <c r="E29" i="10"/>
  <c r="AI29" i="10"/>
  <c r="AP31" i="10"/>
  <c r="AL31" i="10" s="1"/>
  <c r="AE31" i="10"/>
  <c r="AF31" i="10"/>
  <c r="AX35" i="10"/>
  <c r="AP32" i="10"/>
  <c r="AL32" i="10" s="1"/>
  <c r="AF32" i="10"/>
  <c r="AV37" i="10"/>
  <c r="C32" i="10"/>
  <c r="AY32" i="1" s="1"/>
  <c r="AB32" i="10"/>
  <c r="P33" i="10"/>
  <c r="BD33" i="1" s="1"/>
  <c r="AW33" i="10"/>
  <c r="AG37" i="10"/>
  <c r="AE37" i="10"/>
  <c r="AF37" i="10"/>
  <c r="Z38" i="10"/>
  <c r="Q38" i="10" s="1"/>
  <c r="AE38" i="10"/>
  <c r="AG39" i="10"/>
  <c r="AE39" i="10"/>
  <c r="AF39" i="10"/>
  <c r="AC38" i="10"/>
  <c r="AV38" i="10"/>
  <c r="W44" i="10"/>
  <c r="AC45" i="10"/>
  <c r="AP47" i="10"/>
  <c r="AL47" i="10" s="1"/>
  <c r="AE47" i="10"/>
  <c r="AF47" i="10"/>
  <c r="U47" i="10"/>
  <c r="O50" i="10"/>
  <c r="AV56" i="10"/>
  <c r="U51" i="10"/>
  <c r="L53" i="10"/>
  <c r="AE53" i="10"/>
  <c r="AF53" i="10"/>
  <c r="B53" i="10"/>
  <c r="AX53" i="1" s="1"/>
  <c r="AB53" i="10"/>
  <c r="N55" i="10"/>
  <c r="BC55" i="1" s="1"/>
  <c r="AG56" i="10"/>
  <c r="P62" i="10"/>
  <c r="BD62" i="1" s="1"/>
  <c r="C63" i="10"/>
  <c r="AY63" i="1" s="1"/>
  <c r="O63" i="10"/>
  <c r="AC63" i="10"/>
  <c r="AV70" i="10"/>
  <c r="U71" i="10"/>
  <c r="U72" i="10"/>
  <c r="P76" i="10"/>
  <c r="BD76" i="1" s="1"/>
  <c r="R79" i="10"/>
  <c r="AI81" i="10"/>
  <c r="AE81" i="10"/>
  <c r="AF81" i="10"/>
  <c r="S80" i="10"/>
  <c r="AI80" i="10"/>
  <c r="AB81" i="10"/>
  <c r="B82" i="10"/>
  <c r="AX82" i="1" s="1"/>
  <c r="AC82" i="10"/>
  <c r="U84" i="10"/>
  <c r="AW87" i="10"/>
  <c r="AV94" i="10"/>
  <c r="K95" i="10"/>
  <c r="Z95" i="10"/>
  <c r="Q95" i="10" s="1"/>
  <c r="Z96" i="10"/>
  <c r="Q96" i="10" s="1"/>
  <c r="AW105" i="10"/>
  <c r="U102" i="10"/>
  <c r="AF106" i="10"/>
  <c r="AF98" i="10"/>
  <c r="AF90" i="10"/>
  <c r="AF82" i="10"/>
  <c r="AE74" i="10"/>
  <c r="AF62" i="10"/>
  <c r="T49" i="11"/>
  <c r="BK49" i="1" s="1"/>
  <c r="AU61" i="11"/>
  <c r="AU26" i="10"/>
  <c r="U77" i="10"/>
  <c r="T60" i="6"/>
  <c r="O60" i="1" s="1"/>
  <c r="AG87" i="8"/>
  <c r="T96" i="8"/>
  <c r="AG96" i="1" s="1"/>
  <c r="AP37" i="9"/>
  <c r="AA45" i="9"/>
  <c r="AP49" i="9"/>
  <c r="M65" i="9"/>
  <c r="AF76" i="9"/>
  <c r="P78" i="9"/>
  <c r="AR78" i="1" s="1"/>
  <c r="S80" i="9"/>
  <c r="U80" i="9" s="1"/>
  <c r="AP94" i="9"/>
  <c r="AL94" i="9" s="1"/>
  <c r="D81" i="9"/>
  <c r="D25" i="9"/>
  <c r="T7" i="10"/>
  <c r="T8" i="10" s="1"/>
  <c r="T9" i="10" s="1"/>
  <c r="AU19" i="10"/>
  <c r="AW22" i="10"/>
  <c r="B21" i="10"/>
  <c r="AX21" i="1" s="1"/>
  <c r="AC25" i="10"/>
  <c r="AE25" i="10"/>
  <c r="AF25" i="10"/>
  <c r="AV34" i="10"/>
  <c r="AP30" i="10"/>
  <c r="AL30" i="10" s="1"/>
  <c r="AE30" i="10"/>
  <c r="AV35" i="10"/>
  <c r="K30" i="10"/>
  <c r="K31" i="10"/>
  <c r="E32" i="10"/>
  <c r="AI32" i="10"/>
  <c r="AX33" i="10"/>
  <c r="O34" i="10"/>
  <c r="M37" i="10"/>
  <c r="K38" i="10"/>
  <c r="AD38" i="10"/>
  <c r="AQ42" i="10"/>
  <c r="J42" i="10" s="1"/>
  <c r="AZ42" i="1" s="1"/>
  <c r="AE42" i="10"/>
  <c r="AU46" i="10"/>
  <c r="AA44" i="10"/>
  <c r="C45" i="10"/>
  <c r="AY45" i="1" s="1"/>
  <c r="AD45" i="10"/>
  <c r="M46" i="10"/>
  <c r="E47" i="10"/>
  <c r="AQ49" i="10"/>
  <c r="J50" i="10" s="1"/>
  <c r="AZ50" i="1" s="1"/>
  <c r="AE49" i="10"/>
  <c r="AF49" i="10"/>
  <c r="P49" i="10"/>
  <c r="BD49" i="1" s="1"/>
  <c r="V50" i="10"/>
  <c r="AP53" i="10"/>
  <c r="P55" i="10"/>
  <c r="BD55" i="1" s="1"/>
  <c r="AX55" i="10"/>
  <c r="O56" i="10"/>
  <c r="AI56" i="10"/>
  <c r="AG57" i="10"/>
  <c r="AW61" i="10"/>
  <c r="R62" i="10"/>
  <c r="E63" i="10"/>
  <c r="AD63" i="10"/>
  <c r="U64" i="10"/>
  <c r="S67" i="10"/>
  <c r="E68" i="10"/>
  <c r="U68" i="10"/>
  <c r="AI73" i="10"/>
  <c r="AE73" i="10"/>
  <c r="AF73" i="10"/>
  <c r="T72" i="10"/>
  <c r="BB72" i="1" s="1"/>
  <c r="AH73" i="10"/>
  <c r="S76" i="10"/>
  <c r="B77" i="10"/>
  <c r="AX77" i="1" s="1"/>
  <c r="AA77" i="10"/>
  <c r="AW83" i="10"/>
  <c r="S79" i="10"/>
  <c r="K80" i="10"/>
  <c r="T80" i="10"/>
  <c r="BB80" i="1" s="1"/>
  <c r="AP80" i="10"/>
  <c r="AL80" i="10" s="1"/>
  <c r="L81" i="10"/>
  <c r="AC81" i="10"/>
  <c r="C82" i="10"/>
  <c r="AY82" i="1" s="1"/>
  <c r="AG82" i="10"/>
  <c r="M85" i="10"/>
  <c r="AX87" i="10"/>
  <c r="AE91" i="10"/>
  <c r="AF91" i="10"/>
  <c r="AA91" i="10"/>
  <c r="R94" i="10"/>
  <c r="L95" i="10"/>
  <c r="AA95" i="10"/>
  <c r="AP97" i="10"/>
  <c r="AM97" i="10" s="1"/>
  <c r="AE97" i="10"/>
  <c r="AF97" i="10"/>
  <c r="AB96" i="10"/>
  <c r="O97" i="10"/>
  <c r="AU101" i="10"/>
  <c r="W99" i="10"/>
  <c r="B100" i="10"/>
  <c r="AX100" i="1" s="1"/>
  <c r="AX105" i="10"/>
  <c r="S101" i="10"/>
  <c r="AB104" i="10"/>
  <c r="AE106" i="10"/>
  <c r="AE98" i="10"/>
  <c r="AE90" i="10"/>
  <c r="AE82" i="10"/>
  <c r="AE62" i="10"/>
  <c r="AF50" i="10"/>
  <c r="AF38" i="10"/>
  <c r="AQ49" i="11"/>
  <c r="AE49" i="11"/>
  <c r="S48" i="11"/>
  <c r="F48" i="11"/>
  <c r="AP49" i="11"/>
  <c r="AC49" i="11"/>
  <c r="R48" i="11"/>
  <c r="AB49" i="11"/>
  <c r="C49" i="11"/>
  <c r="BH49" i="1" s="1"/>
  <c r="P48" i="11"/>
  <c r="BM48" i="1" s="1"/>
  <c r="AA49" i="11"/>
  <c r="O49" i="11"/>
  <c r="B49" i="11"/>
  <c r="BG49" i="1" s="1"/>
  <c r="Z49" i="11"/>
  <c r="Q49" i="11" s="1"/>
  <c r="N48" i="11"/>
  <c r="BL48" i="1" s="1"/>
  <c r="AI49" i="11"/>
  <c r="W49" i="11"/>
  <c r="L49" i="11"/>
  <c r="M48" i="11"/>
  <c r="AH49" i="11"/>
  <c r="K49" i="11"/>
  <c r="AF49" i="11"/>
  <c r="AA17" i="10"/>
  <c r="AE17" i="10"/>
  <c r="AF17" i="10"/>
  <c r="AW20" i="10"/>
  <c r="U43" i="10"/>
  <c r="V96" i="10"/>
  <c r="U100" i="10"/>
  <c r="AA74" i="11"/>
  <c r="V74" i="11"/>
  <c r="B74" i="11"/>
  <c r="BG74" i="1" s="1"/>
  <c r="AE74" i="11"/>
  <c r="M73" i="11"/>
  <c r="AG40" i="7"/>
  <c r="B71" i="7"/>
  <c r="T71" i="1" s="1"/>
  <c r="F94" i="7"/>
  <c r="AG98" i="7"/>
  <c r="AQ80" i="8"/>
  <c r="N92" i="8"/>
  <c r="AH92" i="1" s="1"/>
  <c r="P98" i="8"/>
  <c r="AI98" i="1" s="1"/>
  <c r="K102" i="8"/>
  <c r="M104" i="8"/>
  <c r="AP31" i="9"/>
  <c r="M36" i="9"/>
  <c r="K41" i="9"/>
  <c r="O44" i="9"/>
  <c r="AQ45" i="9"/>
  <c r="B49" i="9"/>
  <c r="AL49" i="1" s="1"/>
  <c r="AG51" i="9"/>
  <c r="N53" i="9"/>
  <c r="AQ53" i="1" s="1"/>
  <c r="AD56" i="9"/>
  <c r="M82" i="9"/>
  <c r="AA96" i="9"/>
  <c r="AP109" i="9"/>
  <c r="AJ109" i="9" s="1"/>
  <c r="D77" i="9"/>
  <c r="AW14" i="10"/>
  <c r="AW18" i="10"/>
  <c r="AC19" i="10"/>
  <c r="AE19" i="10"/>
  <c r="AF19" i="10"/>
  <c r="E19" i="10"/>
  <c r="AX24" i="10"/>
  <c r="S20" i="10"/>
  <c r="AI22" i="10"/>
  <c r="AE22" i="10"/>
  <c r="AV28" i="10"/>
  <c r="AV30" i="10"/>
  <c r="E27" i="10"/>
  <c r="AE27" i="10"/>
  <c r="AF27" i="10"/>
  <c r="B27" i="10"/>
  <c r="AX27" i="1" s="1"/>
  <c r="AW35" i="10"/>
  <c r="M30" i="10"/>
  <c r="AU30" i="10"/>
  <c r="M31" i="10"/>
  <c r="AP33" i="10"/>
  <c r="AL33" i="10" s="1"/>
  <c r="AE33" i="10"/>
  <c r="AF33" i="10"/>
  <c r="C33" i="10"/>
  <c r="AY33" i="1" s="1"/>
  <c r="AB33" i="10"/>
  <c r="P34" i="10"/>
  <c r="BD34" i="1" s="1"/>
  <c r="AT34" i="10"/>
  <c r="AV41" i="10"/>
  <c r="R37" i="10"/>
  <c r="M38" i="10"/>
  <c r="AG38" i="10"/>
  <c r="C39" i="10"/>
  <c r="AY39" i="1" s="1"/>
  <c r="AX46" i="10"/>
  <c r="AC44" i="10"/>
  <c r="AI45" i="10"/>
  <c r="O46" i="10"/>
  <c r="W47" i="10"/>
  <c r="R49" i="10"/>
  <c r="W50" i="10"/>
  <c r="R54" i="10"/>
  <c r="AI54" i="10"/>
  <c r="R55" i="10"/>
  <c r="B56" i="10"/>
  <c r="AX56" i="1" s="1"/>
  <c r="S56" i="10"/>
  <c r="AQ56" i="10"/>
  <c r="AH57" i="10"/>
  <c r="AP60" i="10"/>
  <c r="AF60" i="10"/>
  <c r="U60" i="10"/>
  <c r="D62" i="10"/>
  <c r="T62" i="10"/>
  <c r="BB62" i="1" s="1"/>
  <c r="AH63" i="10"/>
  <c r="AI65" i="10"/>
  <c r="AE65" i="10"/>
  <c r="AF65" i="10"/>
  <c r="T64" i="10"/>
  <c r="BB64" i="1" s="1"/>
  <c r="O65" i="10"/>
  <c r="AP65" i="10"/>
  <c r="AL65" i="10" s="1"/>
  <c r="AQ66" i="10"/>
  <c r="W67" i="10"/>
  <c r="AW74" i="10"/>
  <c r="AE71" i="10"/>
  <c r="AF71" i="10"/>
  <c r="AV78" i="10"/>
  <c r="L73" i="10"/>
  <c r="AP73" i="10"/>
  <c r="AL73" i="10" s="1"/>
  <c r="T74" i="10"/>
  <c r="BB74" i="1" s="1"/>
  <c r="R75" i="10"/>
  <c r="D76" i="10"/>
  <c r="T76" i="10"/>
  <c r="BB76" i="1" s="1"/>
  <c r="C77" i="10"/>
  <c r="AY77" i="1" s="1"/>
  <c r="AB77" i="10"/>
  <c r="AT77" i="10"/>
  <c r="L80" i="10"/>
  <c r="W80" i="10"/>
  <c r="M81" i="10"/>
  <c r="AG81" i="10"/>
  <c r="AD83" i="10"/>
  <c r="AE83" i="10"/>
  <c r="AF83" i="10"/>
  <c r="AH82" i="10"/>
  <c r="AV89" i="10"/>
  <c r="AX89" i="10"/>
  <c r="P85" i="10"/>
  <c r="BD85" i="1" s="1"/>
  <c r="R86" i="10"/>
  <c r="O87" i="10"/>
  <c r="AB87" i="10"/>
  <c r="B88" i="10"/>
  <c r="AX88" i="1" s="1"/>
  <c r="AB88" i="10"/>
  <c r="AT88" i="10"/>
  <c r="T89" i="10"/>
  <c r="BB89" i="1" s="1"/>
  <c r="K90" i="10"/>
  <c r="B91" i="10"/>
  <c r="AX91" i="1" s="1"/>
  <c r="O91" i="10"/>
  <c r="AB91" i="10"/>
  <c r="AC92" i="10"/>
  <c r="S94" i="10"/>
  <c r="O95" i="10"/>
  <c r="AC95" i="10"/>
  <c r="L96" i="10"/>
  <c r="AD96" i="10"/>
  <c r="W97" i="10"/>
  <c r="AA99" i="10"/>
  <c r="AU105" i="10"/>
  <c r="Z102" i="10"/>
  <c r="Q102" i="10" s="1"/>
  <c r="AP105" i="10"/>
  <c r="AL105" i="10" s="1"/>
  <c r="AE105" i="10"/>
  <c r="AF105" i="10"/>
  <c r="AH104" i="10"/>
  <c r="O105" i="10"/>
  <c r="K107" i="10"/>
  <c r="AF104" i="10"/>
  <c r="AF96" i="10"/>
  <c r="AF88" i="10"/>
  <c r="AF80" i="10"/>
  <c r="AF70" i="10"/>
  <c r="AE60" i="10"/>
  <c r="AE50" i="10"/>
  <c r="AE75" i="11"/>
  <c r="AI75" i="11"/>
  <c r="L75" i="11"/>
  <c r="AH75" i="11"/>
  <c r="K75" i="11"/>
  <c r="AG75" i="11"/>
  <c r="T74" i="11"/>
  <c r="BK74" i="1" s="1"/>
  <c r="AF75" i="11"/>
  <c r="B75" i="11"/>
  <c r="BG75" i="1" s="1"/>
  <c r="S74" i="11"/>
  <c r="AB75" i="11"/>
  <c r="R74" i="11"/>
  <c r="AQ75" i="11"/>
  <c r="AA75" i="11"/>
  <c r="N74" i="11"/>
  <c r="BL74" i="1" s="1"/>
  <c r="AP75" i="11"/>
  <c r="AJ75" i="11" s="1"/>
  <c r="Z75" i="11"/>
  <c r="Q75" i="11" s="1"/>
  <c r="M74" i="11"/>
  <c r="L56" i="10"/>
  <c r="E48" i="6"/>
  <c r="F90" i="6"/>
  <c r="S104" i="8"/>
  <c r="U104" i="8" s="1"/>
  <c r="T36" i="9"/>
  <c r="AP36" i="1" s="1"/>
  <c r="M40" i="9"/>
  <c r="F49" i="9"/>
  <c r="B71" i="9"/>
  <c r="AL71" i="1" s="1"/>
  <c r="T82" i="9"/>
  <c r="AP82" i="1" s="1"/>
  <c r="L86" i="9"/>
  <c r="L88" i="9"/>
  <c r="AI96" i="9"/>
  <c r="D109" i="9"/>
  <c r="D73" i="9"/>
  <c r="AW12" i="10"/>
  <c r="AC18" i="10"/>
  <c r="AE18" i="10"/>
  <c r="M18" i="10"/>
  <c r="AE20" i="10"/>
  <c r="AF20" i="10"/>
  <c r="AW25" i="10"/>
  <c r="V20" i="10"/>
  <c r="AP20" i="10"/>
  <c r="AJ20" i="10" s="1"/>
  <c r="M21" i="10"/>
  <c r="AU27" i="10"/>
  <c r="AW29" i="10"/>
  <c r="M26" i="10"/>
  <c r="E28" i="10"/>
  <c r="AF28" i="10"/>
  <c r="C28" i="10"/>
  <c r="AY28" i="1" s="1"/>
  <c r="AU28" i="10"/>
  <c r="M29" i="10"/>
  <c r="AU29" i="10"/>
  <c r="O30" i="10"/>
  <c r="AW30" i="10"/>
  <c r="O31" i="10"/>
  <c r="AU31" i="10"/>
  <c r="K32" i="10"/>
  <c r="E33" i="10"/>
  <c r="AI33" i="10"/>
  <c r="B34" i="10"/>
  <c r="AX34" i="1" s="1"/>
  <c r="AB34" i="10"/>
  <c r="N38" i="10"/>
  <c r="BC38" i="1" s="1"/>
  <c r="AH38" i="10"/>
  <c r="AI40" i="10"/>
  <c r="AF40" i="10"/>
  <c r="AE41" i="10"/>
  <c r="AF41" i="10"/>
  <c r="O41" i="10"/>
  <c r="C44" i="10"/>
  <c r="AY44" i="1" s="1"/>
  <c r="AH44" i="10"/>
  <c r="K45" i="10"/>
  <c r="S46" i="10"/>
  <c r="AH48" i="10"/>
  <c r="AF48" i="10"/>
  <c r="AD47" i="10"/>
  <c r="L48" i="10"/>
  <c r="AP48" i="10"/>
  <c r="AL48" i="10" s="1"/>
  <c r="AX53" i="10"/>
  <c r="AA50" i="10"/>
  <c r="AD52" i="10"/>
  <c r="AF52" i="10"/>
  <c r="O52" i="10"/>
  <c r="AI52" i="10"/>
  <c r="M53" i="10"/>
  <c r="AW59" i="10"/>
  <c r="AQ54" i="10"/>
  <c r="S55" i="10"/>
  <c r="C56" i="10"/>
  <c r="AY56" i="1" s="1"/>
  <c r="T56" i="10"/>
  <c r="BB56" i="1" s="1"/>
  <c r="AD61" i="10"/>
  <c r="AE61" i="10"/>
  <c r="AF61" i="10"/>
  <c r="T60" i="10"/>
  <c r="BB60" i="1" s="1"/>
  <c r="K61" i="10"/>
  <c r="AH61" i="10"/>
  <c r="F62" i="10"/>
  <c r="Z62" i="10"/>
  <c r="Q62" i="10" s="1"/>
  <c r="AD64" i="10"/>
  <c r="AF64" i="10"/>
  <c r="S63" i="10"/>
  <c r="K64" i="10"/>
  <c r="W64" i="10"/>
  <c r="AT69" i="10"/>
  <c r="R65" i="10"/>
  <c r="AQ65" i="10"/>
  <c r="AE69" i="10"/>
  <c r="AF69" i="10"/>
  <c r="V68" i="10"/>
  <c r="B69" i="10"/>
  <c r="AX69" i="1" s="1"/>
  <c r="AG69" i="10"/>
  <c r="V70" i="10"/>
  <c r="AD72" i="10"/>
  <c r="AF72" i="10"/>
  <c r="L72" i="10"/>
  <c r="Z72" i="10"/>
  <c r="Q72" i="10" s="1"/>
  <c r="O73" i="10"/>
  <c r="AQ73" i="10"/>
  <c r="AC74" i="10"/>
  <c r="F76" i="10"/>
  <c r="V76" i="10"/>
  <c r="D78" i="10"/>
  <c r="F79" i="10"/>
  <c r="M80" i="10"/>
  <c r="Z80" i="10"/>
  <c r="Q80" i="10" s="1"/>
  <c r="AU84" i="10"/>
  <c r="O81" i="10"/>
  <c r="AH81" i="10"/>
  <c r="L82" i="10"/>
  <c r="AQ82" i="10"/>
  <c r="AW90" i="10"/>
  <c r="R85" i="10"/>
  <c r="S86" i="10"/>
  <c r="B87" i="10"/>
  <c r="AX87" i="1" s="1"/>
  <c r="P87" i="10"/>
  <c r="BD87" i="1" s="1"/>
  <c r="C88" i="10"/>
  <c r="AY88" i="1" s="1"/>
  <c r="AC88" i="10"/>
  <c r="N90" i="10"/>
  <c r="BC90" i="1" s="1"/>
  <c r="D91" i="10"/>
  <c r="P91" i="10"/>
  <c r="BD91" i="1" s="1"/>
  <c r="AD91" i="10"/>
  <c r="AE93" i="10"/>
  <c r="AF93" i="10"/>
  <c r="AG92" i="10"/>
  <c r="D94" i="10"/>
  <c r="T94" i="10"/>
  <c r="BB94" i="1" s="1"/>
  <c r="P95" i="10"/>
  <c r="BD95" i="1" s="1"/>
  <c r="N96" i="10"/>
  <c r="BC96" i="1" s="1"/>
  <c r="AA97" i="10"/>
  <c r="F98" i="10"/>
  <c r="C99" i="10"/>
  <c r="AY99" i="1" s="1"/>
  <c r="AB101" i="10"/>
  <c r="AE101" i="10"/>
  <c r="AF101" i="10"/>
  <c r="C101" i="10"/>
  <c r="AY101" i="1" s="1"/>
  <c r="AA101" i="10"/>
  <c r="AD103" i="10"/>
  <c r="AE103" i="10"/>
  <c r="AF103" i="10"/>
  <c r="AH102" i="10"/>
  <c r="M103" i="10"/>
  <c r="AH103" i="10"/>
  <c r="L104" i="10"/>
  <c r="W105" i="10"/>
  <c r="B106" i="10"/>
  <c r="AX106" i="1" s="1"/>
  <c r="T106" i="10"/>
  <c r="BB106" i="1" s="1"/>
  <c r="U108" i="10"/>
  <c r="AE104" i="10"/>
  <c r="AE96" i="10"/>
  <c r="AE88" i="10"/>
  <c r="AE80" i="10"/>
  <c r="AF58" i="10"/>
  <c r="AE48" i="10"/>
  <c r="AF34" i="10"/>
  <c r="AU49" i="11"/>
  <c r="AW50" i="11"/>
  <c r="AU60" i="11"/>
  <c r="AD74" i="11"/>
  <c r="AC84" i="7"/>
  <c r="AX20" i="10"/>
  <c r="U17" i="10"/>
  <c r="AP29" i="10"/>
  <c r="AL29" i="10" s="1"/>
  <c r="AE29" i="10"/>
  <c r="AF29" i="10"/>
  <c r="O29" i="10"/>
  <c r="C34" i="10"/>
  <c r="AY34" i="1" s="1"/>
  <c r="AC34" i="10"/>
  <c r="AX34" i="10"/>
  <c r="AE45" i="10"/>
  <c r="AF45" i="10"/>
  <c r="AI44" i="10"/>
  <c r="O45" i="10"/>
  <c r="AT50" i="10"/>
  <c r="AW57" i="10"/>
  <c r="T55" i="10"/>
  <c r="BB55" i="1" s="1"/>
  <c r="E56" i="10"/>
  <c r="AT60" i="10"/>
  <c r="AE63" i="10"/>
  <c r="AF63" i="10"/>
  <c r="K63" i="10"/>
  <c r="AT70" i="10"/>
  <c r="AU71" i="10"/>
  <c r="AE77" i="10"/>
  <c r="AF77" i="10"/>
  <c r="K77" i="10"/>
  <c r="AG77" i="10"/>
  <c r="AE79" i="10"/>
  <c r="AF79" i="10"/>
  <c r="B80" i="10"/>
  <c r="AX80" i="1" s="1"/>
  <c r="AA80" i="10"/>
  <c r="W86" i="10"/>
  <c r="AB95" i="10"/>
  <c r="AE95" i="10"/>
  <c r="AF95" i="10"/>
  <c r="B95" i="10"/>
  <c r="AX95" i="1" s="1"/>
  <c r="R95" i="10"/>
  <c r="AI95" i="10"/>
  <c r="AH99" i="10"/>
  <c r="AE99" i="10"/>
  <c r="AF99" i="10"/>
  <c r="E99" i="10"/>
  <c r="AG99" i="10"/>
  <c r="D106" i="10"/>
  <c r="V106" i="10"/>
  <c r="AF102" i="10"/>
  <c r="AF94" i="10"/>
  <c r="AF86" i="10"/>
  <c r="AF78" i="10"/>
  <c r="AE58" i="10"/>
  <c r="AF46" i="10"/>
  <c r="AE32" i="10"/>
  <c r="AE20" i="11"/>
  <c r="AI20" i="11"/>
  <c r="V20" i="11"/>
  <c r="T19" i="11"/>
  <c r="BK19" i="1" s="1"/>
  <c r="F19" i="11"/>
  <c r="AH20" i="11"/>
  <c r="R19" i="11"/>
  <c r="AG20" i="11"/>
  <c r="P19" i="11"/>
  <c r="BM19" i="1" s="1"/>
  <c r="AF20" i="11"/>
  <c r="B20" i="11"/>
  <c r="BG20" i="1" s="1"/>
  <c r="AQ20" i="11"/>
  <c r="AD20" i="11"/>
  <c r="N19" i="11"/>
  <c r="BL19" i="1" s="1"/>
  <c r="AP20" i="11"/>
  <c r="AB20" i="11"/>
  <c r="M19" i="11"/>
  <c r="AA20" i="11"/>
  <c r="L20" i="11"/>
  <c r="Z20" i="11"/>
  <c r="Q20" i="11" s="1"/>
  <c r="AE84" i="11"/>
  <c r="AI84" i="11"/>
  <c r="AF84" i="11"/>
  <c r="F83" i="11"/>
  <c r="AC84" i="11"/>
  <c r="T83" i="11"/>
  <c r="BK83" i="1" s="1"/>
  <c r="AA84" i="11"/>
  <c r="C84" i="11"/>
  <c r="BH84" i="1" s="1"/>
  <c r="S83" i="11"/>
  <c r="Z84" i="11"/>
  <c r="Q84" i="11" s="1"/>
  <c r="P83" i="11"/>
  <c r="BM83" i="1" s="1"/>
  <c r="AQ84" i="11"/>
  <c r="N83" i="11"/>
  <c r="BL83" i="1" s="1"/>
  <c r="AP84" i="11"/>
  <c r="AK84" i="11" s="1"/>
  <c r="M83" i="11"/>
  <c r="AH84" i="11"/>
  <c r="AH56" i="10"/>
  <c r="AF56" i="10"/>
  <c r="AC56" i="10"/>
  <c r="K86" i="10"/>
  <c r="AH86" i="10"/>
  <c r="AD50" i="11"/>
  <c r="AE50" i="11"/>
  <c r="L50" i="11"/>
  <c r="S49" i="11"/>
  <c r="F49" i="11"/>
  <c r="AQ50" i="11"/>
  <c r="AC50" i="11"/>
  <c r="R49" i="11"/>
  <c r="AP50" i="11"/>
  <c r="AK50" i="11" s="1"/>
  <c r="AB50" i="11"/>
  <c r="P49" i="11"/>
  <c r="BM49" i="1" s="1"/>
  <c r="Z50" i="11"/>
  <c r="Q50" i="11" s="1"/>
  <c r="C50" i="11"/>
  <c r="BH50" i="1" s="1"/>
  <c r="W50" i="11"/>
  <c r="B50" i="11"/>
  <c r="BG50" i="1" s="1"/>
  <c r="M49" i="11"/>
  <c r="BA50" i="11" s="1"/>
  <c r="AH50" i="11"/>
  <c r="AG50" i="11"/>
  <c r="M35" i="7"/>
  <c r="AG33" i="9"/>
  <c r="L43" i="9"/>
  <c r="O49" i="9"/>
  <c r="O50" i="9"/>
  <c r="AF66" i="9"/>
  <c r="O71" i="9"/>
  <c r="P75" i="9"/>
  <c r="AR75" i="1" s="1"/>
  <c r="AE77" i="9"/>
  <c r="AC79" i="9"/>
  <c r="AE81" i="9"/>
  <c r="S93" i="9"/>
  <c r="U93" i="9" s="1"/>
  <c r="O95" i="9"/>
  <c r="D97" i="9"/>
  <c r="D61" i="9"/>
  <c r="W10" i="10"/>
  <c r="AU20" i="10"/>
  <c r="AP24" i="10"/>
  <c r="AE24" i="10"/>
  <c r="AF24" i="10"/>
  <c r="AQ26" i="10"/>
  <c r="AE26" i="10"/>
  <c r="AV32" i="10"/>
  <c r="M28" i="10"/>
  <c r="B31" i="10"/>
  <c r="AX31" i="1" s="1"/>
  <c r="AA31" i="10"/>
  <c r="AX31" i="10"/>
  <c r="O32" i="10"/>
  <c r="E34" i="10"/>
  <c r="AG34" i="10"/>
  <c r="AT35" i="10"/>
  <c r="V38" i="10"/>
  <c r="AQ38" i="10"/>
  <c r="O39" i="10"/>
  <c r="AV45" i="10"/>
  <c r="M43" i="10"/>
  <c r="K44" i="10"/>
  <c r="AQ44" i="10"/>
  <c r="V45" i="10"/>
  <c r="C50" i="10"/>
  <c r="AY50" i="1" s="1"/>
  <c r="AD50" i="10"/>
  <c r="AP57" i="10"/>
  <c r="AE57" i="10"/>
  <c r="AF57" i="10"/>
  <c r="AA56" i="10"/>
  <c r="M62" i="10"/>
  <c r="L63" i="10"/>
  <c r="V63" i="10"/>
  <c r="AD68" i="10"/>
  <c r="AF68" i="10"/>
  <c r="L68" i="10"/>
  <c r="AA68" i="10"/>
  <c r="AV76" i="10"/>
  <c r="K76" i="10"/>
  <c r="AA76" i="10"/>
  <c r="L77" i="10"/>
  <c r="AI77" i="10"/>
  <c r="M79" i="10"/>
  <c r="C80" i="10"/>
  <c r="AY80" i="1" s="1"/>
  <c r="O80" i="10"/>
  <c r="AB80" i="10"/>
  <c r="C81" i="10"/>
  <c r="AY81" i="1" s="1"/>
  <c r="T81" i="10"/>
  <c r="BB81" i="1" s="1"/>
  <c r="AQ81" i="10"/>
  <c r="E86" i="10"/>
  <c r="Z86" i="10"/>
  <c r="Q86" i="10" s="1"/>
  <c r="U87" i="10"/>
  <c r="U90" i="10"/>
  <c r="U91" i="10"/>
  <c r="E95" i="10"/>
  <c r="S95" i="10"/>
  <c r="N98" i="10"/>
  <c r="BC98" i="1" s="1"/>
  <c r="AI99" i="10"/>
  <c r="AT104" i="10"/>
  <c r="S103" i="10"/>
  <c r="AB106" i="10"/>
  <c r="AE102" i="10"/>
  <c r="AE86" i="10"/>
  <c r="AF66" i="10"/>
  <c r="AE56" i="10"/>
  <c r="AF30" i="10"/>
  <c r="O50" i="11"/>
  <c r="AA73" i="4"/>
  <c r="AQ62" i="7"/>
  <c r="S97" i="7"/>
  <c r="AA27" i="8"/>
  <c r="M79" i="8"/>
  <c r="F96" i="8"/>
  <c r="AI99" i="8"/>
  <c r="P101" i="8"/>
  <c r="AI101" i="1" s="1"/>
  <c r="AG103" i="8"/>
  <c r="F32" i="9"/>
  <c r="T46" i="9"/>
  <c r="AP46" i="1" s="1"/>
  <c r="M48" i="9"/>
  <c r="P49" i="9"/>
  <c r="AR49" i="1" s="1"/>
  <c r="AA57" i="9"/>
  <c r="O70" i="9"/>
  <c r="W71" i="9"/>
  <c r="S95" i="9"/>
  <c r="U95" i="9" s="1"/>
  <c r="AI103" i="9"/>
  <c r="D93" i="9"/>
  <c r="D57" i="9"/>
  <c r="AU10" i="10"/>
  <c r="AU17" i="10"/>
  <c r="U19" i="10"/>
  <c r="AV29" i="10"/>
  <c r="AV31" i="10"/>
  <c r="AV33" i="10"/>
  <c r="P28" i="10"/>
  <c r="BD28" i="1" s="1"/>
  <c r="B29" i="10"/>
  <c r="AX29" i="1" s="1"/>
  <c r="AA29" i="10"/>
  <c r="C30" i="10"/>
  <c r="AY30" i="1" s="1"/>
  <c r="AB30" i="10"/>
  <c r="C31" i="10"/>
  <c r="AY31" i="1" s="1"/>
  <c r="AB31" i="10"/>
  <c r="M33" i="10"/>
  <c r="AT33" i="10"/>
  <c r="AP35" i="10"/>
  <c r="AK35" i="10" s="1"/>
  <c r="AE35" i="10"/>
  <c r="AF35" i="10"/>
  <c r="AP34" i="10"/>
  <c r="AL34" i="10" s="1"/>
  <c r="D36" i="10"/>
  <c r="AF36" i="10"/>
  <c r="D38" i="10"/>
  <c r="W38" i="10"/>
  <c r="W39" i="10"/>
  <c r="AE43" i="10"/>
  <c r="AF43" i="10"/>
  <c r="N43" i="10"/>
  <c r="BC43" i="1" s="1"/>
  <c r="O44" i="10"/>
  <c r="AX47" i="10"/>
  <c r="W45" i="10"/>
  <c r="AW54" i="10"/>
  <c r="AB51" i="10"/>
  <c r="AE51" i="10"/>
  <c r="AF51" i="10"/>
  <c r="AV58" i="10"/>
  <c r="R53" i="10"/>
  <c r="AE55" i="10"/>
  <c r="AF55" i="10"/>
  <c r="AA54" i="10"/>
  <c r="F55" i="10"/>
  <c r="AP55" i="10"/>
  <c r="AM55" i="10" s="1"/>
  <c r="K56" i="10"/>
  <c r="AB56" i="10"/>
  <c r="AU56" i="10"/>
  <c r="AI59" i="10"/>
  <c r="AE59" i="10"/>
  <c r="AF59" i="10"/>
  <c r="W59" i="10"/>
  <c r="AX64" i="10"/>
  <c r="N62" i="10"/>
  <c r="BC62" i="1" s="1"/>
  <c r="AX62" i="10"/>
  <c r="AA63" i="10"/>
  <c r="C65" i="10"/>
  <c r="AY65" i="1" s="1"/>
  <c r="AB65" i="10"/>
  <c r="AE67" i="10"/>
  <c r="AF67" i="10"/>
  <c r="K67" i="10"/>
  <c r="AB68" i="10"/>
  <c r="AU75" i="10"/>
  <c r="P72" i="10"/>
  <c r="BD72" i="1" s="1"/>
  <c r="B73" i="10"/>
  <c r="AX73" i="1" s="1"/>
  <c r="AB73" i="10"/>
  <c r="AE75" i="10"/>
  <c r="AF75" i="10"/>
  <c r="D75" i="10"/>
  <c r="AG75" i="10"/>
  <c r="L76" i="10"/>
  <c r="AB76" i="10"/>
  <c r="AP77" i="10"/>
  <c r="AJ77" i="10" s="1"/>
  <c r="N79" i="10"/>
  <c r="BC79" i="1" s="1"/>
  <c r="E80" i="10"/>
  <c r="P80" i="10"/>
  <c r="BD80" i="1" s="1"/>
  <c r="AC80" i="10"/>
  <c r="E81" i="10"/>
  <c r="W81" i="10"/>
  <c r="Z82" i="10"/>
  <c r="Q82" i="10" s="1"/>
  <c r="B85" i="10"/>
  <c r="AX85" i="1" s="1"/>
  <c r="AE85" i="10"/>
  <c r="AF85" i="10"/>
  <c r="F85" i="10"/>
  <c r="AC85" i="10"/>
  <c r="AD87" i="10"/>
  <c r="AE87" i="10"/>
  <c r="AF87" i="10"/>
  <c r="AA86" i="10"/>
  <c r="T87" i="10"/>
  <c r="BB87" i="1" s="1"/>
  <c r="AE89" i="10"/>
  <c r="AF89" i="10"/>
  <c r="AP88" i="10"/>
  <c r="Z90" i="10"/>
  <c r="Q90" i="10" s="1"/>
  <c r="T91" i="10"/>
  <c r="BB91" i="1" s="1"/>
  <c r="AQ92" i="10"/>
  <c r="M94" i="10"/>
  <c r="F95" i="10"/>
  <c r="T96" i="10"/>
  <c r="BB96" i="1" s="1"/>
  <c r="E97" i="10"/>
  <c r="AI97" i="10"/>
  <c r="P98" i="10"/>
  <c r="BD98" i="1" s="1"/>
  <c r="K99" i="10"/>
  <c r="AQ99" i="10"/>
  <c r="AW108" i="10"/>
  <c r="AT108" i="10"/>
  <c r="AX108" i="10"/>
  <c r="R104" i="10"/>
  <c r="C105" i="10"/>
  <c r="AY105" i="1" s="1"/>
  <c r="AG105" i="10"/>
  <c r="AH107" i="10"/>
  <c r="AE107" i="10"/>
  <c r="AF107" i="10"/>
  <c r="AI107" i="10"/>
  <c r="O107" i="10"/>
  <c r="AU109" i="10"/>
  <c r="AF100" i="10"/>
  <c r="AE76" i="10"/>
  <c r="AE66" i="10"/>
  <c r="AF54" i="10"/>
  <c r="AE44" i="10"/>
  <c r="AE28" i="10"/>
  <c r="AB61" i="11"/>
  <c r="AQ61" i="11"/>
  <c r="J62" i="11" s="1"/>
  <c r="BI62" i="1" s="1"/>
  <c r="B61" i="11"/>
  <c r="BG61" i="1" s="1"/>
  <c r="F60" i="11"/>
  <c r="AP61" i="11"/>
  <c r="AJ61" i="11" s="1"/>
  <c r="S60" i="11"/>
  <c r="AH61" i="11"/>
  <c r="P60" i="11"/>
  <c r="BM60" i="1" s="1"/>
  <c r="AG61" i="11"/>
  <c r="AD61" i="11"/>
  <c r="L61" i="11"/>
  <c r="M60" i="11"/>
  <c r="AC61" i="11"/>
  <c r="Z61" i="11"/>
  <c r="Q61" i="11" s="1"/>
  <c r="AX65" i="11"/>
  <c r="AD72" i="11"/>
  <c r="AF72" i="11"/>
  <c r="L72" i="11"/>
  <c r="F71" i="11"/>
  <c r="AE72" i="11"/>
  <c r="K72" i="11"/>
  <c r="AC72" i="11"/>
  <c r="T71" i="11"/>
  <c r="BK71" i="1" s="1"/>
  <c r="AQ72" i="11"/>
  <c r="AB72" i="11"/>
  <c r="S71" i="11"/>
  <c r="AP72" i="11"/>
  <c r="AK72" i="11" s="1"/>
  <c r="AA72" i="11"/>
  <c r="C72" i="11"/>
  <c r="BH72" i="1" s="1"/>
  <c r="R71" i="11"/>
  <c r="W72" i="11"/>
  <c r="B72" i="11"/>
  <c r="BG72" i="1" s="1"/>
  <c r="P71" i="11"/>
  <c r="BM71" i="1" s="1"/>
  <c r="AI72" i="11"/>
  <c r="N71" i="11"/>
  <c r="BL71" i="1" s="1"/>
  <c r="AG84" i="11"/>
  <c r="AF18" i="11"/>
  <c r="AT20" i="11"/>
  <c r="AV30" i="11"/>
  <c r="AC26" i="11"/>
  <c r="L37" i="11"/>
  <c r="AQ37" i="11"/>
  <c r="J37" i="11" s="1"/>
  <c r="BI37" i="1" s="1"/>
  <c r="AI40" i="11"/>
  <c r="AX41" i="11"/>
  <c r="B44" i="11"/>
  <c r="BG44" i="1" s="1"/>
  <c r="V44" i="11"/>
  <c r="AV44" i="11"/>
  <c r="B46" i="11"/>
  <c r="BG46" i="1" s="1"/>
  <c r="V48" i="11"/>
  <c r="AT49" i="11"/>
  <c r="S55" i="11"/>
  <c r="W56" i="11"/>
  <c r="AP56" i="11"/>
  <c r="AM56" i="11" s="1"/>
  <c r="W78" i="11"/>
  <c r="J80" i="11"/>
  <c r="BI80" i="1" s="1"/>
  <c r="AP95" i="11"/>
  <c r="AK95" i="11" s="1"/>
  <c r="B95" i="11"/>
  <c r="BG95" i="1" s="1"/>
  <c r="AH95" i="11"/>
  <c r="S94" i="11"/>
  <c r="AD95" i="11"/>
  <c r="AX108" i="11"/>
  <c r="M109" i="10"/>
  <c r="AH109" i="10"/>
  <c r="AF109" i="10"/>
  <c r="R16" i="11"/>
  <c r="R17" i="11"/>
  <c r="AF17" i="11"/>
  <c r="S18" i="11"/>
  <c r="AG18" i="11"/>
  <c r="Z19" i="11"/>
  <c r="Q19" i="11" s="1"/>
  <c r="N20" i="11"/>
  <c r="BL20" i="1" s="1"/>
  <c r="F21" i="11"/>
  <c r="AY22" i="11" s="1"/>
  <c r="T21" i="11"/>
  <c r="BK21" i="1" s="1"/>
  <c r="AH21" i="11"/>
  <c r="F22" i="11"/>
  <c r="T22" i="11"/>
  <c r="BK22" i="1" s="1"/>
  <c r="AH22" i="11"/>
  <c r="N23" i="11"/>
  <c r="BL23" i="1" s="1"/>
  <c r="AB23" i="11"/>
  <c r="P24" i="11"/>
  <c r="BM24" i="1" s="1"/>
  <c r="K25" i="11"/>
  <c r="AU28" i="11"/>
  <c r="AP26" i="11"/>
  <c r="AA27" i="11"/>
  <c r="R29" i="11"/>
  <c r="AP30" i="11"/>
  <c r="AK30" i="11" s="1"/>
  <c r="AA31" i="11"/>
  <c r="AP34" i="11"/>
  <c r="AM34" i="11" s="1"/>
  <c r="AA35" i="11"/>
  <c r="AV43" i="11"/>
  <c r="AX43" i="11"/>
  <c r="AH39" i="11"/>
  <c r="AP40" i="11"/>
  <c r="AK40" i="11" s="1"/>
  <c r="Z41" i="11"/>
  <c r="Q41" i="11" s="1"/>
  <c r="N42" i="11"/>
  <c r="BL42" i="1" s="1"/>
  <c r="AL42" i="11"/>
  <c r="L43" i="11"/>
  <c r="AG43" i="11"/>
  <c r="C44" i="11"/>
  <c r="BH44" i="1" s="1"/>
  <c r="AA44" i="11"/>
  <c r="AF45" i="11"/>
  <c r="W48" i="11"/>
  <c r="AV48" i="11"/>
  <c r="AV58" i="11"/>
  <c r="S54" i="11"/>
  <c r="T55" i="11"/>
  <c r="BK55" i="1" s="1"/>
  <c r="B56" i="11"/>
  <c r="BG56" i="1" s="1"/>
  <c r="AA56" i="11"/>
  <c r="AQ56" i="11"/>
  <c r="F59" i="11"/>
  <c r="AY60" i="11" s="1"/>
  <c r="S59" i="11"/>
  <c r="L60" i="11"/>
  <c r="AB60" i="11"/>
  <c r="AP60" i="11"/>
  <c r="AK60" i="11" s="1"/>
  <c r="S62" i="11"/>
  <c r="P63" i="11"/>
  <c r="BM63" i="1" s="1"/>
  <c r="AD63" i="11"/>
  <c r="B64" i="11"/>
  <c r="BG64" i="1" s="1"/>
  <c r="O64" i="11"/>
  <c r="AG64" i="11"/>
  <c r="R65" i="11"/>
  <c r="AJ65" i="11"/>
  <c r="K66" i="11"/>
  <c r="AG66" i="11"/>
  <c r="AU72" i="11"/>
  <c r="O68" i="11"/>
  <c r="AG68" i="11"/>
  <c r="AH69" i="11"/>
  <c r="AA70" i="11"/>
  <c r="AC76" i="11"/>
  <c r="K77" i="11"/>
  <c r="Z77" i="11"/>
  <c r="Q77" i="11" s="1"/>
  <c r="F78" i="11"/>
  <c r="Z78" i="11"/>
  <c r="Q78" i="11" s="1"/>
  <c r="AP78" i="11"/>
  <c r="AM78" i="11" s="1"/>
  <c r="V80" i="11"/>
  <c r="W82" i="11"/>
  <c r="Z91" i="11"/>
  <c r="Q91" i="11" s="1"/>
  <c r="M108" i="10"/>
  <c r="O109" i="10"/>
  <c r="AI109" i="10"/>
  <c r="AE109" i="10"/>
  <c r="S16" i="11"/>
  <c r="F17" i="11"/>
  <c r="T17" i="11"/>
  <c r="BK17" i="1" s="1"/>
  <c r="AH17" i="11"/>
  <c r="F18" i="11"/>
  <c r="T18" i="11"/>
  <c r="BK18" i="1" s="1"/>
  <c r="AH18" i="11"/>
  <c r="AB19" i="11"/>
  <c r="V21" i="11"/>
  <c r="V22" i="11"/>
  <c r="AI22" i="11"/>
  <c r="B23" i="11"/>
  <c r="BG23" i="1" s="1"/>
  <c r="O23" i="11"/>
  <c r="AD23" i="11"/>
  <c r="B24" i="11"/>
  <c r="BG24" i="1" s="1"/>
  <c r="R24" i="11"/>
  <c r="AP24" i="11"/>
  <c r="AK24" i="11" s="1"/>
  <c r="R25" i="11"/>
  <c r="AX31" i="11"/>
  <c r="AC27" i="11"/>
  <c r="F28" i="11"/>
  <c r="Z29" i="11"/>
  <c r="Q29" i="11" s="1"/>
  <c r="AX35" i="11"/>
  <c r="AC31" i="11"/>
  <c r="F32" i="11"/>
  <c r="AY33" i="11" s="1"/>
  <c r="Z33" i="11"/>
  <c r="Q33" i="11" s="1"/>
  <c r="AC35" i="11"/>
  <c r="F36" i="11"/>
  <c r="R37" i="11"/>
  <c r="AP39" i="11"/>
  <c r="AK39" i="11" s="1"/>
  <c r="AB41" i="11"/>
  <c r="B42" i="11"/>
  <c r="BG42" i="1" s="1"/>
  <c r="P42" i="11"/>
  <c r="BM42" i="1" s="1"/>
  <c r="M43" i="11"/>
  <c r="AH43" i="11"/>
  <c r="AF44" i="11"/>
  <c r="B45" i="11"/>
  <c r="BG45" i="1" s="1"/>
  <c r="AG45" i="11"/>
  <c r="L46" i="11"/>
  <c r="Z48" i="11"/>
  <c r="Q48" i="11" s="1"/>
  <c r="AU58" i="11"/>
  <c r="F55" i="11"/>
  <c r="C56" i="11"/>
  <c r="BH56" i="1" s="1"/>
  <c r="AB56" i="11"/>
  <c r="K58" i="11"/>
  <c r="T59" i="11"/>
  <c r="BK59" i="1" s="1"/>
  <c r="AC60" i="11"/>
  <c r="AQ60" i="11"/>
  <c r="AL65" i="11"/>
  <c r="AI70" i="11"/>
  <c r="AW78" i="11"/>
  <c r="AD76" i="11"/>
  <c r="AA78" i="11"/>
  <c r="AQ78" i="11"/>
  <c r="J79" i="11" s="1"/>
  <c r="BI79" i="1" s="1"/>
  <c r="L79" i="11"/>
  <c r="V79" i="11"/>
  <c r="AF82" i="11"/>
  <c r="AX88" i="11"/>
  <c r="AP6" i="11"/>
  <c r="AP7" i="11" s="1"/>
  <c r="AP8" i="11" s="1"/>
  <c r="AP9" i="11" s="1"/>
  <c r="V18" i="11"/>
  <c r="AI18" i="11"/>
  <c r="B19" i="11"/>
  <c r="BG19" i="1" s="1"/>
  <c r="O19" i="11"/>
  <c r="AD19" i="11"/>
  <c r="AV26" i="11"/>
  <c r="AY24" i="11"/>
  <c r="J25" i="11"/>
  <c r="BI25" i="1" s="1"/>
  <c r="F26" i="11"/>
  <c r="AH27" i="11"/>
  <c r="AA29" i="11"/>
  <c r="F30" i="11"/>
  <c r="AH31" i="11"/>
  <c r="AA33" i="11"/>
  <c r="F34" i="11"/>
  <c r="AH35" i="11"/>
  <c r="Z37" i="11"/>
  <c r="Q37" i="11" s="1"/>
  <c r="AU47" i="11"/>
  <c r="K44" i="11"/>
  <c r="AG44" i="11"/>
  <c r="C48" i="11"/>
  <c r="BH48" i="1" s="1"/>
  <c r="O48" i="11"/>
  <c r="AA48" i="11"/>
  <c r="AC56" i="11"/>
  <c r="AV74" i="11"/>
  <c r="M77" i="11"/>
  <c r="BA78" i="11" s="1"/>
  <c r="K78" i="11"/>
  <c r="AE78" i="11"/>
  <c r="AI82" i="11"/>
  <c r="AT88" i="11"/>
  <c r="AV90" i="11"/>
  <c r="AB91" i="11"/>
  <c r="W91" i="11"/>
  <c r="AP91" i="11"/>
  <c r="AK91" i="11" s="1"/>
  <c r="AI91" i="11"/>
  <c r="N90" i="11"/>
  <c r="BL90" i="1" s="1"/>
  <c r="AH91" i="11"/>
  <c r="B91" i="11"/>
  <c r="BG91" i="1" s="1"/>
  <c r="M90" i="11"/>
  <c r="AD91" i="11"/>
  <c r="O91" i="11"/>
  <c r="AB95" i="11"/>
  <c r="AT18" i="11"/>
  <c r="AI27" i="11"/>
  <c r="AI31" i="11"/>
  <c r="AI35" i="11"/>
  <c r="AX42" i="11"/>
  <c r="AI44" i="11"/>
  <c r="V46" i="11"/>
  <c r="AE56" i="11"/>
  <c r="AE58" i="11"/>
  <c r="AW76" i="11"/>
  <c r="N77" i="11"/>
  <c r="BL77" i="1" s="1"/>
  <c r="O78" i="11"/>
  <c r="AF78" i="11"/>
  <c r="AB79" i="11"/>
  <c r="K87" i="11"/>
  <c r="AI87" i="11"/>
  <c r="R90" i="11"/>
  <c r="AJ101" i="11"/>
  <c r="AK101" i="11"/>
  <c r="R108" i="10"/>
  <c r="E109" i="10"/>
  <c r="AA109" i="10"/>
  <c r="AW11" i="11"/>
  <c r="M17" i="11"/>
  <c r="Z17" i="11"/>
  <c r="Q17" i="11" s="1"/>
  <c r="AX21" i="11"/>
  <c r="L18" i="11"/>
  <c r="AA18" i="11"/>
  <c r="AF19" i="11"/>
  <c r="AB21" i="11"/>
  <c r="AB22" i="11"/>
  <c r="AP22" i="11"/>
  <c r="AK22" i="11" s="1"/>
  <c r="T23" i="11"/>
  <c r="BK23" i="1" s="1"/>
  <c r="AH23" i="11"/>
  <c r="AD24" i="11"/>
  <c r="AC25" i="11"/>
  <c r="M26" i="11"/>
  <c r="B27" i="11"/>
  <c r="BG27" i="1" s="1"/>
  <c r="AQ27" i="11"/>
  <c r="J28" i="11" s="1"/>
  <c r="BI28" i="1" s="1"/>
  <c r="P28" i="11"/>
  <c r="BM28" i="1" s="1"/>
  <c r="J31" i="11"/>
  <c r="BI31" i="1" s="1"/>
  <c r="AC29" i="11"/>
  <c r="M30" i="11"/>
  <c r="B31" i="11"/>
  <c r="BG31" i="1" s="1"/>
  <c r="AQ31" i="11"/>
  <c r="P32" i="11"/>
  <c r="BM32" i="1" s="1"/>
  <c r="AC33" i="11"/>
  <c r="M34" i="11"/>
  <c r="B35" i="11"/>
  <c r="BG35" i="1" s="1"/>
  <c r="AQ35" i="11"/>
  <c r="J36" i="11" s="1"/>
  <c r="BI36" i="1" s="1"/>
  <c r="P36" i="11"/>
  <c r="BM36" i="1" s="1"/>
  <c r="B37" i="11"/>
  <c r="BG37" i="1" s="1"/>
  <c r="AB37" i="11"/>
  <c r="F38" i="11"/>
  <c r="AT39" i="11"/>
  <c r="S40" i="11"/>
  <c r="O41" i="11"/>
  <c r="AB42" i="11"/>
  <c r="W43" i="11"/>
  <c r="M44" i="11"/>
  <c r="O45" i="11"/>
  <c r="AX49" i="11"/>
  <c r="AD46" i="11"/>
  <c r="N47" i="11"/>
  <c r="BL47" i="1" s="1"/>
  <c r="AY49" i="11"/>
  <c r="AH48" i="11"/>
  <c r="V52" i="11"/>
  <c r="O55" i="11"/>
  <c r="AE55" i="11"/>
  <c r="K56" i="11"/>
  <c r="AF56" i="11"/>
  <c r="M57" i="11"/>
  <c r="AI58" i="11"/>
  <c r="N59" i="11"/>
  <c r="BL59" i="1" s="1"/>
  <c r="Z59" i="11"/>
  <c r="Q59" i="11" s="1"/>
  <c r="AG60" i="11"/>
  <c r="P61" i="11"/>
  <c r="BM61" i="1" s="1"/>
  <c r="AD62" i="11"/>
  <c r="V63" i="11"/>
  <c r="AP63" i="11"/>
  <c r="AM63" i="11" s="1"/>
  <c r="AB64" i="11"/>
  <c r="AP64" i="11"/>
  <c r="AL64" i="11" s="1"/>
  <c r="AB65" i="11"/>
  <c r="Z66" i="11"/>
  <c r="Q66" i="11" s="1"/>
  <c r="AX71" i="11"/>
  <c r="S67" i="11"/>
  <c r="AB68" i="11"/>
  <c r="P69" i="11"/>
  <c r="BM69" i="1" s="1"/>
  <c r="AH71" i="11"/>
  <c r="R77" i="11"/>
  <c r="AG78" i="11"/>
  <c r="C79" i="11"/>
  <c r="BH79" i="1" s="1"/>
  <c r="O79" i="11"/>
  <c r="AC79" i="11"/>
  <c r="AG80" i="11"/>
  <c r="S81" i="11"/>
  <c r="AD88" i="11"/>
  <c r="W88" i="11"/>
  <c r="B88" i="11"/>
  <c r="BG88" i="1" s="1"/>
  <c r="N87" i="11"/>
  <c r="BL87" i="1" s="1"/>
  <c r="AI88" i="11"/>
  <c r="O88" i="11"/>
  <c r="AG88" i="11"/>
  <c r="AF88" i="11"/>
  <c r="L88" i="11"/>
  <c r="F87" i="11"/>
  <c r="AB109" i="10"/>
  <c r="AU10" i="11"/>
  <c r="N17" i="11"/>
  <c r="BL17" i="1" s="1"/>
  <c r="AB17" i="11"/>
  <c r="N18" i="11"/>
  <c r="BL18" i="1" s="1"/>
  <c r="AB18" i="11"/>
  <c r="AP18" i="11"/>
  <c r="AH19" i="11"/>
  <c r="B21" i="11"/>
  <c r="BG21" i="1" s="1"/>
  <c r="O21" i="11"/>
  <c r="AD21" i="11"/>
  <c r="P22" i="11"/>
  <c r="BM22" i="1" s="1"/>
  <c r="AD22" i="11"/>
  <c r="AQ22" i="11"/>
  <c r="V23" i="11"/>
  <c r="AP23" i="11"/>
  <c r="AK23" i="11" s="1"/>
  <c r="K24" i="11"/>
  <c r="AH25" i="11"/>
  <c r="N26" i="11"/>
  <c r="BL26" i="1" s="1"/>
  <c r="J29" i="11"/>
  <c r="BI29" i="1" s="1"/>
  <c r="AV32" i="11"/>
  <c r="V28" i="11"/>
  <c r="K29" i="11"/>
  <c r="N30" i="11"/>
  <c r="BL30" i="1" s="1"/>
  <c r="J33" i="11"/>
  <c r="BI33" i="1" s="1"/>
  <c r="AV36" i="11"/>
  <c r="V32" i="11"/>
  <c r="K33" i="11"/>
  <c r="N34" i="11"/>
  <c r="BL34" i="1" s="1"/>
  <c r="V36" i="11"/>
  <c r="M39" i="11"/>
  <c r="AX46" i="11"/>
  <c r="K42" i="11"/>
  <c r="AF42" i="11"/>
  <c r="B43" i="11"/>
  <c r="BG43" i="1" s="1"/>
  <c r="Z43" i="11"/>
  <c r="Q43" i="11" s="1"/>
  <c r="AT43" i="11"/>
  <c r="N44" i="11"/>
  <c r="BL44" i="1" s="1"/>
  <c r="T45" i="11"/>
  <c r="BK45" i="1" s="1"/>
  <c r="P47" i="11"/>
  <c r="BM47" i="1" s="1"/>
  <c r="AI48" i="11"/>
  <c r="AD52" i="11"/>
  <c r="M54" i="11"/>
  <c r="P55" i="11"/>
  <c r="BM55" i="1" s="1"/>
  <c r="AI55" i="11"/>
  <c r="L56" i="11"/>
  <c r="AG56" i="11"/>
  <c r="T57" i="11"/>
  <c r="BK57" i="1" s="1"/>
  <c r="O59" i="11"/>
  <c r="AF59" i="11"/>
  <c r="AI60" i="11"/>
  <c r="R61" i="11"/>
  <c r="K62" i="11"/>
  <c r="AE62" i="11"/>
  <c r="K64" i="11"/>
  <c r="AC64" i="11"/>
  <c r="AQ64" i="11"/>
  <c r="M65" i="11"/>
  <c r="AD65" i="11"/>
  <c r="C66" i="11"/>
  <c r="BH66" i="1" s="1"/>
  <c r="AA66" i="11"/>
  <c r="T67" i="11"/>
  <c r="BK67" i="1" s="1"/>
  <c r="K68" i="11"/>
  <c r="AC68" i="11"/>
  <c r="AP68" i="11"/>
  <c r="V69" i="11"/>
  <c r="K70" i="11"/>
  <c r="M76" i="11"/>
  <c r="S77" i="11"/>
  <c r="AU80" i="11"/>
  <c r="R78" i="11"/>
  <c r="AH78" i="11"/>
  <c r="AY80" i="11"/>
  <c r="P79" i="11"/>
  <c r="BM79" i="1" s="1"/>
  <c r="AD79" i="11"/>
  <c r="L80" i="11"/>
  <c r="V81" i="11"/>
  <c r="K82" i="11"/>
  <c r="AQ85" i="11"/>
  <c r="J86" i="11" s="1"/>
  <c r="BI86" i="1" s="1"/>
  <c r="AG89" i="11"/>
  <c r="AH89" i="11"/>
  <c r="V89" i="11"/>
  <c r="M88" i="11"/>
  <c r="AP88" i="11"/>
  <c r="L91" i="11"/>
  <c r="AC86" i="11"/>
  <c r="R89" i="11"/>
  <c r="K90" i="11"/>
  <c r="AC90" i="11"/>
  <c r="C92" i="11"/>
  <c r="BH92" i="1" s="1"/>
  <c r="S92" i="11"/>
  <c r="AI92" i="11"/>
  <c r="F93" i="11"/>
  <c r="AG93" i="11"/>
  <c r="K94" i="11"/>
  <c r="F95" i="11"/>
  <c r="K96" i="11"/>
  <c r="AG96" i="11"/>
  <c r="P97" i="11"/>
  <c r="BM97" i="1" s="1"/>
  <c r="AG98" i="11"/>
  <c r="C99" i="11"/>
  <c r="BH99" i="1" s="1"/>
  <c r="M100" i="11"/>
  <c r="Z100" i="11"/>
  <c r="Q100" i="11" s="1"/>
  <c r="B101" i="11"/>
  <c r="BG101" i="1" s="1"/>
  <c r="O101" i="11"/>
  <c r="AB101" i="11"/>
  <c r="L102" i="11"/>
  <c r="AB102" i="11"/>
  <c r="B103" i="11"/>
  <c r="BG103" i="1" s="1"/>
  <c r="S107" i="11"/>
  <c r="N108" i="11"/>
  <c r="BL108" i="1" s="1"/>
  <c r="L109" i="11"/>
  <c r="Z109" i="11"/>
  <c r="Q109" i="11" s="1"/>
  <c r="AI109" i="11"/>
  <c r="AV93" i="11"/>
  <c r="AD90" i="11"/>
  <c r="P91" i="11"/>
  <c r="BM91" i="1" s="1"/>
  <c r="W92" i="11"/>
  <c r="AH93" i="11"/>
  <c r="O96" i="11"/>
  <c r="AI96" i="11"/>
  <c r="S97" i="11"/>
  <c r="L98" i="11"/>
  <c r="AI98" i="11"/>
  <c r="F99" i="11"/>
  <c r="AP99" i="11"/>
  <c r="AL99" i="11" s="1"/>
  <c r="N100" i="11"/>
  <c r="BL100" i="1" s="1"/>
  <c r="AC100" i="11"/>
  <c r="C101" i="11"/>
  <c r="BH101" i="1" s="1"/>
  <c r="P101" i="11"/>
  <c r="BM101" i="1" s="1"/>
  <c r="AC101" i="11"/>
  <c r="M102" i="11"/>
  <c r="AC102" i="11"/>
  <c r="C103" i="11"/>
  <c r="BH103" i="1" s="1"/>
  <c r="W103" i="11"/>
  <c r="L104" i="11"/>
  <c r="N106" i="11"/>
  <c r="BL106" i="1" s="1"/>
  <c r="AA107" i="11"/>
  <c r="P108" i="11"/>
  <c r="BM108" i="1" s="1"/>
  <c r="M109" i="11"/>
  <c r="AA109" i="11"/>
  <c r="F89" i="11"/>
  <c r="AG90" i="11"/>
  <c r="R91" i="11"/>
  <c r="AA92" i="11"/>
  <c r="AQ93" i="11"/>
  <c r="AT98" i="11"/>
  <c r="AX102" i="11"/>
  <c r="P100" i="11"/>
  <c r="BM100" i="1" s="1"/>
  <c r="AF100" i="11"/>
  <c r="R101" i="11"/>
  <c r="AE101" i="11"/>
  <c r="B102" i="11"/>
  <c r="BG102" i="1" s="1"/>
  <c r="O102" i="11"/>
  <c r="AE102" i="11"/>
  <c r="AB103" i="11"/>
  <c r="T104" i="11"/>
  <c r="BK104" i="1" s="1"/>
  <c r="S106" i="11"/>
  <c r="AI107" i="11"/>
  <c r="R108" i="11"/>
  <c r="B109" i="11"/>
  <c r="BG109" i="1" s="1"/>
  <c r="O109" i="11"/>
  <c r="AB109" i="11"/>
  <c r="AP109" i="11"/>
  <c r="AM109" i="11" s="1"/>
  <c r="AX91" i="11"/>
  <c r="O90" i="11"/>
  <c r="AH90" i="11"/>
  <c r="S91" i="11"/>
  <c r="AB92" i="11"/>
  <c r="AP92" i="11"/>
  <c r="V96" i="11"/>
  <c r="AV103" i="11"/>
  <c r="N98" i="11"/>
  <c r="BL98" i="1" s="1"/>
  <c r="M99" i="11"/>
  <c r="R100" i="11"/>
  <c r="F101" i="11"/>
  <c r="S101" i="11"/>
  <c r="AF101" i="11"/>
  <c r="C102" i="11"/>
  <c r="BH102" i="1" s="1"/>
  <c r="P102" i="11"/>
  <c r="BM102" i="1" s="1"/>
  <c r="AF102" i="11"/>
  <c r="AC103" i="11"/>
  <c r="Z104" i="11"/>
  <c r="Q104" i="11" s="1"/>
  <c r="AG105" i="11"/>
  <c r="T106" i="11"/>
  <c r="BK106" i="1" s="1"/>
  <c r="S108" i="11"/>
  <c r="C109" i="11"/>
  <c r="BH109" i="1" s="1"/>
  <c r="P109" i="11"/>
  <c r="BM109" i="1" s="1"/>
  <c r="AC109" i="11"/>
  <c r="AQ109" i="11"/>
  <c r="K92" i="11"/>
  <c r="AC92" i="11"/>
  <c r="AQ92" i="11"/>
  <c r="V98" i="11"/>
  <c r="AP98" i="11"/>
  <c r="S100" i="11"/>
  <c r="T101" i="11"/>
  <c r="BK101" i="1" s="1"/>
  <c r="AH101" i="11"/>
  <c r="R102" i="11"/>
  <c r="AH102" i="11"/>
  <c r="L103" i="11"/>
  <c r="AE103" i="11"/>
  <c r="T108" i="11"/>
  <c r="BK108" i="1" s="1"/>
  <c r="AE109" i="11"/>
  <c r="L92" i="11"/>
  <c r="AE92" i="11"/>
  <c r="F97" i="11"/>
  <c r="AB98" i="11"/>
  <c r="AQ98" i="11"/>
  <c r="F100" i="11"/>
  <c r="T100" i="11"/>
  <c r="BK100" i="1" s="1"/>
  <c r="K101" i="11"/>
  <c r="W101" i="11"/>
  <c r="AI101" i="11"/>
  <c r="F102" i="11"/>
  <c r="T102" i="11"/>
  <c r="BK102" i="1" s="1"/>
  <c r="AP102" i="11"/>
  <c r="AM102" i="11" s="1"/>
  <c r="AT108" i="11"/>
  <c r="F108" i="11"/>
  <c r="AF108" i="11"/>
  <c r="AF109" i="11"/>
  <c r="B98" i="11"/>
  <c r="BG98" i="1" s="1"/>
  <c r="AC98" i="11"/>
  <c r="L101" i="11"/>
  <c r="Z101" i="11"/>
  <c r="Q101" i="11" s="1"/>
  <c r="W102" i="11"/>
  <c r="AV106" i="11"/>
  <c r="O103" i="11"/>
  <c r="AP108" i="11"/>
  <c r="AK108" i="11" s="1"/>
  <c r="AG109" i="11"/>
  <c r="AR7" i="11"/>
  <c r="AW26" i="11"/>
  <c r="AU25" i="11"/>
  <c r="C7" i="11"/>
  <c r="T7" i="11"/>
  <c r="T8" i="11" s="1"/>
  <c r="T9" i="11" s="1"/>
  <c r="AL17" i="11"/>
  <c r="AK17" i="11"/>
  <c r="AJ17" i="11"/>
  <c r="AW23" i="11"/>
  <c r="AU23" i="11"/>
  <c r="AW24" i="11"/>
  <c r="AY20" i="11"/>
  <c r="AV20" i="11"/>
  <c r="AX23" i="11"/>
  <c r="AU67" i="11"/>
  <c r="AW68" i="11"/>
  <c r="AW67" i="11"/>
  <c r="AW66" i="11"/>
  <c r="AU66" i="11"/>
  <c r="AU65" i="11"/>
  <c r="AV17" i="11"/>
  <c r="AX16" i="11"/>
  <c r="AT21" i="11"/>
  <c r="AV23" i="11"/>
  <c r="AX22" i="11"/>
  <c r="AV22" i="11"/>
  <c r="AU42" i="11"/>
  <c r="AU41" i="11"/>
  <c r="AK55" i="11"/>
  <c r="AJ55" i="11"/>
  <c r="AL55" i="11"/>
  <c r="AM55" i="11"/>
  <c r="AT23" i="11"/>
  <c r="AT17" i="11"/>
  <c r="AV21" i="11"/>
  <c r="AX20" i="11"/>
  <c r="AU21" i="11"/>
  <c r="AW22" i="11"/>
  <c r="AU22" i="11"/>
  <c r="AV18" i="11"/>
  <c r="AX19" i="11"/>
  <c r="AW31" i="11"/>
  <c r="AW30" i="11"/>
  <c r="AU30" i="11"/>
  <c r="AU29" i="11"/>
  <c r="AJ26" i="11"/>
  <c r="AM26" i="11"/>
  <c r="AL26" i="11"/>
  <c r="AK26" i="11"/>
  <c r="AS15" i="11"/>
  <c r="AW35" i="11"/>
  <c r="AW34" i="11"/>
  <c r="AU31" i="11"/>
  <c r="AU34" i="11"/>
  <c r="AU33" i="11"/>
  <c r="AW32" i="11"/>
  <c r="AU17" i="11"/>
  <c r="AS13" i="11"/>
  <c r="AT16" i="11"/>
  <c r="AW43" i="11"/>
  <c r="W10" i="11"/>
  <c r="AI10" i="11"/>
  <c r="AX17" i="11"/>
  <c r="AL21" i="11"/>
  <c r="AK21" i="11"/>
  <c r="AJ21" i="11"/>
  <c r="AU27" i="11"/>
  <c r="AW38" i="11"/>
  <c r="AU38" i="11"/>
  <c r="AU35" i="11"/>
  <c r="AW39" i="11"/>
  <c r="AU37" i="11"/>
  <c r="AW36" i="11"/>
  <c r="AJ34" i="11"/>
  <c r="AL34" i="11"/>
  <c r="AL19" i="11"/>
  <c r="AK19" i="11"/>
  <c r="AJ19" i="11"/>
  <c r="AU24" i="11"/>
  <c r="AT24" i="11"/>
  <c r="AV25" i="11"/>
  <c r="AX24" i="11"/>
  <c r="O10" i="11"/>
  <c r="AV19" i="11"/>
  <c r="AX18" i="11"/>
  <c r="AM19" i="11"/>
  <c r="AT26" i="11"/>
  <c r="AV27" i="11"/>
  <c r="AX26" i="11"/>
  <c r="AT22" i="11"/>
  <c r="AU32" i="11"/>
  <c r="J113" i="11"/>
  <c r="J112" i="11"/>
  <c r="AQ6" i="11"/>
  <c r="AQ7" i="11" s="1"/>
  <c r="AQ8" i="11" s="1"/>
  <c r="AQ9" i="11" s="1"/>
  <c r="M16" i="11"/>
  <c r="AG17" i="11"/>
  <c r="AQ17" i="11"/>
  <c r="J18" i="11" s="1"/>
  <c r="BI18" i="1" s="1"/>
  <c r="C18" i="11"/>
  <c r="BH18" i="1" s="1"/>
  <c r="M18" i="11"/>
  <c r="AC18" i="11"/>
  <c r="AK18" i="11"/>
  <c r="AG19" i="11"/>
  <c r="AQ19" i="11"/>
  <c r="C20" i="11"/>
  <c r="BH20" i="1" s="1"/>
  <c r="M20" i="11"/>
  <c r="AC20" i="11"/>
  <c r="AK20" i="11"/>
  <c r="AG21" i="11"/>
  <c r="AQ21" i="11"/>
  <c r="C22" i="11"/>
  <c r="BH22" i="1" s="1"/>
  <c r="M22" i="11"/>
  <c r="BA23" i="11" s="1"/>
  <c r="AC22" i="11"/>
  <c r="AB24" i="11"/>
  <c r="AI24" i="11"/>
  <c r="AA24" i="11"/>
  <c r="AH24" i="11"/>
  <c r="Z24" i="11"/>
  <c r="Q24" i="11" s="1"/>
  <c r="AG23" i="11"/>
  <c r="AQ23" i="11"/>
  <c r="C24" i="11"/>
  <c r="BH24" i="1" s="1"/>
  <c r="M24" i="11"/>
  <c r="W24" i="11"/>
  <c r="AV24" i="11"/>
  <c r="C25" i="11"/>
  <c r="BH25" i="1" s="1"/>
  <c r="S25" i="11"/>
  <c r="AG25" i="11"/>
  <c r="AT25" i="11"/>
  <c r="C26" i="11"/>
  <c r="BH26" i="1" s="1"/>
  <c r="P26" i="11"/>
  <c r="BM26" i="1" s="1"/>
  <c r="AD26" i="11"/>
  <c r="L27" i="11"/>
  <c r="Z27" i="11"/>
  <c r="Q27" i="11" s="1"/>
  <c r="AP29" i="11"/>
  <c r="AF29" i="11"/>
  <c r="T28" i="11"/>
  <c r="AE29" i="11"/>
  <c r="W29" i="11"/>
  <c r="O29" i="11"/>
  <c r="S28" i="11"/>
  <c r="AD29" i="11"/>
  <c r="V29" i="11"/>
  <c r="R28" i="11"/>
  <c r="W28" i="11"/>
  <c r="AV28" i="11"/>
  <c r="C29" i="11"/>
  <c r="BH29" i="1" s="1"/>
  <c r="S29" i="11"/>
  <c r="AG29" i="11"/>
  <c r="AT29" i="11"/>
  <c r="C30" i="11"/>
  <c r="BH30" i="1" s="1"/>
  <c r="P30" i="11"/>
  <c r="BM30" i="1" s="1"/>
  <c r="AD30" i="11"/>
  <c r="L31" i="11"/>
  <c r="Z31" i="11"/>
  <c r="Q31" i="11" s="1"/>
  <c r="AP33" i="11"/>
  <c r="AF33" i="11"/>
  <c r="T32" i="11"/>
  <c r="BK32" i="1" s="1"/>
  <c r="AE33" i="11"/>
  <c r="W33" i="11"/>
  <c r="O33" i="11"/>
  <c r="S32" i="11"/>
  <c r="AD33" i="11"/>
  <c r="V33" i="11"/>
  <c r="R32" i="11"/>
  <c r="W32" i="11"/>
  <c r="C33" i="11"/>
  <c r="BH33" i="1" s="1"/>
  <c r="S33" i="11"/>
  <c r="AG33" i="11"/>
  <c r="AT33" i="11"/>
  <c r="C34" i="11"/>
  <c r="BH34" i="1" s="1"/>
  <c r="P34" i="11"/>
  <c r="BM34" i="1" s="1"/>
  <c r="AD34" i="11"/>
  <c r="L35" i="11"/>
  <c r="Z35" i="11"/>
  <c r="Q35" i="11" s="1"/>
  <c r="AP37" i="11"/>
  <c r="AF37" i="11"/>
  <c r="T36" i="11"/>
  <c r="BK36" i="1" s="1"/>
  <c r="AE37" i="11"/>
  <c r="W37" i="11"/>
  <c r="O37" i="11"/>
  <c r="S36" i="11"/>
  <c r="AD37" i="11"/>
  <c r="V37" i="11"/>
  <c r="R36" i="11"/>
  <c r="W36" i="11"/>
  <c r="C37" i="11"/>
  <c r="BH37" i="1" s="1"/>
  <c r="S37" i="11"/>
  <c r="AG37" i="11"/>
  <c r="AT37" i="11"/>
  <c r="AU45" i="11"/>
  <c r="T46" i="11"/>
  <c r="BK46" i="1" s="1"/>
  <c r="AW52" i="11"/>
  <c r="AU50" i="11"/>
  <c r="AW51" i="11"/>
  <c r="AU51" i="11"/>
  <c r="AV53" i="11"/>
  <c r="AX52" i="11"/>
  <c r="AT52" i="11"/>
  <c r="W51" i="11"/>
  <c r="AV51" i="11"/>
  <c r="AW63" i="11"/>
  <c r="AU63" i="11"/>
  <c r="AW64" i="11"/>
  <c r="AW62" i="11"/>
  <c r="AU62" i="11"/>
  <c r="AT28" i="11"/>
  <c r="AV29" i="11"/>
  <c r="AB26" i="11"/>
  <c r="L26" i="11"/>
  <c r="B26" i="11"/>
  <c r="BG26" i="1" s="1"/>
  <c r="P25" i="11"/>
  <c r="BM25" i="1" s="1"/>
  <c r="F25" i="11"/>
  <c r="AI26" i="11"/>
  <c r="AA26" i="11"/>
  <c r="K26" i="11"/>
  <c r="AH26" i="11"/>
  <c r="Z26" i="11"/>
  <c r="Q26" i="11" s="1"/>
  <c r="N25" i="11"/>
  <c r="BL25" i="1" s="1"/>
  <c r="T25" i="11"/>
  <c r="BK25" i="1" s="1"/>
  <c r="AE26" i="11"/>
  <c r="AW28" i="11"/>
  <c r="AB30" i="11"/>
  <c r="L30" i="11"/>
  <c r="B30" i="11"/>
  <c r="BG30" i="1" s="1"/>
  <c r="P29" i="11"/>
  <c r="BM29" i="1" s="1"/>
  <c r="F29" i="11"/>
  <c r="AI30" i="11"/>
  <c r="AA30" i="11"/>
  <c r="K30" i="11"/>
  <c r="AH30" i="11"/>
  <c r="Z30" i="11"/>
  <c r="Q30" i="11" s="1"/>
  <c r="N29" i="11"/>
  <c r="BL29" i="1" s="1"/>
  <c r="T29" i="11"/>
  <c r="BK29" i="1" s="1"/>
  <c r="AE30" i="11"/>
  <c r="J32" i="11"/>
  <c r="BI32" i="1" s="1"/>
  <c r="AB34" i="11"/>
  <c r="L34" i="11"/>
  <c r="B34" i="11"/>
  <c r="BG34" i="1" s="1"/>
  <c r="P33" i="11"/>
  <c r="BM33" i="1" s="1"/>
  <c r="F33" i="11"/>
  <c r="AI34" i="11"/>
  <c r="AA34" i="11"/>
  <c r="K34" i="11"/>
  <c r="AH34" i="11"/>
  <c r="Z34" i="11"/>
  <c r="Q34" i="11" s="1"/>
  <c r="N33" i="11"/>
  <c r="BL33" i="1" s="1"/>
  <c r="T33" i="11"/>
  <c r="BK33" i="1" s="1"/>
  <c r="AE34" i="11"/>
  <c r="AD38" i="11"/>
  <c r="V38" i="11"/>
  <c r="AB38" i="11"/>
  <c r="L38" i="11"/>
  <c r="B38" i="11"/>
  <c r="BG38" i="1" s="1"/>
  <c r="P37" i="11"/>
  <c r="BM37" i="1" s="1"/>
  <c r="F37" i="11"/>
  <c r="AI38" i="11"/>
  <c r="AA38" i="11"/>
  <c r="K38" i="11"/>
  <c r="AH38" i="11"/>
  <c r="Z38" i="11"/>
  <c r="Q38" i="11" s="1"/>
  <c r="N37" i="11"/>
  <c r="BL37" i="1" s="1"/>
  <c r="T37" i="11"/>
  <c r="BK37" i="1" s="1"/>
  <c r="AP38" i="11"/>
  <c r="AM53" i="11"/>
  <c r="AL53" i="11"/>
  <c r="AK53" i="11"/>
  <c r="AJ53" i="11"/>
  <c r="AI57" i="11"/>
  <c r="AA57" i="11"/>
  <c r="K57" i="11"/>
  <c r="N56" i="11"/>
  <c r="BL56" i="1" s="1"/>
  <c r="AE57" i="11"/>
  <c r="W57" i="11"/>
  <c r="O57" i="11"/>
  <c r="R56" i="11"/>
  <c r="AP57" i="11"/>
  <c r="AC57" i="11"/>
  <c r="AB57" i="11"/>
  <c r="P56" i="11"/>
  <c r="BM56" i="1" s="1"/>
  <c r="Z57" i="11"/>
  <c r="Q57" i="11" s="1"/>
  <c r="C57" i="11"/>
  <c r="BH57" i="1" s="1"/>
  <c r="B57" i="11"/>
  <c r="BG57" i="1" s="1"/>
  <c r="M56" i="11"/>
  <c r="AG57" i="11"/>
  <c r="V57" i="11"/>
  <c r="L57" i="11"/>
  <c r="F56" i="11"/>
  <c r="AQ57" i="11"/>
  <c r="AH57" i="11"/>
  <c r="T56" i="11"/>
  <c r="BK56" i="1" s="1"/>
  <c r="AD57" i="11"/>
  <c r="C6" i="11"/>
  <c r="AS11" i="11"/>
  <c r="AU13" i="11" s="1"/>
  <c r="K17" i="11"/>
  <c r="S17" i="11"/>
  <c r="AA17" i="11"/>
  <c r="AI17" i="11"/>
  <c r="O18" i="11"/>
  <c r="W18" i="11"/>
  <c r="K19" i="11"/>
  <c r="S19" i="11"/>
  <c r="AA19" i="11"/>
  <c r="AI19" i="11"/>
  <c r="AW25" i="11"/>
  <c r="O20" i="11"/>
  <c r="W20" i="11"/>
  <c r="K21" i="11"/>
  <c r="S21" i="11"/>
  <c r="AA21" i="11"/>
  <c r="AI21" i="11"/>
  <c r="AW27" i="11"/>
  <c r="AY23" i="11"/>
  <c r="O22" i="11"/>
  <c r="W22" i="11"/>
  <c r="K23" i="11"/>
  <c r="S23" i="11"/>
  <c r="AA23" i="11"/>
  <c r="AI23" i="11"/>
  <c r="AW29" i="11"/>
  <c r="AY25" i="11"/>
  <c r="O24" i="11"/>
  <c r="AF26" i="11"/>
  <c r="AT32" i="11"/>
  <c r="AV33" i="11"/>
  <c r="N28" i="11"/>
  <c r="BL28" i="1" s="1"/>
  <c r="AX28" i="11"/>
  <c r="AI29" i="11"/>
  <c r="AF30" i="11"/>
  <c r="AT36" i="11"/>
  <c r="AV37" i="11"/>
  <c r="N32" i="11"/>
  <c r="BL32" i="1" s="1"/>
  <c r="AX32" i="11"/>
  <c r="AI33" i="11"/>
  <c r="AF34" i="11"/>
  <c r="AV41" i="11"/>
  <c r="AX40" i="11"/>
  <c r="AX39" i="11"/>
  <c r="N36" i="11"/>
  <c r="BL36" i="1" s="1"/>
  <c r="AX36" i="11"/>
  <c r="AI37" i="11"/>
  <c r="AI39" i="11"/>
  <c r="AA39" i="11"/>
  <c r="AC39" i="11"/>
  <c r="L39" i="11"/>
  <c r="B39" i="11"/>
  <c r="BG39" i="1" s="1"/>
  <c r="Z39" i="11"/>
  <c r="Q39" i="11" s="1"/>
  <c r="N38" i="11"/>
  <c r="BL38" i="1" s="1"/>
  <c r="AG39" i="11"/>
  <c r="T38" i="11"/>
  <c r="BK38" i="1" s="1"/>
  <c r="AF39" i="11"/>
  <c r="W39" i="11"/>
  <c r="O39" i="11"/>
  <c r="S38" i="11"/>
  <c r="AQ39" i="11"/>
  <c r="AE39" i="11"/>
  <c r="V39" i="11"/>
  <c r="R38" i="11"/>
  <c r="AQ38" i="11"/>
  <c r="C39" i="11"/>
  <c r="BH39" i="1" s="1"/>
  <c r="AB39" i="11"/>
  <c r="AV50" i="11"/>
  <c r="AH46" i="11"/>
  <c r="Z46" i="11"/>
  <c r="Q46" i="11" s="1"/>
  <c r="N45" i="11"/>
  <c r="BL45" i="1" s="1"/>
  <c r="AE46" i="11"/>
  <c r="W46" i="11"/>
  <c r="O46" i="11"/>
  <c r="S45" i="11"/>
  <c r="AI46" i="11"/>
  <c r="M45" i="11"/>
  <c r="AF46" i="11"/>
  <c r="K46" i="11"/>
  <c r="AP46" i="11"/>
  <c r="AC46" i="11"/>
  <c r="R45" i="11"/>
  <c r="F45" i="11"/>
  <c r="AB46" i="11"/>
  <c r="AA46" i="11"/>
  <c r="C46" i="11"/>
  <c r="BH46" i="1" s="1"/>
  <c r="P45" i="11"/>
  <c r="BM45" i="1" s="1"/>
  <c r="AW60" i="11"/>
  <c r="AM61" i="11"/>
  <c r="V26" i="11"/>
  <c r="AG26" i="11"/>
  <c r="AU26" i="11"/>
  <c r="R27" i="11"/>
  <c r="AW33" i="11"/>
  <c r="O28" i="11"/>
  <c r="AC28" i="11"/>
  <c r="AP28" i="11"/>
  <c r="V30" i="11"/>
  <c r="AG30" i="11"/>
  <c r="R31" i="11"/>
  <c r="AW37" i="11"/>
  <c r="O32" i="11"/>
  <c r="AC32" i="11"/>
  <c r="AP32" i="11"/>
  <c r="V34" i="11"/>
  <c r="AG34" i="11"/>
  <c r="R35" i="11"/>
  <c r="AW41" i="11"/>
  <c r="AU40" i="11"/>
  <c r="AU39" i="11"/>
  <c r="O36" i="11"/>
  <c r="AC36" i="11"/>
  <c r="AP36" i="11"/>
  <c r="AC38" i="11"/>
  <c r="AH40" i="11"/>
  <c r="Z40" i="11"/>
  <c r="Q40" i="11" s="1"/>
  <c r="AE40" i="11"/>
  <c r="W40" i="11"/>
  <c r="O40" i="11"/>
  <c r="AB40" i="11"/>
  <c r="T39" i="11"/>
  <c r="BK39" i="1" s="1"/>
  <c r="B40" i="11"/>
  <c r="BG40" i="1" s="1"/>
  <c r="R39" i="11"/>
  <c r="AG40" i="11"/>
  <c r="V40" i="11"/>
  <c r="L40" i="11"/>
  <c r="P39" i="11"/>
  <c r="BM39" i="1" s="1"/>
  <c r="F39" i="11"/>
  <c r="AF40" i="11"/>
  <c r="K40" i="11"/>
  <c r="AQ40" i="11"/>
  <c r="AD40" i="11"/>
  <c r="N39" i="11"/>
  <c r="BL39" i="1" s="1"/>
  <c r="AW45" i="11"/>
  <c r="AI51" i="11"/>
  <c r="AA51" i="11"/>
  <c r="K51" i="11"/>
  <c r="N50" i="11"/>
  <c r="BL50" i="1" s="1"/>
  <c r="AH51" i="11"/>
  <c r="Z51" i="11"/>
  <c r="Q51" i="11" s="1"/>
  <c r="AP51" i="11"/>
  <c r="AF51" i="11"/>
  <c r="S50" i="11"/>
  <c r="R50" i="11"/>
  <c r="F50" i="11"/>
  <c r="V51" i="11"/>
  <c r="P50" i="11"/>
  <c r="BM50" i="1" s="1"/>
  <c r="AE51" i="11"/>
  <c r="M50" i="11"/>
  <c r="AD51" i="11"/>
  <c r="C51" i="11"/>
  <c r="BH51" i="1" s="1"/>
  <c r="AQ51" i="11"/>
  <c r="J51" i="11" s="1"/>
  <c r="BI51" i="1" s="1"/>
  <c r="AC51" i="11"/>
  <c r="O51" i="11"/>
  <c r="B51" i="11"/>
  <c r="BG51" i="1" s="1"/>
  <c r="AE53" i="11"/>
  <c r="AD53" i="11"/>
  <c r="AC53" i="11"/>
  <c r="C53" i="11"/>
  <c r="BH53" i="1" s="1"/>
  <c r="P52" i="11"/>
  <c r="BM52" i="1" s="1"/>
  <c r="F52" i="11"/>
  <c r="AB53" i="11"/>
  <c r="L53" i="11"/>
  <c r="B53" i="11"/>
  <c r="BG53" i="1" s="1"/>
  <c r="AH53" i="11"/>
  <c r="Z53" i="11"/>
  <c r="Q53" i="11" s="1"/>
  <c r="M52" i="11"/>
  <c r="AQ53" i="11"/>
  <c r="J54" i="11" s="1"/>
  <c r="BI54" i="1" s="1"/>
  <c r="W53" i="11"/>
  <c r="AI53" i="11"/>
  <c r="AY54" i="11"/>
  <c r="S52" i="11"/>
  <c r="AF53" i="11"/>
  <c r="AA53" i="11"/>
  <c r="O53" i="11"/>
  <c r="N52" i="11"/>
  <c r="BL52" i="1" s="1"/>
  <c r="C17" i="11"/>
  <c r="BH17" i="1" s="1"/>
  <c r="C19" i="11"/>
  <c r="BH19" i="1" s="1"/>
  <c r="C21" i="11"/>
  <c r="BH21" i="1" s="1"/>
  <c r="C23" i="11"/>
  <c r="BH23" i="1" s="1"/>
  <c r="AP25" i="11"/>
  <c r="AF25" i="11"/>
  <c r="T24" i="11"/>
  <c r="BK24" i="1" s="1"/>
  <c r="AE25" i="11"/>
  <c r="W25" i="11"/>
  <c r="O25" i="11"/>
  <c r="S24" i="11"/>
  <c r="AD25" i="11"/>
  <c r="V25" i="11"/>
  <c r="L25" i="11"/>
  <c r="Z25" i="11"/>
  <c r="Q25" i="11" s="1"/>
  <c r="AP27" i="11"/>
  <c r="AF27" i="11"/>
  <c r="T26" i="11"/>
  <c r="BK26" i="1" s="1"/>
  <c r="AE27" i="11"/>
  <c r="W27" i="11"/>
  <c r="O27" i="11"/>
  <c r="S26" i="11"/>
  <c r="AD27" i="11"/>
  <c r="V27" i="11"/>
  <c r="R26" i="11"/>
  <c r="W26" i="11"/>
  <c r="C27" i="11"/>
  <c r="BH27" i="1" s="1"/>
  <c r="S27" i="11"/>
  <c r="AG27" i="11"/>
  <c r="C28" i="11"/>
  <c r="BH28" i="1" s="1"/>
  <c r="AD28" i="11"/>
  <c r="AP31" i="11"/>
  <c r="AF31" i="11"/>
  <c r="T30" i="11"/>
  <c r="BK30" i="1" s="1"/>
  <c r="AE31" i="11"/>
  <c r="W31" i="11"/>
  <c r="O31" i="11"/>
  <c r="S30" i="11"/>
  <c r="AD31" i="11"/>
  <c r="V31" i="11"/>
  <c r="R30" i="11"/>
  <c r="W30" i="11"/>
  <c r="C31" i="11"/>
  <c r="BH31" i="1" s="1"/>
  <c r="S31" i="11"/>
  <c r="AG31" i="11"/>
  <c r="AT31" i="11"/>
  <c r="C32" i="11"/>
  <c r="BH32" i="1" s="1"/>
  <c r="AD32" i="11"/>
  <c r="AP35" i="11"/>
  <c r="AF35" i="11"/>
  <c r="T34" i="11"/>
  <c r="BK34" i="1" s="1"/>
  <c r="AE35" i="11"/>
  <c r="W35" i="11"/>
  <c r="O35" i="11"/>
  <c r="S34" i="11"/>
  <c r="AD35" i="11"/>
  <c r="V35" i="11"/>
  <c r="R34" i="11"/>
  <c r="W34" i="11"/>
  <c r="C35" i="11"/>
  <c r="BH35" i="1" s="1"/>
  <c r="S35" i="11"/>
  <c r="AG35" i="11"/>
  <c r="C36" i="11"/>
  <c r="BH36" i="1" s="1"/>
  <c r="AD36" i="11"/>
  <c r="O38" i="11"/>
  <c r="AE38" i="11"/>
  <c r="AM42" i="11"/>
  <c r="AK42" i="11"/>
  <c r="AW47" i="11"/>
  <c r="AM44" i="11"/>
  <c r="AJ44" i="11"/>
  <c r="AL44" i="11"/>
  <c r="AT48" i="11"/>
  <c r="AV49" i="11"/>
  <c r="AV47" i="11"/>
  <c r="AT46" i="11"/>
  <c r="AT45" i="11"/>
  <c r="AT44" i="11"/>
  <c r="C47" i="11"/>
  <c r="BH47" i="1" s="1"/>
  <c r="AU53" i="11"/>
  <c r="AW54" i="11"/>
  <c r="L51" i="11"/>
  <c r="K53" i="11"/>
  <c r="AW59" i="11"/>
  <c r="AX25" i="11"/>
  <c r="AX27" i="11"/>
  <c r="AX29" i="11"/>
  <c r="M25" i="11"/>
  <c r="J26" i="11"/>
  <c r="BI26" i="1" s="1"/>
  <c r="AB28" i="11"/>
  <c r="L28" i="11"/>
  <c r="B28" i="11"/>
  <c r="BG28" i="1" s="1"/>
  <c r="P27" i="11"/>
  <c r="BM27" i="1" s="1"/>
  <c r="F27" i="11"/>
  <c r="AI28" i="11"/>
  <c r="AA28" i="11"/>
  <c r="K28" i="11"/>
  <c r="AH28" i="11"/>
  <c r="Z28" i="11"/>
  <c r="Q28" i="11" s="1"/>
  <c r="N27" i="11"/>
  <c r="BL27" i="1" s="1"/>
  <c r="T27" i="11"/>
  <c r="BK27" i="1" s="1"/>
  <c r="AE28" i="11"/>
  <c r="AX33" i="11"/>
  <c r="M29" i="11"/>
  <c r="BA30" i="11" s="1"/>
  <c r="J30" i="11"/>
  <c r="BI30" i="1" s="1"/>
  <c r="AB32" i="11"/>
  <c r="L32" i="11"/>
  <c r="B32" i="11"/>
  <c r="BG32" i="1" s="1"/>
  <c r="P31" i="11"/>
  <c r="BM31" i="1" s="1"/>
  <c r="F31" i="11"/>
  <c r="AI32" i="11"/>
  <c r="AA32" i="11"/>
  <c r="K32" i="11"/>
  <c r="AH32" i="11"/>
  <c r="Z32" i="11"/>
  <c r="Q32" i="11" s="1"/>
  <c r="N31" i="11"/>
  <c r="BL31" i="1" s="1"/>
  <c r="T31" i="11"/>
  <c r="BK31" i="1" s="1"/>
  <c r="AE32" i="11"/>
  <c r="AX37" i="11"/>
  <c r="M33" i="11"/>
  <c r="J34" i="11"/>
  <c r="BI34" i="1" s="1"/>
  <c r="AB36" i="11"/>
  <c r="L36" i="11"/>
  <c r="B36" i="11"/>
  <c r="BG36" i="1" s="1"/>
  <c r="P35" i="11"/>
  <c r="BM35" i="1" s="1"/>
  <c r="F35" i="11"/>
  <c r="AI36" i="11"/>
  <c r="AA36" i="11"/>
  <c r="K36" i="11"/>
  <c r="AH36" i="11"/>
  <c r="Z36" i="11"/>
  <c r="Q36" i="11" s="1"/>
  <c r="N35" i="11"/>
  <c r="BL35" i="1" s="1"/>
  <c r="T35" i="11"/>
  <c r="BK35" i="1" s="1"/>
  <c r="AE36" i="11"/>
  <c r="M37" i="11"/>
  <c r="AF38" i="11"/>
  <c r="AW48" i="11"/>
  <c r="AU44" i="11"/>
  <c r="AU43" i="11"/>
  <c r="J46" i="11"/>
  <c r="BI46" i="1" s="1"/>
  <c r="AE47" i="11"/>
  <c r="W47" i="11"/>
  <c r="O47" i="11"/>
  <c r="R46" i="11"/>
  <c r="AB47" i="11"/>
  <c r="L47" i="11"/>
  <c r="B47" i="11"/>
  <c r="BG47" i="1" s="1"/>
  <c r="AI47" i="11"/>
  <c r="M46" i="11"/>
  <c r="AG47" i="11"/>
  <c r="V47" i="11"/>
  <c r="K47" i="11"/>
  <c r="AQ47" i="11"/>
  <c r="J47" i="11" s="1"/>
  <c r="BI47" i="1" s="1"/>
  <c r="AD47" i="11"/>
  <c r="S46" i="11"/>
  <c r="F46" i="11"/>
  <c r="AP47" i="11"/>
  <c r="AC47" i="11"/>
  <c r="AA47" i="11"/>
  <c r="P46" i="11"/>
  <c r="BM46" i="1" s="1"/>
  <c r="AJ48" i="11"/>
  <c r="AK48" i="11"/>
  <c r="AM48" i="11"/>
  <c r="AF47" i="11"/>
  <c r="S56" i="11"/>
  <c r="AT30" i="11"/>
  <c r="AV31" i="11"/>
  <c r="AT34" i="11"/>
  <c r="AV35" i="11"/>
  <c r="AX30" i="11"/>
  <c r="AV39" i="11"/>
  <c r="AX38" i="11"/>
  <c r="AV38" i="11"/>
  <c r="AT38" i="11"/>
  <c r="AX34" i="11"/>
  <c r="AG38" i="11"/>
  <c r="AL39" i="11"/>
  <c r="AM39" i="11"/>
  <c r="AJ39" i="11"/>
  <c r="AW56" i="11"/>
  <c r="AW58" i="11"/>
  <c r="AU57" i="11"/>
  <c r="AF57" i="11"/>
  <c r="AD41" i="11"/>
  <c r="V41" i="11"/>
  <c r="R40" i="11"/>
  <c r="AI41" i="11"/>
  <c r="AA41" i="11"/>
  <c r="K41" i="11"/>
  <c r="T40" i="11"/>
  <c r="BK40" i="1" s="1"/>
  <c r="F41" i="11"/>
  <c r="R41" i="11"/>
  <c r="AC41" i="11"/>
  <c r="AP41" i="11"/>
  <c r="F42" i="11"/>
  <c r="S42" i="11"/>
  <c r="AC42" i="11"/>
  <c r="AB44" i="11"/>
  <c r="C45" i="11"/>
  <c r="BH45" i="1" s="1"/>
  <c r="Z45" i="11"/>
  <c r="Q45" i="11" s="1"/>
  <c r="AV46" i="11"/>
  <c r="AC48" i="11"/>
  <c r="AV56" i="11"/>
  <c r="AT55" i="11"/>
  <c r="L52" i="11"/>
  <c r="Z52" i="11"/>
  <c r="Q52" i="11" s="1"/>
  <c r="N53" i="11"/>
  <c r="BL53" i="1" s="1"/>
  <c r="AC54" i="11"/>
  <c r="AX55" i="11"/>
  <c r="AT57" i="11"/>
  <c r="AX60" i="11"/>
  <c r="AV61" i="11"/>
  <c r="AW40" i="11"/>
  <c r="AW42" i="11"/>
  <c r="AW44" i="11"/>
  <c r="AV45" i="11"/>
  <c r="AH42" i="11"/>
  <c r="Z42" i="11"/>
  <c r="Q42" i="11" s="1"/>
  <c r="N41" i="11"/>
  <c r="BL41" i="1" s="1"/>
  <c r="AE42" i="11"/>
  <c r="W42" i="11"/>
  <c r="O42" i="11"/>
  <c r="S41" i="11"/>
  <c r="T41" i="11"/>
  <c r="BK41" i="1" s="1"/>
  <c r="AE41" i="11"/>
  <c r="AQ41" i="11"/>
  <c r="AD43" i="11"/>
  <c r="V43" i="11"/>
  <c r="R42" i="11"/>
  <c r="AI43" i="11"/>
  <c r="AA43" i="11"/>
  <c r="K43" i="11"/>
  <c r="T42" i="11"/>
  <c r="BK42" i="1" s="1"/>
  <c r="AD42" i="11"/>
  <c r="AQ42" i="11"/>
  <c r="J43" i="11" s="1"/>
  <c r="BI43" i="1" s="1"/>
  <c r="F43" i="11"/>
  <c r="R43" i="11"/>
  <c r="AC43" i="11"/>
  <c r="AP43" i="11"/>
  <c r="F44" i="11"/>
  <c r="S44" i="11"/>
  <c r="AC44" i="11"/>
  <c r="AX45" i="11"/>
  <c r="F47" i="11"/>
  <c r="R47" i="11"/>
  <c r="AD48" i="11"/>
  <c r="AT54" i="11"/>
  <c r="AX54" i="11"/>
  <c r="AV55" i="11"/>
  <c r="AX56" i="11"/>
  <c r="AA52" i="11"/>
  <c r="AQ52" i="11"/>
  <c r="AD54" i="11"/>
  <c r="AX68" i="11"/>
  <c r="AV69" i="11"/>
  <c r="AT65" i="11"/>
  <c r="AT68" i="11"/>
  <c r="AX67" i="11"/>
  <c r="AV67" i="11"/>
  <c r="AT67" i="11"/>
  <c r="AV65" i="11"/>
  <c r="AW46" i="11"/>
  <c r="AT47" i="11"/>
  <c r="AH44" i="11"/>
  <c r="Z44" i="11"/>
  <c r="Q44" i="11" s="1"/>
  <c r="N43" i="11"/>
  <c r="BL43" i="1" s="1"/>
  <c r="AE44" i="11"/>
  <c r="W44" i="11"/>
  <c r="O44" i="11"/>
  <c r="S43" i="11"/>
  <c r="T43" i="11"/>
  <c r="BK43" i="1" s="1"/>
  <c r="AD45" i="11"/>
  <c r="V45" i="11"/>
  <c r="R44" i="11"/>
  <c r="AI45" i="11"/>
  <c r="AA45" i="11"/>
  <c r="K45" i="11"/>
  <c r="T44" i="11"/>
  <c r="BK44" i="1" s="1"/>
  <c r="AD44" i="11"/>
  <c r="AQ44" i="11"/>
  <c r="J45" i="11" s="1"/>
  <c r="BI45" i="1" s="1"/>
  <c r="AC45" i="11"/>
  <c r="AP45" i="11"/>
  <c r="AB48" i="11"/>
  <c r="L48" i="11"/>
  <c r="B48" i="11"/>
  <c r="BG48" i="1" s="1"/>
  <c r="AQ48" i="11"/>
  <c r="AG48" i="11"/>
  <c r="T47" i="11"/>
  <c r="BK47" i="1" s="1"/>
  <c r="S47" i="11"/>
  <c r="AE48" i="11"/>
  <c r="AV54" i="11"/>
  <c r="AT53" i="11"/>
  <c r="AW55" i="11"/>
  <c r="AU54" i="11"/>
  <c r="AT50" i="11"/>
  <c r="T51" i="11"/>
  <c r="BK51" i="1" s="1"/>
  <c r="AX57" i="11"/>
  <c r="P53" i="11"/>
  <c r="BM53" i="1" s="1"/>
  <c r="AF54" i="11"/>
  <c r="AW69" i="11"/>
  <c r="AU68" i="11"/>
  <c r="AV78" i="11"/>
  <c r="AX77" i="11"/>
  <c r="AT77" i="11"/>
  <c r="AX75" i="11"/>
  <c r="AT74" i="11"/>
  <c r="AX80" i="11"/>
  <c r="AV81" i="11"/>
  <c r="AV80" i="11"/>
  <c r="AT80" i="11"/>
  <c r="AX79" i="11"/>
  <c r="AT41" i="11"/>
  <c r="AT42" i="11"/>
  <c r="AX51" i="11"/>
  <c r="AW53" i="11"/>
  <c r="AU52" i="11"/>
  <c r="AU48" i="11"/>
  <c r="AX50" i="11"/>
  <c r="AP52" i="11"/>
  <c r="AF52" i="11"/>
  <c r="S51" i="11"/>
  <c r="AE52" i="11"/>
  <c r="W52" i="11"/>
  <c r="O52" i="11"/>
  <c r="R51" i="11"/>
  <c r="AC52" i="11"/>
  <c r="C52" i="11"/>
  <c r="BH52" i="1" s="1"/>
  <c r="P51" i="11"/>
  <c r="BM51" i="1" s="1"/>
  <c r="F51" i="11"/>
  <c r="AG52" i="11"/>
  <c r="S53" i="11"/>
  <c r="AP58" i="11"/>
  <c r="AF58" i="11"/>
  <c r="S57" i="11"/>
  <c r="AB58" i="11"/>
  <c r="L58" i="11"/>
  <c r="B58" i="11"/>
  <c r="BG58" i="1" s="1"/>
  <c r="AQ58" i="11"/>
  <c r="AD58" i="11"/>
  <c r="R57" i="11"/>
  <c r="F57" i="11"/>
  <c r="AC58" i="11"/>
  <c r="AA58" i="11"/>
  <c r="P57" i="11"/>
  <c r="BM57" i="1" s="1"/>
  <c r="Z58" i="11"/>
  <c r="Q58" i="11" s="1"/>
  <c r="O58" i="11"/>
  <c r="C58" i="11"/>
  <c r="BH58" i="1" s="1"/>
  <c r="N57" i="11"/>
  <c r="BL57" i="1" s="1"/>
  <c r="AH58" i="11"/>
  <c r="W58" i="11"/>
  <c r="AK59" i="11"/>
  <c r="AM59" i="11"/>
  <c r="AL59" i="11"/>
  <c r="AG58" i="11"/>
  <c r="AC67" i="11"/>
  <c r="C67" i="11"/>
  <c r="BH67" i="1" s="1"/>
  <c r="P66" i="11"/>
  <c r="BM66" i="1" s="1"/>
  <c r="F66" i="11"/>
  <c r="AI67" i="11"/>
  <c r="AA67" i="11"/>
  <c r="K67" i="11"/>
  <c r="N66" i="11"/>
  <c r="BL66" i="1" s="1"/>
  <c r="AQ67" i="11"/>
  <c r="AG67" i="11"/>
  <c r="T66" i="11"/>
  <c r="BK66" i="1" s="1"/>
  <c r="AD67" i="11"/>
  <c r="AP67" i="11"/>
  <c r="AB67" i="11"/>
  <c r="AY68" i="11"/>
  <c r="R66" i="11"/>
  <c r="Z67" i="11"/>
  <c r="Q67" i="11" s="1"/>
  <c r="O67" i="11"/>
  <c r="B67" i="11"/>
  <c r="BG67" i="1" s="1"/>
  <c r="W67" i="11"/>
  <c r="L67" i="11"/>
  <c r="M66" i="11"/>
  <c r="AH67" i="11"/>
  <c r="V67" i="11"/>
  <c r="AF67" i="11"/>
  <c r="AW65" i="11"/>
  <c r="AU64" i="11"/>
  <c r="AL66" i="11"/>
  <c r="AJ66" i="11"/>
  <c r="AM66" i="11"/>
  <c r="AK66" i="11"/>
  <c r="AM69" i="11"/>
  <c r="AK69" i="11"/>
  <c r="AJ69" i="11"/>
  <c r="AL69" i="11"/>
  <c r="AV42" i="11"/>
  <c r="AP54" i="11"/>
  <c r="AB54" i="11"/>
  <c r="L54" i="11"/>
  <c r="B54" i="11"/>
  <c r="BG54" i="1" s="1"/>
  <c r="AI54" i="11"/>
  <c r="AA54" i="11"/>
  <c r="K54" i="11"/>
  <c r="AH54" i="11"/>
  <c r="Z54" i="11"/>
  <c r="Q54" i="11" s="1"/>
  <c r="M53" i="11"/>
  <c r="AG54" i="11"/>
  <c r="T53" i="11"/>
  <c r="BK53" i="1" s="1"/>
  <c r="AE54" i="11"/>
  <c r="W54" i="11"/>
  <c r="O54" i="11"/>
  <c r="AY55" i="11"/>
  <c r="R53" i="11"/>
  <c r="V54" i="11"/>
  <c r="AT62" i="11"/>
  <c r="AX62" i="11"/>
  <c r="AT61" i="11"/>
  <c r="AV62" i="11"/>
  <c r="AX61" i="11"/>
  <c r="AV64" i="11"/>
  <c r="AX63" i="11"/>
  <c r="AT63" i="11"/>
  <c r="AT59" i="11"/>
  <c r="N49" i="11"/>
  <c r="BL49" i="1" s="1"/>
  <c r="V49" i="11"/>
  <c r="AD49" i="11"/>
  <c r="K50" i="11"/>
  <c r="AA50" i="11"/>
  <c r="AI50" i="11"/>
  <c r="AU55" i="11"/>
  <c r="AX58" i="11"/>
  <c r="AT58" i="11"/>
  <c r="AD55" i="11"/>
  <c r="M58" i="11"/>
  <c r="B59" i="11"/>
  <c r="BG59" i="1" s="1"/>
  <c r="AI59" i="11"/>
  <c r="AV59" i="11"/>
  <c r="AQ63" i="11"/>
  <c r="AG63" i="11"/>
  <c r="T62" i="11"/>
  <c r="BK62" i="1" s="1"/>
  <c r="AE63" i="11"/>
  <c r="W63" i="11"/>
  <c r="O63" i="11"/>
  <c r="AY64" i="11"/>
  <c r="R62" i="11"/>
  <c r="AC63" i="11"/>
  <c r="C63" i="11"/>
  <c r="BH63" i="1" s="1"/>
  <c r="P62" i="11"/>
  <c r="BM62" i="1" s="1"/>
  <c r="F62" i="11"/>
  <c r="AY63" i="11" s="1"/>
  <c r="V62" i="11"/>
  <c r="AF63" i="11"/>
  <c r="P64" i="11"/>
  <c r="BM64" i="1" s="1"/>
  <c r="AK65" i="11"/>
  <c r="S68" i="11"/>
  <c r="N69" i="11"/>
  <c r="BL69" i="1" s="1"/>
  <c r="Z69" i="11"/>
  <c r="Q69" i="11" s="1"/>
  <c r="M70" i="11"/>
  <c r="V71" i="11"/>
  <c r="AI71" i="11"/>
  <c r="F72" i="11"/>
  <c r="S72" i="11"/>
  <c r="AH74" i="11"/>
  <c r="Z74" i="11"/>
  <c r="Q74" i="11" s="1"/>
  <c r="AQ74" i="11"/>
  <c r="J75" i="11" s="1"/>
  <c r="BI75" i="1" s="1"/>
  <c r="AG74" i="11"/>
  <c r="T73" i="11"/>
  <c r="BK73" i="1" s="1"/>
  <c r="AP74" i="11"/>
  <c r="AF74" i="11"/>
  <c r="S73" i="11"/>
  <c r="AB74" i="11"/>
  <c r="O74" i="11"/>
  <c r="C74" i="11"/>
  <c r="BH74" i="1" s="1"/>
  <c r="R73" i="11"/>
  <c r="F73" i="11"/>
  <c r="W74" i="11"/>
  <c r="P73" i="11"/>
  <c r="BM73" i="1" s="1"/>
  <c r="AI74" i="11"/>
  <c r="K74" i="11"/>
  <c r="N73" i="11"/>
  <c r="BL73" i="1" s="1"/>
  <c r="AV73" i="11"/>
  <c r="L74" i="11"/>
  <c r="AC74" i="11"/>
  <c r="P75" i="11"/>
  <c r="BM75" i="1" s="1"/>
  <c r="AW81" i="11"/>
  <c r="AE76" i="11"/>
  <c r="AH83" i="11"/>
  <c r="Z83" i="11"/>
  <c r="Q83" i="11" s="1"/>
  <c r="M82" i="11"/>
  <c r="AQ83" i="11"/>
  <c r="AG83" i="11"/>
  <c r="T82" i="11"/>
  <c r="BK82" i="1" s="1"/>
  <c r="AE83" i="11"/>
  <c r="W83" i="11"/>
  <c r="O83" i="11"/>
  <c r="R82" i="11"/>
  <c r="AD83" i="11"/>
  <c r="F82" i="11"/>
  <c r="AP83" i="11"/>
  <c r="AB83" i="11"/>
  <c r="B83" i="11"/>
  <c r="BG83" i="1" s="1"/>
  <c r="AA83" i="11"/>
  <c r="P82" i="11"/>
  <c r="BM82" i="1" s="1"/>
  <c r="L83" i="11"/>
  <c r="C83" i="11"/>
  <c r="BH83" i="1" s="1"/>
  <c r="AI83" i="11"/>
  <c r="N70" i="11"/>
  <c r="BL70" i="1" s="1"/>
  <c r="K71" i="11"/>
  <c r="AC73" i="11"/>
  <c r="AB73" i="11"/>
  <c r="L73" i="11"/>
  <c r="B73" i="11"/>
  <c r="BG73" i="1" s="1"/>
  <c r="AI73" i="11"/>
  <c r="AA73" i="11"/>
  <c r="K73" i="11"/>
  <c r="AF73" i="11"/>
  <c r="N72" i="11"/>
  <c r="BL72" i="1" s="1"/>
  <c r="AQ73" i="11"/>
  <c r="AD73" i="11"/>
  <c r="T72" i="11"/>
  <c r="BK72" i="1" s="1"/>
  <c r="R72" i="11"/>
  <c r="AT72" i="11"/>
  <c r="AE73" i="11"/>
  <c r="AQ55" i="11"/>
  <c r="AG55" i="11"/>
  <c r="AC55" i="11"/>
  <c r="C55" i="11"/>
  <c r="BH55" i="1" s="1"/>
  <c r="AV60" i="11"/>
  <c r="K55" i="11"/>
  <c r="V55" i="11"/>
  <c r="AF55" i="11"/>
  <c r="AW61" i="11"/>
  <c r="AT56" i="11"/>
  <c r="AA59" i="11"/>
  <c r="AX59" i="11"/>
  <c r="AB62" i="11"/>
  <c r="L62" i="11"/>
  <c r="B62" i="11"/>
  <c r="BG62" i="1" s="1"/>
  <c r="AH62" i="11"/>
  <c r="Z62" i="11"/>
  <c r="Q62" i="11" s="1"/>
  <c r="AP62" i="11"/>
  <c r="AF62" i="11"/>
  <c r="S61" i="11"/>
  <c r="T61" i="11"/>
  <c r="BK61" i="1" s="1"/>
  <c r="AE69" i="11"/>
  <c r="W69" i="11"/>
  <c r="O69" i="11"/>
  <c r="R68" i="11"/>
  <c r="AC69" i="11"/>
  <c r="C69" i="11"/>
  <c r="BH69" i="1" s="1"/>
  <c r="P68" i="11"/>
  <c r="BM68" i="1" s="1"/>
  <c r="F68" i="11"/>
  <c r="AI69" i="11"/>
  <c r="AA69" i="11"/>
  <c r="K69" i="11"/>
  <c r="N68" i="11"/>
  <c r="BL68" i="1" s="1"/>
  <c r="AU73" i="11"/>
  <c r="AW74" i="11"/>
  <c r="B69" i="11"/>
  <c r="BG69" i="1" s="1"/>
  <c r="AD69" i="11"/>
  <c r="AV75" i="11"/>
  <c r="AX74" i="11"/>
  <c r="O70" i="11"/>
  <c r="AC70" i="11"/>
  <c r="AQ70" i="11"/>
  <c r="J70" i="11" s="1"/>
  <c r="BI70" i="1" s="1"/>
  <c r="L71" i="11"/>
  <c r="Z71" i="11"/>
  <c r="Q71" i="11" s="1"/>
  <c r="AX72" i="11"/>
  <c r="AG73" i="11"/>
  <c r="AX73" i="11"/>
  <c r="R75" i="11"/>
  <c r="AV84" i="11"/>
  <c r="AX83" i="11"/>
  <c r="AT83" i="11"/>
  <c r="AU87" i="11"/>
  <c r="AW88" i="11"/>
  <c r="AU84" i="11"/>
  <c r="T48" i="11"/>
  <c r="BK48" i="1" s="1"/>
  <c r="AG49" i="11"/>
  <c r="AY51" i="11"/>
  <c r="V50" i="11"/>
  <c r="AW57" i="11"/>
  <c r="R54" i="11"/>
  <c r="AU59" i="11"/>
  <c r="L55" i="11"/>
  <c r="W55" i="11"/>
  <c r="AH55" i="11"/>
  <c r="AU56" i="11"/>
  <c r="AV57" i="11"/>
  <c r="AB59" i="11"/>
  <c r="AE61" i="11"/>
  <c r="W61" i="11"/>
  <c r="O61" i="11"/>
  <c r="R60" i="11"/>
  <c r="AI61" i="11"/>
  <c r="AA61" i="11"/>
  <c r="K61" i="11"/>
  <c r="N60" i="11"/>
  <c r="BL60" i="1" s="1"/>
  <c r="T60" i="11"/>
  <c r="BK60" i="1" s="1"/>
  <c r="AF61" i="11"/>
  <c r="AX66" i="11"/>
  <c r="AV66" i="11"/>
  <c r="AT66" i="11"/>
  <c r="N62" i="11"/>
  <c r="BL62" i="1" s="1"/>
  <c r="AA62" i="11"/>
  <c r="K63" i="11"/>
  <c r="AI65" i="11"/>
  <c r="AA65" i="11"/>
  <c r="K65" i="11"/>
  <c r="N64" i="11"/>
  <c r="BL64" i="1" s="1"/>
  <c r="AQ65" i="11"/>
  <c r="AG65" i="11"/>
  <c r="T64" i="11"/>
  <c r="BK64" i="1" s="1"/>
  <c r="AE65" i="11"/>
  <c r="W65" i="11"/>
  <c r="O65" i="11"/>
  <c r="AY66" i="11"/>
  <c r="R64" i="11"/>
  <c r="AU69" i="11"/>
  <c r="C65" i="11"/>
  <c r="BH65" i="1" s="1"/>
  <c r="AC65" i="11"/>
  <c r="AT70" i="11"/>
  <c r="AX70" i="11"/>
  <c r="BA69" i="11"/>
  <c r="R69" i="11"/>
  <c r="AF69" i="11"/>
  <c r="C70" i="11"/>
  <c r="BH70" i="1" s="1"/>
  <c r="AD70" i="11"/>
  <c r="AV76" i="11"/>
  <c r="AA71" i="11"/>
  <c r="AP71" i="11"/>
  <c r="O73" i="11"/>
  <c r="AH73" i="11"/>
  <c r="T75" i="11"/>
  <c r="BK75" i="1" s="1"/>
  <c r="AP76" i="11"/>
  <c r="AK79" i="11"/>
  <c r="AX82" i="11"/>
  <c r="AU83" i="11"/>
  <c r="R58" i="11"/>
  <c r="AD59" i="11"/>
  <c r="BA65" i="11"/>
  <c r="AV72" i="11"/>
  <c r="F69" i="11"/>
  <c r="T69" i="11"/>
  <c r="BK69" i="1" s="1"/>
  <c r="AT69" i="11"/>
  <c r="S70" i="11"/>
  <c r="AU75" i="11"/>
  <c r="B71" i="11"/>
  <c r="BG71" i="1" s="1"/>
  <c r="AB71" i="11"/>
  <c r="AT76" i="11"/>
  <c r="AV77" i="11"/>
  <c r="AX76" i="11"/>
  <c r="M72" i="11"/>
  <c r="C76" i="11"/>
  <c r="BH76" i="1" s="1"/>
  <c r="V76" i="11"/>
  <c r="AV83" i="11"/>
  <c r="AC59" i="11"/>
  <c r="C59" i="11"/>
  <c r="BH59" i="1" s="1"/>
  <c r="P58" i="11"/>
  <c r="BM58" i="1" s="1"/>
  <c r="F58" i="11"/>
  <c r="AQ59" i="11"/>
  <c r="AG59" i="11"/>
  <c r="T58" i="11"/>
  <c r="BK58" i="1" s="1"/>
  <c r="S58" i="11"/>
  <c r="AE59" i="11"/>
  <c r="AT64" i="11"/>
  <c r="AV68" i="11"/>
  <c r="AW72" i="11"/>
  <c r="AW71" i="11"/>
  <c r="AU71" i="11"/>
  <c r="AB70" i="11"/>
  <c r="L70" i="11"/>
  <c r="B70" i="11"/>
  <c r="BG70" i="1" s="1"/>
  <c r="AH70" i="11"/>
  <c r="Z70" i="11"/>
  <c r="Q70" i="11" s="1"/>
  <c r="M69" i="11"/>
  <c r="AP70" i="11"/>
  <c r="AF70" i="11"/>
  <c r="S69" i="11"/>
  <c r="AG70" i="11"/>
  <c r="AU70" i="11"/>
  <c r="AW77" i="11"/>
  <c r="V73" i="11"/>
  <c r="AP73" i="11"/>
  <c r="AT79" i="11"/>
  <c r="AB76" i="11"/>
  <c r="L76" i="11"/>
  <c r="B76" i="11"/>
  <c r="BG76" i="1" s="1"/>
  <c r="AI76" i="11"/>
  <c r="AA76" i="11"/>
  <c r="K76" i="11"/>
  <c r="N75" i="11"/>
  <c r="BL75" i="1" s="1"/>
  <c r="AH76" i="11"/>
  <c r="Z76" i="11"/>
  <c r="Q76" i="11" s="1"/>
  <c r="M75" i="11"/>
  <c r="W76" i="11"/>
  <c r="AF76" i="11"/>
  <c r="S75" i="11"/>
  <c r="F75" i="11"/>
  <c r="AX69" i="11"/>
  <c r="AQ71" i="11"/>
  <c r="AG71" i="11"/>
  <c r="T70" i="11"/>
  <c r="BK70" i="1" s="1"/>
  <c r="AE71" i="11"/>
  <c r="W71" i="11"/>
  <c r="O71" i="11"/>
  <c r="R70" i="11"/>
  <c r="AC71" i="11"/>
  <c r="C71" i="11"/>
  <c r="BH71" i="1" s="1"/>
  <c r="P70" i="11"/>
  <c r="BM70" i="1" s="1"/>
  <c r="F70" i="11"/>
  <c r="AV70" i="11"/>
  <c r="AF71" i="11"/>
  <c r="C73" i="11"/>
  <c r="BH73" i="1" s="1"/>
  <c r="W73" i="11"/>
  <c r="AV79" i="11"/>
  <c r="AT78" i="11"/>
  <c r="AX78" i="11"/>
  <c r="AU79" i="11"/>
  <c r="AW80" i="11"/>
  <c r="J76" i="11"/>
  <c r="BI76" i="1" s="1"/>
  <c r="AU82" i="11"/>
  <c r="AW83" i="11"/>
  <c r="AW82" i="11"/>
  <c r="AL79" i="11"/>
  <c r="AJ79" i="11"/>
  <c r="M55" i="11"/>
  <c r="Z56" i="11"/>
  <c r="Q56" i="11" s="1"/>
  <c r="AH56" i="11"/>
  <c r="V60" i="11"/>
  <c r="AD60" i="11"/>
  <c r="M63" i="11"/>
  <c r="Z64" i="11"/>
  <c r="Q64" i="11" s="1"/>
  <c r="AH64" i="11"/>
  <c r="B66" i="11"/>
  <c r="BG66" i="1" s="1"/>
  <c r="L66" i="11"/>
  <c r="AB66" i="11"/>
  <c r="V68" i="11"/>
  <c r="AD68" i="11"/>
  <c r="AW75" i="11"/>
  <c r="M71" i="11"/>
  <c r="Z72" i="11"/>
  <c r="Q72" i="11" s="1"/>
  <c r="AH72" i="11"/>
  <c r="AU74" i="11"/>
  <c r="AT75" i="11"/>
  <c r="B77" i="11"/>
  <c r="BG77" i="1" s="1"/>
  <c r="AT82" i="11"/>
  <c r="AV82" i="11"/>
  <c r="P78" i="11"/>
  <c r="BM78" i="1" s="1"/>
  <c r="B79" i="11"/>
  <c r="BG79" i="1" s="1"/>
  <c r="AW93" i="11"/>
  <c r="AU90" i="11"/>
  <c r="AU92" i="11"/>
  <c r="AW101" i="11"/>
  <c r="AU100" i="11"/>
  <c r="AW96" i="11"/>
  <c r="AW95" i="11"/>
  <c r="AU95" i="11"/>
  <c r="AU94" i="11"/>
  <c r="V66" i="11"/>
  <c r="AD66" i="11"/>
  <c r="AQ77" i="11"/>
  <c r="J78" i="11" s="1"/>
  <c r="BI78" i="1" s="1"/>
  <c r="AG77" i="11"/>
  <c r="T76" i="11"/>
  <c r="BK76" i="1" s="1"/>
  <c r="AP77" i="11"/>
  <c r="AF77" i="11"/>
  <c r="S76" i="11"/>
  <c r="AE77" i="11"/>
  <c r="W77" i="11"/>
  <c r="O77" i="11"/>
  <c r="R76" i="11"/>
  <c r="AD77" i="11"/>
  <c r="AW84" i="11"/>
  <c r="AT84" i="11"/>
  <c r="AV85" i="11"/>
  <c r="AP81" i="11"/>
  <c r="AF81" i="11"/>
  <c r="S80" i="11"/>
  <c r="AE81" i="11"/>
  <c r="W81" i="11"/>
  <c r="O81" i="11"/>
  <c r="R80" i="11"/>
  <c r="AC81" i="11"/>
  <c r="C81" i="11"/>
  <c r="BH81" i="1" s="1"/>
  <c r="P80" i="11"/>
  <c r="BM80" i="1" s="1"/>
  <c r="F80" i="11"/>
  <c r="AH81" i="11"/>
  <c r="AD81" i="11"/>
  <c r="B81" i="11"/>
  <c r="BG81" i="1" s="1"/>
  <c r="AB81" i="11"/>
  <c r="T80" i="11"/>
  <c r="BK80" i="1" s="1"/>
  <c r="AQ81" i="11"/>
  <c r="AA81" i="11"/>
  <c r="K81" i="11"/>
  <c r="AB85" i="11"/>
  <c r="L85" i="11"/>
  <c r="B85" i="11"/>
  <c r="BG85" i="1" s="1"/>
  <c r="AI85" i="11"/>
  <c r="AA85" i="11"/>
  <c r="K85" i="11"/>
  <c r="N84" i="11"/>
  <c r="BL84" i="1" s="1"/>
  <c r="AG85" i="11"/>
  <c r="T84" i="11"/>
  <c r="BK84" i="1" s="1"/>
  <c r="AD85" i="11"/>
  <c r="AP85" i="11"/>
  <c r="Z85" i="11"/>
  <c r="Q85" i="11" s="1"/>
  <c r="O85" i="11"/>
  <c r="C85" i="11"/>
  <c r="BH85" i="1" s="1"/>
  <c r="W85" i="11"/>
  <c r="M84" i="11"/>
  <c r="AH85" i="11"/>
  <c r="V85" i="11"/>
  <c r="AF85" i="11"/>
  <c r="AC85" i="11"/>
  <c r="AW91" i="11"/>
  <c r="AW100" i="11"/>
  <c r="AU99" i="11"/>
  <c r="AU98" i="11"/>
  <c r="AW97" i="11"/>
  <c r="AW90" i="11"/>
  <c r="AU89" i="11"/>
  <c r="AQ87" i="11"/>
  <c r="J88" i="11" s="1"/>
  <c r="BI88" i="1" s="1"/>
  <c r="AG87" i="11"/>
  <c r="T86" i="11"/>
  <c r="BK86" i="1" s="1"/>
  <c r="AC87" i="11"/>
  <c r="C87" i="11"/>
  <c r="BH87" i="1" s="1"/>
  <c r="P86" i="11"/>
  <c r="BM86" i="1" s="1"/>
  <c r="F86" i="11"/>
  <c r="AY87" i="11" s="1"/>
  <c r="AA87" i="11"/>
  <c r="Z87" i="11"/>
  <c r="Q87" i="11" s="1"/>
  <c r="O87" i="11"/>
  <c r="N86" i="11"/>
  <c r="BL86" i="1" s="1"/>
  <c r="AH87" i="11"/>
  <c r="W87" i="11"/>
  <c r="L87" i="11"/>
  <c r="AF87" i="11"/>
  <c r="AD87" i="11"/>
  <c r="S86" i="11"/>
  <c r="AP87" i="11"/>
  <c r="V87" i="11"/>
  <c r="M86" i="11"/>
  <c r="B87" i="11"/>
  <c r="BG87" i="1" s="1"/>
  <c r="AU93" i="11"/>
  <c r="AW94" i="11"/>
  <c r="V56" i="11"/>
  <c r="M59" i="11"/>
  <c r="BA60" i="11" s="1"/>
  <c r="Z60" i="11"/>
  <c r="Q60" i="11" s="1"/>
  <c r="AY65" i="11"/>
  <c r="V64" i="11"/>
  <c r="S65" i="11"/>
  <c r="AF66" i="11"/>
  <c r="M67" i="11"/>
  <c r="Z68" i="11"/>
  <c r="Q68" i="11" s="1"/>
  <c r="AT73" i="11"/>
  <c r="V72" i="11"/>
  <c r="AW79" i="11"/>
  <c r="AK75" i="11"/>
  <c r="N76" i="11"/>
  <c r="BL76" i="1" s="1"/>
  <c r="AI77" i="11"/>
  <c r="AI79" i="11"/>
  <c r="AA79" i="11"/>
  <c r="K79" i="11"/>
  <c r="N78" i="11"/>
  <c r="BL78" i="1" s="1"/>
  <c r="AH79" i="11"/>
  <c r="Z79" i="11"/>
  <c r="Q79" i="11" s="1"/>
  <c r="M78" i="11"/>
  <c r="AG79" i="11"/>
  <c r="T78" i="11"/>
  <c r="BK78" i="1" s="1"/>
  <c r="AE79" i="11"/>
  <c r="M80" i="11"/>
  <c r="P84" i="11"/>
  <c r="BM84" i="1" s="1"/>
  <c r="R86" i="11"/>
  <c r="AB87" i="11"/>
  <c r="AC97" i="11"/>
  <c r="C97" i="11"/>
  <c r="BH97" i="1" s="1"/>
  <c r="P96" i="11"/>
  <c r="BM96" i="1" s="1"/>
  <c r="F96" i="11"/>
  <c r="AY97" i="11" s="1"/>
  <c r="AH97" i="11"/>
  <c r="Z97" i="11"/>
  <c r="Q97" i="11" s="1"/>
  <c r="M96" i="11"/>
  <c r="AQ97" i="11"/>
  <c r="AE97" i="11"/>
  <c r="R96" i="11"/>
  <c r="AB97" i="11"/>
  <c r="O97" i="11"/>
  <c r="B97" i="11"/>
  <c r="BG97" i="1" s="1"/>
  <c r="AG97" i="11"/>
  <c r="T96" i="11"/>
  <c r="BK96" i="1" s="1"/>
  <c r="AA97" i="11"/>
  <c r="K97" i="11"/>
  <c r="N96" i="11"/>
  <c r="BL96" i="1" s="1"/>
  <c r="AP97" i="11"/>
  <c r="W97" i="11"/>
  <c r="V97" i="11"/>
  <c r="AD97" i="11"/>
  <c r="L97" i="11"/>
  <c r="S96" i="11"/>
  <c r="AI97" i="11"/>
  <c r="AE87" i="11"/>
  <c r="AW92" i="11"/>
  <c r="F74" i="11"/>
  <c r="P74" i="11"/>
  <c r="BM74" i="1" s="1"/>
  <c r="C75" i="11"/>
  <c r="BH75" i="1" s="1"/>
  <c r="AC75" i="11"/>
  <c r="AX81" i="11"/>
  <c r="B78" i="11"/>
  <c r="BG78" i="1" s="1"/>
  <c r="L78" i="11"/>
  <c r="AB78" i="11"/>
  <c r="AI80" i="11"/>
  <c r="AA80" i="11"/>
  <c r="K80" i="11"/>
  <c r="AH80" i="11"/>
  <c r="Z80" i="11"/>
  <c r="Q80" i="11" s="1"/>
  <c r="AP80" i="11"/>
  <c r="AF80" i="11"/>
  <c r="C80" i="11"/>
  <c r="BH80" i="1" s="1"/>
  <c r="AD80" i="11"/>
  <c r="AV86" i="11"/>
  <c r="N81" i="11"/>
  <c r="BL81" i="1" s="1"/>
  <c r="O82" i="11"/>
  <c r="AA82" i="11"/>
  <c r="AP82" i="11"/>
  <c r="AV92" i="11"/>
  <c r="AB89" i="11"/>
  <c r="AT89" i="11"/>
  <c r="AB94" i="11"/>
  <c r="L94" i="11"/>
  <c r="B94" i="11"/>
  <c r="BG94" i="1" s="1"/>
  <c r="AH94" i="11"/>
  <c r="Z94" i="11"/>
  <c r="Q94" i="11" s="1"/>
  <c r="M93" i="11"/>
  <c r="AP94" i="11"/>
  <c r="AF94" i="11"/>
  <c r="S93" i="11"/>
  <c r="AI94" i="11"/>
  <c r="V94" i="11"/>
  <c r="AD94" i="11"/>
  <c r="C94" i="11"/>
  <c r="BH94" i="1" s="1"/>
  <c r="R93" i="11"/>
  <c r="AQ94" i="11"/>
  <c r="AC94" i="11"/>
  <c r="O94" i="11"/>
  <c r="AA94" i="11"/>
  <c r="P93" i="11"/>
  <c r="BM93" i="1" s="1"/>
  <c r="N93" i="11"/>
  <c r="BL93" i="1" s="1"/>
  <c r="AT93" i="11"/>
  <c r="V75" i="11"/>
  <c r="AD75" i="11"/>
  <c r="AU81" i="11"/>
  <c r="F77" i="11"/>
  <c r="P77" i="11"/>
  <c r="BM77" i="1" s="1"/>
  <c r="C78" i="11"/>
  <c r="BH78" i="1" s="1"/>
  <c r="AC78" i="11"/>
  <c r="AU78" i="11"/>
  <c r="R79" i="11"/>
  <c r="AE80" i="11"/>
  <c r="AW86" i="11"/>
  <c r="AT86" i="11"/>
  <c r="AX86" i="11"/>
  <c r="AD82" i="11"/>
  <c r="AQ82" i="11"/>
  <c r="J83" i="11" s="1"/>
  <c r="BI83" i="1" s="1"/>
  <c r="AX85" i="11"/>
  <c r="P88" i="11"/>
  <c r="BM88" i="1" s="1"/>
  <c r="B89" i="11"/>
  <c r="BG89" i="1" s="1"/>
  <c r="AF89" i="11"/>
  <c r="AT91" i="11"/>
  <c r="AV95" i="11"/>
  <c r="O75" i="11"/>
  <c r="W75" i="11"/>
  <c r="V78" i="11"/>
  <c r="R81" i="11"/>
  <c r="AW87" i="11"/>
  <c r="AY83" i="11"/>
  <c r="AU86" i="11"/>
  <c r="AX92" i="11"/>
  <c r="AT92" i="11"/>
  <c r="T88" i="11"/>
  <c r="BK88" i="1" s="1"/>
  <c r="AX89" i="11"/>
  <c r="AV96" i="11"/>
  <c r="AV91" i="11"/>
  <c r="AX93" i="11"/>
  <c r="W94" i="11"/>
  <c r="AC82" i="11"/>
  <c r="C82" i="11"/>
  <c r="BH82" i="1" s="1"/>
  <c r="P81" i="11"/>
  <c r="BM81" i="1" s="1"/>
  <c r="F81" i="11"/>
  <c r="AB82" i="11"/>
  <c r="L82" i="11"/>
  <c r="B82" i="11"/>
  <c r="BG82" i="1" s="1"/>
  <c r="AH82" i="11"/>
  <c r="Z82" i="11"/>
  <c r="Q82" i="11" s="1"/>
  <c r="M81" i="11"/>
  <c r="T81" i="11"/>
  <c r="BK81" i="1" s="1"/>
  <c r="V82" i="11"/>
  <c r="AG82" i="11"/>
  <c r="AW89" i="11"/>
  <c r="AU88" i="11"/>
  <c r="AV87" i="11"/>
  <c r="AI89" i="11"/>
  <c r="AA89" i="11"/>
  <c r="K89" i="11"/>
  <c r="N88" i="11"/>
  <c r="BL88" i="1" s="1"/>
  <c r="AE89" i="11"/>
  <c r="W89" i="11"/>
  <c r="O89" i="11"/>
  <c r="R88" i="11"/>
  <c r="AQ89" i="11"/>
  <c r="AD89" i="11"/>
  <c r="S88" i="11"/>
  <c r="F88" i="11"/>
  <c r="AY89" i="11" s="1"/>
  <c r="AP89" i="11"/>
  <c r="AC89" i="11"/>
  <c r="Z89" i="11"/>
  <c r="Q89" i="11" s="1"/>
  <c r="C89" i="11"/>
  <c r="BH89" i="1" s="1"/>
  <c r="AT94" i="11"/>
  <c r="AX94" i="11"/>
  <c r="AV94" i="11"/>
  <c r="AM91" i="11"/>
  <c r="AT100" i="11"/>
  <c r="AV101" i="11"/>
  <c r="AX100" i="11"/>
  <c r="AV100" i="11"/>
  <c r="AX99" i="11"/>
  <c r="AX98" i="11"/>
  <c r="AW85" i="11"/>
  <c r="AV88" i="11"/>
  <c r="B84" i="11"/>
  <c r="BG84" i="1" s="1"/>
  <c r="L84" i="11"/>
  <c r="AB84" i="11"/>
  <c r="AB86" i="11"/>
  <c r="L86" i="11"/>
  <c r="B86" i="11"/>
  <c r="BG86" i="1" s="1"/>
  <c r="AP86" i="11"/>
  <c r="AF86" i="11"/>
  <c r="AX90" i="11"/>
  <c r="AT90" i="11"/>
  <c r="K86" i="11"/>
  <c r="V86" i="11"/>
  <c r="AG86" i="11"/>
  <c r="AU91" i="11"/>
  <c r="AT87" i="11"/>
  <c r="AV89" i="11"/>
  <c r="AE93" i="11"/>
  <c r="W93" i="11"/>
  <c r="O93" i="11"/>
  <c r="R92" i="11"/>
  <c r="AC93" i="11"/>
  <c r="C93" i="11"/>
  <c r="BH93" i="1" s="1"/>
  <c r="AI93" i="11"/>
  <c r="AA93" i="11"/>
  <c r="K93" i="11"/>
  <c r="N92" i="11"/>
  <c r="BL92" i="1" s="1"/>
  <c r="T92" i="11"/>
  <c r="BK92" i="1" s="1"/>
  <c r="Z93" i="11"/>
  <c r="Q93" i="11" s="1"/>
  <c r="AP93" i="11"/>
  <c r="M94" i="11"/>
  <c r="V95" i="11"/>
  <c r="AI95" i="11"/>
  <c r="AX95" i="11"/>
  <c r="T98" i="11"/>
  <c r="BK98" i="1" s="1"/>
  <c r="AA99" i="11"/>
  <c r="AC106" i="11"/>
  <c r="C106" i="11"/>
  <c r="BH106" i="1" s="1"/>
  <c r="P105" i="11"/>
  <c r="BM105" i="1" s="1"/>
  <c r="F105" i="11"/>
  <c r="AB106" i="11"/>
  <c r="L106" i="11"/>
  <c r="B106" i="11"/>
  <c r="BG106" i="1" s="1"/>
  <c r="AI106" i="11"/>
  <c r="AA106" i="11"/>
  <c r="K106" i="11"/>
  <c r="N105" i="11"/>
  <c r="BL105" i="1" s="1"/>
  <c r="AH106" i="11"/>
  <c r="Z106" i="11"/>
  <c r="Q106" i="11" s="1"/>
  <c r="M105" i="11"/>
  <c r="AQ106" i="11"/>
  <c r="J106" i="11" s="1"/>
  <c r="BI106" i="1" s="1"/>
  <c r="AG106" i="11"/>
  <c r="T105" i="11"/>
  <c r="BK105" i="1" s="1"/>
  <c r="AP106" i="11"/>
  <c r="AF106" i="11"/>
  <c r="S105" i="11"/>
  <c r="AE106" i="11"/>
  <c r="W106" i="11"/>
  <c r="O106" i="11"/>
  <c r="R105" i="11"/>
  <c r="V106" i="11"/>
  <c r="AV98" i="11"/>
  <c r="N94" i="11"/>
  <c r="BL94" i="1" s="1"/>
  <c r="K95" i="11"/>
  <c r="AT101" i="11"/>
  <c r="AV102" i="11"/>
  <c r="AX101" i="11"/>
  <c r="AU105" i="11"/>
  <c r="AW106" i="11"/>
  <c r="V84" i="11"/>
  <c r="AD84" i="11"/>
  <c r="AT85" i="11"/>
  <c r="AC91" i="11"/>
  <c r="C91" i="11"/>
  <c r="BH91" i="1" s="1"/>
  <c r="P90" i="11"/>
  <c r="BM90" i="1" s="1"/>
  <c r="F90" i="11"/>
  <c r="AQ91" i="11"/>
  <c r="AG91" i="11"/>
  <c r="T90" i="11"/>
  <c r="BK90" i="1" s="1"/>
  <c r="S90" i="11"/>
  <c r="AE91" i="11"/>
  <c r="AX96" i="11"/>
  <c r="AV97" i="11"/>
  <c r="AT96" i="11"/>
  <c r="AU97" i="11"/>
  <c r="AW98" i="11"/>
  <c r="AV99" i="11"/>
  <c r="AX97" i="11"/>
  <c r="L95" i="11"/>
  <c r="Z95" i="11"/>
  <c r="Q95" i="11" s="1"/>
  <c r="AW102" i="11"/>
  <c r="AU101" i="11"/>
  <c r="AD106" i="11"/>
  <c r="R83" i="11"/>
  <c r="O84" i="11"/>
  <c r="W84" i="11"/>
  <c r="T85" i="11"/>
  <c r="BK85" i="1" s="1"/>
  <c r="AU85" i="11"/>
  <c r="C86" i="11"/>
  <c r="BH86" i="1" s="1"/>
  <c r="O86" i="11"/>
  <c r="Z86" i="11"/>
  <c r="Q86" i="11" s="1"/>
  <c r="AX87" i="11"/>
  <c r="AP90" i="11"/>
  <c r="AF90" i="11"/>
  <c r="S89" i="11"/>
  <c r="AB90" i="11"/>
  <c r="L90" i="11"/>
  <c r="B90" i="11"/>
  <c r="BG90" i="1" s="1"/>
  <c r="T89" i="11"/>
  <c r="BK89" i="1" s="1"/>
  <c r="AE90" i="11"/>
  <c r="K91" i="11"/>
  <c r="V91" i="11"/>
  <c r="AF91" i="11"/>
  <c r="AU96" i="11"/>
  <c r="M92" i="11"/>
  <c r="AF93" i="11"/>
  <c r="AA95" i="11"/>
  <c r="AU102" i="11"/>
  <c r="AW103" i="11"/>
  <c r="AH99" i="11"/>
  <c r="Z99" i="11"/>
  <c r="Q99" i="11" s="1"/>
  <c r="AE99" i="11"/>
  <c r="W99" i="11"/>
  <c r="O99" i="11"/>
  <c r="R98" i="11"/>
  <c r="AB99" i="11"/>
  <c r="L99" i="11"/>
  <c r="B99" i="11"/>
  <c r="BG99" i="1" s="1"/>
  <c r="AI99" i="11"/>
  <c r="V99" i="11"/>
  <c r="K99" i="11"/>
  <c r="AF99" i="11"/>
  <c r="S98" i="11"/>
  <c r="F98" i="11"/>
  <c r="AQ99" i="11"/>
  <c r="AC99" i="11"/>
  <c r="P98" i="11"/>
  <c r="BM98" i="1" s="1"/>
  <c r="AQ95" i="11"/>
  <c r="J96" i="11" s="1"/>
  <c r="BI96" i="1" s="1"/>
  <c r="AG95" i="11"/>
  <c r="T94" i="11"/>
  <c r="BK94" i="1" s="1"/>
  <c r="AE95" i="11"/>
  <c r="W95" i="11"/>
  <c r="O95" i="11"/>
  <c r="R94" i="11"/>
  <c r="AC95" i="11"/>
  <c r="C95" i="11"/>
  <c r="BH95" i="1" s="1"/>
  <c r="P94" i="11"/>
  <c r="BM94" i="1" s="1"/>
  <c r="F94" i="11"/>
  <c r="AY95" i="11" s="1"/>
  <c r="AF95" i="11"/>
  <c r="AU103" i="11"/>
  <c r="AW104" i="11"/>
  <c r="AU106" i="11"/>
  <c r="AW107" i="11"/>
  <c r="AM105" i="11"/>
  <c r="AL105" i="11"/>
  <c r="AK105" i="11"/>
  <c r="AJ105" i="11"/>
  <c r="M87" i="11"/>
  <c r="BA88" i="11" s="1"/>
  <c r="Z88" i="11"/>
  <c r="Q88" i="11" s="1"/>
  <c r="AH88" i="11"/>
  <c r="AY93" i="11"/>
  <c r="V92" i="11"/>
  <c r="AD92" i="11"/>
  <c r="AW99" i="11"/>
  <c r="M95" i="11"/>
  <c r="L96" i="11"/>
  <c r="W96" i="11"/>
  <c r="C98" i="11"/>
  <c r="BH98" i="1" s="1"/>
  <c r="AK98" i="11"/>
  <c r="AU108" i="11"/>
  <c r="AM100" i="11"/>
  <c r="AJ100" i="11"/>
  <c r="AT99" i="11"/>
  <c r="AE100" i="11"/>
  <c r="W100" i="11"/>
  <c r="O100" i="11"/>
  <c r="AY101" i="11"/>
  <c r="AB100" i="11"/>
  <c r="L100" i="11"/>
  <c r="B100" i="11"/>
  <c r="BG100" i="1" s="1"/>
  <c r="AH100" i="11"/>
  <c r="AQ100" i="11"/>
  <c r="J101" i="11" s="1"/>
  <c r="BI101" i="1" s="1"/>
  <c r="AG100" i="11"/>
  <c r="T99" i="11"/>
  <c r="BK99" i="1" s="1"/>
  <c r="S99" i="11"/>
  <c r="AW105" i="11"/>
  <c r="AU104" i="11"/>
  <c r="C100" i="11"/>
  <c r="BH100" i="1" s="1"/>
  <c r="AA100" i="11"/>
  <c r="AX105" i="11"/>
  <c r="V88" i="11"/>
  <c r="M91" i="11"/>
  <c r="Z92" i="11"/>
  <c r="Q92" i="11" s="1"/>
  <c r="AP96" i="11"/>
  <c r="AF96" i="11"/>
  <c r="AC96" i="11"/>
  <c r="C96" i="11"/>
  <c r="BH96" i="1" s="1"/>
  <c r="AB96" i="11"/>
  <c r="AH98" i="11"/>
  <c r="Z98" i="11"/>
  <c r="Q98" i="11" s="1"/>
  <c r="M97" i="11"/>
  <c r="AE98" i="11"/>
  <c r="W98" i="11"/>
  <c r="O98" i="11"/>
  <c r="R97" i="11"/>
  <c r="T97" i="11"/>
  <c r="BK97" i="1" s="1"/>
  <c r="K98" i="11"/>
  <c r="AF98" i="11"/>
  <c r="AT103" i="11"/>
  <c r="AD100" i="11"/>
  <c r="AT106" i="11"/>
  <c r="AV107" i="11"/>
  <c r="AX106" i="11"/>
  <c r="AV108" i="11"/>
  <c r="AX107" i="11"/>
  <c r="AT107" i="11"/>
  <c r="N101" i="11"/>
  <c r="BL101" i="1" s="1"/>
  <c r="V101" i="11"/>
  <c r="AD101" i="11"/>
  <c r="AL101" i="11"/>
  <c r="K102" i="11"/>
  <c r="S102" i="11"/>
  <c r="AA102" i="11"/>
  <c r="AI102" i="11"/>
  <c r="F103" i="11"/>
  <c r="P103" i="11"/>
  <c r="BM103" i="1" s="1"/>
  <c r="AF103" i="11"/>
  <c r="AP103" i="11"/>
  <c r="AX103" i="11"/>
  <c r="C104" i="11"/>
  <c r="BH104" i="1" s="1"/>
  <c r="M104" i="11"/>
  <c r="AC104" i="11"/>
  <c r="Z105" i="11"/>
  <c r="Q105" i="11" s="1"/>
  <c r="AH105" i="11"/>
  <c r="B107" i="11"/>
  <c r="BG107" i="1" s="1"/>
  <c r="L107" i="11"/>
  <c r="T107" i="11"/>
  <c r="BK107" i="1" s="1"/>
  <c r="AB107" i="11"/>
  <c r="AG108" i="11"/>
  <c r="AQ108" i="11"/>
  <c r="J109" i="11" s="1"/>
  <c r="BI109" i="1" s="1"/>
  <c r="N109" i="11"/>
  <c r="BL109" i="1" s="1"/>
  <c r="V109" i="11"/>
  <c r="AV109" i="11"/>
  <c r="AM101" i="11"/>
  <c r="AT102" i="11"/>
  <c r="AG103" i="11"/>
  <c r="AQ103" i="11"/>
  <c r="N104" i="11"/>
  <c r="BL104" i="1" s="1"/>
  <c r="V104" i="11"/>
  <c r="AD104" i="11"/>
  <c r="AV104" i="11"/>
  <c r="K105" i="11"/>
  <c r="AA105" i="11"/>
  <c r="AI105" i="11"/>
  <c r="F106" i="11"/>
  <c r="AY107" i="11" s="1"/>
  <c r="P106" i="11"/>
  <c r="BM106" i="1" s="1"/>
  <c r="C107" i="11"/>
  <c r="BH107" i="1" s="1"/>
  <c r="M107" i="11"/>
  <c r="AC107" i="11"/>
  <c r="AU107" i="11"/>
  <c r="Z108" i="11"/>
  <c r="Q108" i="11" s="1"/>
  <c r="AH108" i="11"/>
  <c r="AW109" i="11"/>
  <c r="Z103" i="11"/>
  <c r="Q103" i="11" s="1"/>
  <c r="AH103" i="11"/>
  <c r="O104" i="11"/>
  <c r="W104" i="11"/>
  <c r="AE104" i="11"/>
  <c r="B105" i="11"/>
  <c r="BG105" i="1" s="1"/>
  <c r="L105" i="11"/>
  <c r="AB105" i="11"/>
  <c r="AT105" i="11"/>
  <c r="N107" i="11"/>
  <c r="BL107" i="1" s="1"/>
  <c r="V107" i="11"/>
  <c r="AD107" i="11"/>
  <c r="K108" i="11"/>
  <c r="AA108" i="11"/>
  <c r="AI108" i="11"/>
  <c r="AX109" i="11"/>
  <c r="AG101" i="11"/>
  <c r="N102" i="11"/>
  <c r="BL102" i="1" s="1"/>
  <c r="V102" i="11"/>
  <c r="AD102" i="11"/>
  <c r="K103" i="11"/>
  <c r="S103" i="11"/>
  <c r="AA103" i="11"/>
  <c r="AI103" i="11"/>
  <c r="F104" i="11"/>
  <c r="P104" i="11"/>
  <c r="BM104" i="1" s="1"/>
  <c r="AF104" i="11"/>
  <c r="AP104" i="11"/>
  <c r="AX104" i="11"/>
  <c r="C105" i="11"/>
  <c r="BH105" i="1" s="1"/>
  <c r="AC105" i="11"/>
  <c r="R106" i="11"/>
  <c r="O107" i="11"/>
  <c r="W107" i="11"/>
  <c r="AE107" i="11"/>
  <c r="B108" i="11"/>
  <c r="BG108" i="1" s="1"/>
  <c r="L108" i="11"/>
  <c r="AB108" i="11"/>
  <c r="AQ104" i="11"/>
  <c r="J105" i="11" s="1"/>
  <c r="BI105" i="1" s="1"/>
  <c r="V105" i="11"/>
  <c r="AD105" i="11"/>
  <c r="AV105" i="11"/>
  <c r="F107" i="11"/>
  <c r="P107" i="11"/>
  <c r="BM107" i="1" s="1"/>
  <c r="AF107" i="11"/>
  <c r="AP107" i="11"/>
  <c r="C108" i="11"/>
  <c r="BH108" i="1" s="1"/>
  <c r="AC108" i="11"/>
  <c r="R104" i="11"/>
  <c r="O105" i="11"/>
  <c r="W105" i="11"/>
  <c r="AE105" i="11"/>
  <c r="AG107" i="11"/>
  <c r="AQ107" i="11"/>
  <c r="V108" i="11"/>
  <c r="AD108" i="11"/>
  <c r="AG102" i="11"/>
  <c r="N103" i="11"/>
  <c r="BL103" i="1" s="1"/>
  <c r="V103" i="11"/>
  <c r="K104" i="11"/>
  <c r="S104" i="11"/>
  <c r="AA104" i="11"/>
  <c r="AF105" i="11"/>
  <c r="M106" i="11"/>
  <c r="R107" i="11"/>
  <c r="Z107" i="11"/>
  <c r="Q107" i="11" s="1"/>
  <c r="O108" i="11"/>
  <c r="W108" i="11"/>
  <c r="BA61" i="10"/>
  <c r="AM80" i="10"/>
  <c r="AM61" i="10"/>
  <c r="BA64" i="10"/>
  <c r="AY92" i="10"/>
  <c r="AL68" i="10"/>
  <c r="AK109" i="10"/>
  <c r="J46" i="10"/>
  <c r="AZ46" i="1" s="1"/>
  <c r="AM88" i="10"/>
  <c r="AK20" i="10"/>
  <c r="AK63" i="10"/>
  <c r="AJ72" i="10"/>
  <c r="AJ68" i="10"/>
  <c r="AJ69" i="10"/>
  <c r="AM87" i="10"/>
  <c r="AM48" i="10"/>
  <c r="J57" i="10"/>
  <c r="AZ57" i="1" s="1"/>
  <c r="AL63" i="10"/>
  <c r="AM63" i="10"/>
  <c r="AL20" i="10"/>
  <c r="AM29" i="10"/>
  <c r="AM34" i="10"/>
  <c r="AK30" i="10"/>
  <c r="AM30" i="10"/>
  <c r="AJ33" i="10"/>
  <c r="AJ47" i="10"/>
  <c r="AK33" i="10"/>
  <c r="AM33" i="10"/>
  <c r="AK52" i="10"/>
  <c r="AK29" i="10"/>
  <c r="AK34" i="10"/>
  <c r="AJ82" i="10"/>
  <c r="J82" i="10"/>
  <c r="AZ82" i="1" s="1"/>
  <c r="AK97" i="10"/>
  <c r="BA65" i="10"/>
  <c r="AK88" i="10"/>
  <c r="AM24" i="10"/>
  <c r="AJ24" i="10"/>
  <c r="AL24" i="10"/>
  <c r="AK24" i="10"/>
  <c r="AU13" i="10"/>
  <c r="AU16" i="10"/>
  <c r="AU15" i="10"/>
  <c r="AW17" i="10"/>
  <c r="AU12" i="10"/>
  <c r="O10" i="10"/>
  <c r="AR14" i="10"/>
  <c r="AX17" i="10" s="1"/>
  <c r="R16" i="10"/>
  <c r="L17" i="10"/>
  <c r="AD17" i="10"/>
  <c r="D18" i="10"/>
  <c r="O18" i="10"/>
  <c r="AG18" i="10"/>
  <c r="AX23" i="10"/>
  <c r="AB20" i="10"/>
  <c r="L20" i="10"/>
  <c r="B20" i="10"/>
  <c r="AX20" i="1" s="1"/>
  <c r="P19" i="10"/>
  <c r="BD19" i="1" s="1"/>
  <c r="F19" i="10"/>
  <c r="R19" i="10"/>
  <c r="AA19" i="10"/>
  <c r="K20" i="10"/>
  <c r="AD20" i="10"/>
  <c r="AM20" i="10"/>
  <c r="C21" i="10"/>
  <c r="AY21" i="1" s="1"/>
  <c r="N21" i="10"/>
  <c r="BC21" i="1" s="1"/>
  <c r="W21" i="10"/>
  <c r="AG21" i="10"/>
  <c r="K22" i="10"/>
  <c r="V22" i="10"/>
  <c r="AG22" i="10"/>
  <c r="L23" i="10"/>
  <c r="V23" i="10"/>
  <c r="AG23" i="10"/>
  <c r="K24" i="10"/>
  <c r="V24" i="10"/>
  <c r="AG24" i="10"/>
  <c r="L25" i="10"/>
  <c r="V25" i="10"/>
  <c r="AG25" i="10"/>
  <c r="B26" i="10"/>
  <c r="AX26" i="1" s="1"/>
  <c r="AT26" i="10"/>
  <c r="C27" i="10"/>
  <c r="AY27" i="1" s="1"/>
  <c r="T27" i="10"/>
  <c r="BB27" i="1" s="1"/>
  <c r="AI27" i="10"/>
  <c r="AJ32" i="10"/>
  <c r="AW11" i="10"/>
  <c r="AW13" i="10"/>
  <c r="AW15" i="10"/>
  <c r="S16" i="10"/>
  <c r="AW16" i="10"/>
  <c r="B17" i="10"/>
  <c r="AX17" i="1" s="1"/>
  <c r="M17" i="10"/>
  <c r="V17" i="10"/>
  <c r="AQ17" i="10"/>
  <c r="J18" i="10" s="1"/>
  <c r="AZ18" i="1" s="1"/>
  <c r="E18" i="10"/>
  <c r="P18" i="10"/>
  <c r="BD18" i="1" s="1"/>
  <c r="AH18" i="10"/>
  <c r="AW24" i="10"/>
  <c r="AB19" i="10"/>
  <c r="M20" i="10"/>
  <c r="D21" i="10"/>
  <c r="O21" i="10"/>
  <c r="AH21" i="10"/>
  <c r="AT21" i="10"/>
  <c r="M22" i="10"/>
  <c r="AH22" i="10"/>
  <c r="AU22" i="10"/>
  <c r="M23" i="10"/>
  <c r="W23" i="10"/>
  <c r="AH23" i="10"/>
  <c r="AT23" i="10"/>
  <c r="M24" i="10"/>
  <c r="AH24" i="10"/>
  <c r="AU24" i="10"/>
  <c r="M25" i="10"/>
  <c r="W25" i="10"/>
  <c r="AH25" i="10"/>
  <c r="C26" i="10"/>
  <c r="AY26" i="1" s="1"/>
  <c r="T26" i="10"/>
  <c r="BB26" i="1" s="1"/>
  <c r="AI26" i="10"/>
  <c r="AJ29" i="10"/>
  <c r="AX29" i="10"/>
  <c r="AT30" i="10"/>
  <c r="AK32" i="10"/>
  <c r="AC17" i="10"/>
  <c r="AT27" i="10"/>
  <c r="C17" i="10"/>
  <c r="AY17" i="1" s="1"/>
  <c r="N17" i="10"/>
  <c r="BC17" i="1" s="1"/>
  <c r="W17" i="10"/>
  <c r="AG17" i="10"/>
  <c r="AT22" i="10"/>
  <c r="F18" i="10"/>
  <c r="Z18" i="10"/>
  <c r="Q18" i="10" s="1"/>
  <c r="AI18" i="10"/>
  <c r="AU18" i="10"/>
  <c r="K19" i="10"/>
  <c r="AW19" i="10"/>
  <c r="N20" i="10"/>
  <c r="BC20" i="1" s="1"/>
  <c r="E21" i="10"/>
  <c r="Z21" i="10"/>
  <c r="Q21" i="10" s="1"/>
  <c r="AU21" i="10"/>
  <c r="N22" i="10"/>
  <c r="BC22" i="1" s="1"/>
  <c r="AV22" i="10"/>
  <c r="B23" i="10"/>
  <c r="AX23" i="1" s="1"/>
  <c r="N23" i="10"/>
  <c r="BC23" i="1" s="1"/>
  <c r="AU23" i="10"/>
  <c r="N24" i="10"/>
  <c r="BC24" i="1" s="1"/>
  <c r="AI24" i="10"/>
  <c r="AV24" i="10"/>
  <c r="B25" i="10"/>
  <c r="AX25" i="1" s="1"/>
  <c r="N25" i="10"/>
  <c r="BC25" i="1" s="1"/>
  <c r="E26" i="10"/>
  <c r="AD28" i="10"/>
  <c r="V28" i="10"/>
  <c r="D28" i="10"/>
  <c r="R27" i="10"/>
  <c r="AH28" i="10"/>
  <c r="Z28" i="10"/>
  <c r="Q28" i="10" s="1"/>
  <c r="N27" i="10"/>
  <c r="BC27" i="1" s="1"/>
  <c r="AG28" i="10"/>
  <c r="W28" i="10"/>
  <c r="L28" i="10"/>
  <c r="AQ28" i="10"/>
  <c r="AP28" i="10"/>
  <c r="AC28" i="10"/>
  <c r="S27" i="10"/>
  <c r="F27" i="10"/>
  <c r="AX27" i="10"/>
  <c r="K28" i="10"/>
  <c r="AA28" i="10"/>
  <c r="AM32" i="10"/>
  <c r="AU49" i="10"/>
  <c r="AW50" i="10"/>
  <c r="AU11" i="10"/>
  <c r="J113" i="10"/>
  <c r="J112" i="10"/>
  <c r="AQ6" i="10"/>
  <c r="AQ7" i="10" s="1"/>
  <c r="AQ8" i="10" s="1"/>
  <c r="AQ9" i="10" s="1"/>
  <c r="AU14" i="10"/>
  <c r="M16" i="10"/>
  <c r="D17" i="10"/>
  <c r="O17" i="10"/>
  <c r="AH17" i="10"/>
  <c r="AP19" i="10"/>
  <c r="T18" i="10"/>
  <c r="BB18" i="1" s="1"/>
  <c r="R18" i="10"/>
  <c r="AA18" i="10"/>
  <c r="L19" i="10"/>
  <c r="AD19" i="10"/>
  <c r="AV26" i="10"/>
  <c r="W22" i="10"/>
  <c r="O22" i="10"/>
  <c r="E22" i="10"/>
  <c r="AB22" i="10"/>
  <c r="L22" i="10"/>
  <c r="B22" i="10"/>
  <c r="AX22" i="1" s="1"/>
  <c r="P21" i="10"/>
  <c r="BD21" i="1" s="1"/>
  <c r="F21" i="10"/>
  <c r="R21" i="10"/>
  <c r="AA21" i="10"/>
  <c r="AV21" i="10"/>
  <c r="C22" i="10"/>
  <c r="AY22" i="1" s="1"/>
  <c r="P22" i="10"/>
  <c r="BD22" i="1" s="1"/>
  <c r="Z22" i="10"/>
  <c r="Q22" i="10" s="1"/>
  <c r="AX22" i="10"/>
  <c r="C23" i="10"/>
  <c r="AY23" i="1" s="1"/>
  <c r="O23" i="10"/>
  <c r="Z23" i="10"/>
  <c r="Q23" i="10" s="1"/>
  <c r="AV23" i="10"/>
  <c r="C24" i="10"/>
  <c r="AY24" i="1" s="1"/>
  <c r="P24" i="10"/>
  <c r="BD24" i="1" s="1"/>
  <c r="Z24" i="10"/>
  <c r="Q24" i="10" s="1"/>
  <c r="C25" i="10"/>
  <c r="AY25" i="1" s="1"/>
  <c r="O25" i="10"/>
  <c r="Z25" i="10"/>
  <c r="Q25" i="10" s="1"/>
  <c r="AH27" i="10"/>
  <c r="Z27" i="10"/>
  <c r="Q27" i="10" s="1"/>
  <c r="N26" i="10"/>
  <c r="BC26" i="1" s="1"/>
  <c r="AD27" i="10"/>
  <c r="V27" i="10"/>
  <c r="D27" i="10"/>
  <c r="R26" i="10"/>
  <c r="AG27" i="10"/>
  <c r="W27" i="10"/>
  <c r="L27" i="10"/>
  <c r="AP27" i="10"/>
  <c r="AC27" i="10"/>
  <c r="S26" i="10"/>
  <c r="F26" i="10"/>
  <c r="AX26" i="10"/>
  <c r="K27" i="10"/>
  <c r="AT28" i="10"/>
  <c r="AR6" i="10"/>
  <c r="AP7" i="10"/>
  <c r="C7" i="10" s="1"/>
  <c r="AT18" i="10"/>
  <c r="AT20" i="10"/>
  <c r="N16" i="10"/>
  <c r="BC16" i="1" s="1"/>
  <c r="E17" i="10"/>
  <c r="Z17" i="10"/>
  <c r="Q17" i="10" s="1"/>
  <c r="AI17" i="10"/>
  <c r="S18" i="10"/>
  <c r="B19" i="10"/>
  <c r="AX19" i="1" s="1"/>
  <c r="V19" i="10"/>
  <c r="AQ19" i="10"/>
  <c r="J20" i="10" s="1"/>
  <c r="AZ20" i="1" s="1"/>
  <c r="P20" i="10"/>
  <c r="BD20" i="1" s="1"/>
  <c r="S21" i="10"/>
  <c r="AB21" i="10"/>
  <c r="AW21" i="10"/>
  <c r="D22" i="10"/>
  <c r="AA22" i="10"/>
  <c r="D23" i="10"/>
  <c r="AB23" i="10"/>
  <c r="D24" i="10"/>
  <c r="AA24" i="10"/>
  <c r="D25" i="10"/>
  <c r="AB25" i="10"/>
  <c r="AX25" i="10"/>
  <c r="K26" i="10"/>
  <c r="M27" i="10"/>
  <c r="AA27" i="10"/>
  <c r="AQ27" i="10"/>
  <c r="O28" i="10"/>
  <c r="AJ30" i="10"/>
  <c r="AX30" i="10"/>
  <c r="K17" i="10"/>
  <c r="C6" i="10"/>
  <c r="AB18" i="10"/>
  <c r="L18" i="10"/>
  <c r="B18" i="10"/>
  <c r="AX18" i="1" s="1"/>
  <c r="P17" i="10"/>
  <c r="BD17" i="1" s="1"/>
  <c r="F17" i="10"/>
  <c r="R17" i="10"/>
  <c r="K18" i="10"/>
  <c r="AD18" i="10"/>
  <c r="C19" i="10"/>
  <c r="AY19" i="1" s="1"/>
  <c r="W19" i="10"/>
  <c r="AG19" i="10"/>
  <c r="AV25" i="10"/>
  <c r="AT24" i="10"/>
  <c r="F20" i="10"/>
  <c r="AY21" i="10" s="1"/>
  <c r="K21" i="10"/>
  <c r="T21" i="10"/>
  <c r="BB21" i="1" s="1"/>
  <c r="F22" i="10"/>
  <c r="R22" i="10"/>
  <c r="AC22" i="10"/>
  <c r="AP22" i="10"/>
  <c r="E23" i="10"/>
  <c r="R23" i="10"/>
  <c r="F24" i="10"/>
  <c r="R24" i="10"/>
  <c r="AC24" i="10"/>
  <c r="E25" i="10"/>
  <c r="R25" i="10"/>
  <c r="AA26" i="10"/>
  <c r="AB27" i="10"/>
  <c r="AU41" i="10"/>
  <c r="AU39" i="10"/>
  <c r="AU38" i="10"/>
  <c r="AW42" i="10"/>
  <c r="AW41" i="10"/>
  <c r="AW46" i="10"/>
  <c r="AU45" i="10"/>
  <c r="AP17" i="10"/>
  <c r="T16" i="10"/>
  <c r="BB16" i="1" s="1"/>
  <c r="F16" i="10"/>
  <c r="P16" i="10"/>
  <c r="BD16" i="1" s="1"/>
  <c r="AB17" i="10"/>
  <c r="V18" i="10"/>
  <c r="AP18" i="10"/>
  <c r="D19" i="10"/>
  <c r="O19" i="10"/>
  <c r="AH19" i="10"/>
  <c r="AI21" i="10"/>
  <c r="AP21" i="10"/>
  <c r="T20" i="10"/>
  <c r="BB20" i="1" s="1"/>
  <c r="R20" i="10"/>
  <c r="L21" i="10"/>
  <c r="AD21" i="10"/>
  <c r="AQ21" i="10"/>
  <c r="AI23" i="10"/>
  <c r="AA23" i="10"/>
  <c r="K23" i="10"/>
  <c r="AP23" i="10"/>
  <c r="T22" i="10"/>
  <c r="BB22" i="1" s="1"/>
  <c r="S22" i="10"/>
  <c r="AQ22" i="10"/>
  <c r="W24" i="10"/>
  <c r="O24" i="10"/>
  <c r="E24" i="10"/>
  <c r="S23" i="10"/>
  <c r="AB24" i="10"/>
  <c r="L24" i="10"/>
  <c r="B24" i="10"/>
  <c r="AX24" i="1" s="1"/>
  <c r="P23" i="10"/>
  <c r="BD23" i="1" s="1"/>
  <c r="F23" i="10"/>
  <c r="T23" i="10"/>
  <c r="BB23" i="1" s="1"/>
  <c r="AD23" i="10"/>
  <c r="AQ23" i="10"/>
  <c r="AI25" i="10"/>
  <c r="AA25" i="10"/>
  <c r="K25" i="10"/>
  <c r="AP25" i="10"/>
  <c r="T24" i="10"/>
  <c r="BB24" i="1" s="1"/>
  <c r="S24" i="10"/>
  <c r="AD24" i="10"/>
  <c r="AQ24" i="10"/>
  <c r="AD26" i="10"/>
  <c r="V26" i="10"/>
  <c r="D26" i="10"/>
  <c r="AH26" i="10"/>
  <c r="Z26" i="10"/>
  <c r="Q26" i="10" s="1"/>
  <c r="AG26" i="10"/>
  <c r="W26" i="10"/>
  <c r="L26" i="10"/>
  <c r="S25" i="10"/>
  <c r="AP26" i="10"/>
  <c r="AC26" i="10"/>
  <c r="P25" i="10"/>
  <c r="BD25" i="1" s="1"/>
  <c r="F25" i="10"/>
  <c r="T25" i="10"/>
  <c r="BB25" i="1" s="1"/>
  <c r="AD25" i="10"/>
  <c r="AQ25" i="10"/>
  <c r="J26" i="10" s="1"/>
  <c r="AZ26" i="1" s="1"/>
  <c r="O26" i="10"/>
  <c r="AB26" i="10"/>
  <c r="AX28" i="10"/>
  <c r="AT29" i="10"/>
  <c r="AM35" i="10"/>
  <c r="AL35" i="10"/>
  <c r="AJ35" i="10"/>
  <c r="AB43" i="10"/>
  <c r="L43" i="10"/>
  <c r="B43" i="10"/>
  <c r="AX43" i="1" s="1"/>
  <c r="P42" i="10"/>
  <c r="BD42" i="1" s="1"/>
  <c r="F42" i="10"/>
  <c r="AH43" i="10"/>
  <c r="Z43" i="10"/>
  <c r="Q43" i="10" s="1"/>
  <c r="N42" i="10"/>
  <c r="BC42" i="1" s="1"/>
  <c r="AP43" i="10"/>
  <c r="T42" i="10"/>
  <c r="BB42" i="1" s="1"/>
  <c r="AD43" i="10"/>
  <c r="C43" i="10"/>
  <c r="AY43" i="1" s="1"/>
  <c r="R42" i="10"/>
  <c r="AQ43" i="10"/>
  <c r="J44" i="10" s="1"/>
  <c r="AZ44" i="1" s="1"/>
  <c r="AC43" i="10"/>
  <c r="O43" i="10"/>
  <c r="AA43" i="10"/>
  <c r="W43" i="10"/>
  <c r="K43" i="10"/>
  <c r="AI43" i="10"/>
  <c r="V43" i="10"/>
  <c r="S42" i="10"/>
  <c r="AG43" i="10"/>
  <c r="E43" i="10"/>
  <c r="D43" i="10"/>
  <c r="M42" i="10"/>
  <c r="F28" i="10"/>
  <c r="S28" i="10"/>
  <c r="F29" i="10"/>
  <c r="S29" i="10"/>
  <c r="AC29" i="10"/>
  <c r="F30" i="10"/>
  <c r="S30" i="10"/>
  <c r="AC30" i="10"/>
  <c r="F31" i="10"/>
  <c r="S31" i="10"/>
  <c r="AC31" i="10"/>
  <c r="F32" i="10"/>
  <c r="S32" i="10"/>
  <c r="AC32" i="10"/>
  <c r="F33" i="10"/>
  <c r="S33" i="10"/>
  <c r="AC33" i="10"/>
  <c r="F34" i="10"/>
  <c r="S34" i="10"/>
  <c r="M35" i="10"/>
  <c r="BA36" i="10" s="1"/>
  <c r="AA35" i="10"/>
  <c r="K36" i="10"/>
  <c r="AD36" i="10"/>
  <c r="E37" i="10"/>
  <c r="V37" i="10"/>
  <c r="S38" i="10"/>
  <c r="N39" i="10"/>
  <c r="BC39" i="1" s="1"/>
  <c r="W40" i="10"/>
  <c r="AH29" i="10"/>
  <c r="Z29" i="10"/>
  <c r="Q29" i="10" s="1"/>
  <c r="N28" i="10"/>
  <c r="BC28" i="1" s="1"/>
  <c r="AD29" i="10"/>
  <c r="V29" i="10"/>
  <c r="D29" i="10"/>
  <c r="R28" i="10"/>
  <c r="T28" i="10"/>
  <c r="AD30" i="10"/>
  <c r="V30" i="10"/>
  <c r="D30" i="10"/>
  <c r="R29" i="10"/>
  <c r="AH30" i="10"/>
  <c r="Z30" i="10"/>
  <c r="Q30" i="10" s="1"/>
  <c r="N29" i="10"/>
  <c r="BC29" i="1" s="1"/>
  <c r="T29" i="10"/>
  <c r="BB29" i="1" s="1"/>
  <c r="AQ29" i="10"/>
  <c r="AH31" i="10"/>
  <c r="Z31" i="10"/>
  <c r="Q31" i="10" s="1"/>
  <c r="N30" i="10"/>
  <c r="BC30" i="1" s="1"/>
  <c r="AD31" i="10"/>
  <c r="V31" i="10"/>
  <c r="D31" i="10"/>
  <c r="R30" i="10"/>
  <c r="T30" i="10"/>
  <c r="BB30" i="1" s="1"/>
  <c r="AQ30" i="10"/>
  <c r="AD32" i="10"/>
  <c r="V32" i="10"/>
  <c r="D32" i="10"/>
  <c r="R31" i="10"/>
  <c r="AH32" i="10"/>
  <c r="Z32" i="10"/>
  <c r="Q32" i="10" s="1"/>
  <c r="N31" i="10"/>
  <c r="BC31" i="1" s="1"/>
  <c r="T31" i="10"/>
  <c r="BB31" i="1" s="1"/>
  <c r="AQ31" i="10"/>
  <c r="AH33" i="10"/>
  <c r="Z33" i="10"/>
  <c r="Q33" i="10" s="1"/>
  <c r="N32" i="10"/>
  <c r="BC32" i="1" s="1"/>
  <c r="AD33" i="10"/>
  <c r="V33" i="10"/>
  <c r="D33" i="10"/>
  <c r="R32" i="10"/>
  <c r="T32" i="10"/>
  <c r="BB32" i="1" s="1"/>
  <c r="AQ32" i="10"/>
  <c r="AD34" i="10"/>
  <c r="V34" i="10"/>
  <c r="D34" i="10"/>
  <c r="R33" i="10"/>
  <c r="AI34" i="10"/>
  <c r="AA34" i="10"/>
  <c r="AH34" i="10"/>
  <c r="Z34" i="10"/>
  <c r="Q34" i="10" s="1"/>
  <c r="N33" i="10"/>
  <c r="BC33" i="1" s="1"/>
  <c r="T33" i="10"/>
  <c r="BB33" i="1" s="1"/>
  <c r="AQ33" i="10"/>
  <c r="J34" i="10" s="1"/>
  <c r="AZ34" i="1" s="1"/>
  <c r="AH35" i="10"/>
  <c r="Z35" i="10"/>
  <c r="Q35" i="10" s="1"/>
  <c r="N34" i="10"/>
  <c r="BC34" i="1" s="1"/>
  <c r="W35" i="10"/>
  <c r="O35" i="10"/>
  <c r="E35" i="10"/>
  <c r="AD35" i="10"/>
  <c r="V35" i="10"/>
  <c r="D35" i="10"/>
  <c r="R34" i="10"/>
  <c r="T34" i="10"/>
  <c r="BB34" i="1" s="1"/>
  <c r="AW40" i="10"/>
  <c r="P35" i="10"/>
  <c r="BD35" i="1" s="1"/>
  <c r="AB35" i="10"/>
  <c r="AQ35" i="10"/>
  <c r="O36" i="10"/>
  <c r="W37" i="10"/>
  <c r="AX42" i="10"/>
  <c r="AT42" i="10"/>
  <c r="AV43" i="10"/>
  <c r="O42" i="10"/>
  <c r="B35" i="10"/>
  <c r="AX35" i="1" s="1"/>
  <c r="AC35" i="10"/>
  <c r="AG36" i="10"/>
  <c r="AA37" i="10"/>
  <c r="AW43" i="10"/>
  <c r="S39" i="10"/>
  <c r="C40" i="10"/>
  <c r="AY40" i="1" s="1"/>
  <c r="AC40" i="10"/>
  <c r="AT48" i="10"/>
  <c r="L29" i="10"/>
  <c r="W29" i="10"/>
  <c r="AG29" i="10"/>
  <c r="L30" i="10"/>
  <c r="W30" i="10"/>
  <c r="AG30" i="10"/>
  <c r="L31" i="10"/>
  <c r="W31" i="10"/>
  <c r="AG31" i="10"/>
  <c r="AW37" i="10"/>
  <c r="AU36" i="10"/>
  <c r="L32" i="10"/>
  <c r="W32" i="10"/>
  <c r="AG32" i="10"/>
  <c r="AW38" i="10"/>
  <c r="L33" i="10"/>
  <c r="W33" i="10"/>
  <c r="AG33" i="10"/>
  <c r="AW39" i="10"/>
  <c r="L34" i="10"/>
  <c r="W34" i="10"/>
  <c r="AJ34" i="10"/>
  <c r="AU34" i="10"/>
  <c r="C35" i="10"/>
  <c r="AY35" i="1" s="1"/>
  <c r="S35" i="10"/>
  <c r="AU40" i="10"/>
  <c r="S36" i="10"/>
  <c r="K37" i="10"/>
  <c r="AC37" i="10"/>
  <c r="AU37" i="10"/>
  <c r="AB39" i="10"/>
  <c r="L39" i="10"/>
  <c r="B39" i="10"/>
  <c r="AX39" i="1" s="1"/>
  <c r="P38" i="10"/>
  <c r="BD38" i="1" s="1"/>
  <c r="F38" i="10"/>
  <c r="AY39" i="10" s="1"/>
  <c r="AH39" i="10"/>
  <c r="Z39" i="10"/>
  <c r="Q39" i="10" s="1"/>
  <c r="AP39" i="10"/>
  <c r="T38" i="10"/>
  <c r="BB38" i="1" s="1"/>
  <c r="AI39" i="10"/>
  <c r="V39" i="10"/>
  <c r="K39" i="10"/>
  <c r="AD39" i="10"/>
  <c r="E39" i="10"/>
  <c r="AQ39" i="10"/>
  <c r="AC39" i="10"/>
  <c r="D39" i="10"/>
  <c r="AW48" i="10"/>
  <c r="AP46" i="10"/>
  <c r="T45" i="10"/>
  <c r="BB45" i="1" s="1"/>
  <c r="AD46" i="10"/>
  <c r="V46" i="10"/>
  <c r="D46" i="10"/>
  <c r="R45" i="10"/>
  <c r="AB46" i="10"/>
  <c r="L46" i="10"/>
  <c r="B46" i="10"/>
  <c r="AX46" i="1" s="1"/>
  <c r="P45" i="10"/>
  <c r="BD45" i="1" s="1"/>
  <c r="F45" i="10"/>
  <c r="K46" i="10"/>
  <c r="N45" i="10"/>
  <c r="BC45" i="1" s="1"/>
  <c r="AI46" i="10"/>
  <c r="W46" i="10"/>
  <c r="M45" i="10"/>
  <c r="AH46" i="10"/>
  <c r="C46" i="10"/>
  <c r="AY46" i="1" s="1"/>
  <c r="AC46" i="10"/>
  <c r="S45" i="10"/>
  <c r="AG46" i="10"/>
  <c r="F35" i="10"/>
  <c r="T35" i="10"/>
  <c r="BB35" i="1" s="1"/>
  <c r="AP42" i="10"/>
  <c r="T41" i="10"/>
  <c r="BB41" i="1" s="1"/>
  <c r="AD42" i="10"/>
  <c r="V42" i="10"/>
  <c r="D42" i="10"/>
  <c r="R41" i="10"/>
  <c r="AB42" i="10"/>
  <c r="L42" i="10"/>
  <c r="B42" i="10"/>
  <c r="AX42" i="1" s="1"/>
  <c r="P41" i="10"/>
  <c r="BD41" i="1" s="1"/>
  <c r="F41" i="10"/>
  <c r="C42" i="10"/>
  <c r="AY42" i="1" s="1"/>
  <c r="AC42" i="10"/>
  <c r="S41" i="10"/>
  <c r="K42" i="10"/>
  <c r="N41" i="10"/>
  <c r="BC41" i="1" s="1"/>
  <c r="AI42" i="10"/>
  <c r="W42" i="10"/>
  <c r="M41" i="10"/>
  <c r="Z42" i="10"/>
  <c r="Q42" i="10" s="1"/>
  <c r="AU42" i="10"/>
  <c r="AW49" i="10"/>
  <c r="AW47" i="10"/>
  <c r="AU48" i="10"/>
  <c r="AP36" i="10"/>
  <c r="AB36" i="10"/>
  <c r="L36" i="10"/>
  <c r="B36" i="10"/>
  <c r="AX36" i="1" s="1"/>
  <c r="AC36" i="10"/>
  <c r="R35" i="10"/>
  <c r="AI36" i="10"/>
  <c r="C36" i="10"/>
  <c r="AY36" i="1" s="1"/>
  <c r="AH36" i="10"/>
  <c r="W36" i="10"/>
  <c r="N35" i="10"/>
  <c r="BC35" i="1" s="1"/>
  <c r="E36" i="10"/>
  <c r="V36" i="10"/>
  <c r="AQ36" i="10"/>
  <c r="AW44" i="10"/>
  <c r="AP40" i="10"/>
  <c r="T39" i="10"/>
  <c r="BB39" i="1" s="1"/>
  <c r="AD40" i="10"/>
  <c r="V40" i="10"/>
  <c r="D40" i="10"/>
  <c r="AB40" i="10"/>
  <c r="L40" i="10"/>
  <c r="B40" i="10"/>
  <c r="AX40" i="1" s="1"/>
  <c r="P39" i="10"/>
  <c r="BD39" i="1" s="1"/>
  <c r="F39" i="10"/>
  <c r="AH40" i="10"/>
  <c r="AG40" i="10"/>
  <c r="E40" i="10"/>
  <c r="AQ40" i="10"/>
  <c r="J41" i="10" s="1"/>
  <c r="AZ41" i="1" s="1"/>
  <c r="AA40" i="10"/>
  <c r="O40" i="10"/>
  <c r="R39" i="10"/>
  <c r="Z40" i="10"/>
  <c r="Q40" i="10" s="1"/>
  <c r="AW45" i="10"/>
  <c r="AU44" i="10"/>
  <c r="K40" i="10"/>
  <c r="AA42" i="10"/>
  <c r="AU43" i="10"/>
  <c r="AK47" i="10"/>
  <c r="AM47" i="10"/>
  <c r="AB37" i="10"/>
  <c r="L37" i="10"/>
  <c r="B37" i="10"/>
  <c r="AX37" i="1" s="1"/>
  <c r="P36" i="10"/>
  <c r="BD36" i="1" s="1"/>
  <c r="AP37" i="10"/>
  <c r="T36" i="10"/>
  <c r="BB36" i="1" s="1"/>
  <c r="AQ37" i="10"/>
  <c r="J38" i="10" s="1"/>
  <c r="AZ38" i="1" s="1"/>
  <c r="AD37" i="10"/>
  <c r="R36" i="10"/>
  <c r="F36" i="10"/>
  <c r="AY37" i="10" s="1"/>
  <c r="Z37" i="10"/>
  <c r="Q37" i="10" s="1"/>
  <c r="O37" i="10"/>
  <c r="C37" i="10"/>
  <c r="AY37" i="1" s="1"/>
  <c r="N36" i="10"/>
  <c r="BC36" i="1" s="1"/>
  <c r="AI37" i="10"/>
  <c r="M36" i="10"/>
  <c r="Z36" i="10"/>
  <c r="Q36" i="10" s="1"/>
  <c r="AT41" i="10"/>
  <c r="AV42" i="10"/>
  <c r="AX41" i="10"/>
  <c r="AH37" i="10"/>
  <c r="AT45" i="10"/>
  <c r="AV46" i="10"/>
  <c r="AX45" i="10"/>
  <c r="AV47" i="10"/>
  <c r="AV50" i="10"/>
  <c r="AX49" i="10"/>
  <c r="AV49" i="10"/>
  <c r="AT49" i="10"/>
  <c r="AM53" i="10"/>
  <c r="AL53" i="10"/>
  <c r="AK53" i="10"/>
  <c r="AJ53" i="10"/>
  <c r="AT37" i="10"/>
  <c r="AX37" i="10"/>
  <c r="AT39" i="10"/>
  <c r="AV40" i="10"/>
  <c r="AX39" i="10"/>
  <c r="N37" i="10"/>
  <c r="BC37" i="1" s="1"/>
  <c r="C38" i="10"/>
  <c r="AY38" i="1" s="1"/>
  <c r="O38" i="10"/>
  <c r="M40" i="10"/>
  <c r="AP44" i="10"/>
  <c r="T43" i="10"/>
  <c r="BB43" i="1" s="1"/>
  <c r="AD44" i="10"/>
  <c r="V44" i="10"/>
  <c r="D44" i="10"/>
  <c r="R43" i="10"/>
  <c r="AB44" i="10"/>
  <c r="L44" i="10"/>
  <c r="B44" i="10"/>
  <c r="AX44" i="1" s="1"/>
  <c r="P43" i="10"/>
  <c r="BD43" i="1" s="1"/>
  <c r="F43" i="10"/>
  <c r="E44" i="10"/>
  <c r="S44" i="10"/>
  <c r="AG44" i="10"/>
  <c r="D45" i="10"/>
  <c r="AW51" i="10"/>
  <c r="AV52" i="10"/>
  <c r="B47" i="10"/>
  <c r="AX47" i="1" s="1"/>
  <c r="O47" i="10"/>
  <c r="Z47" i="10"/>
  <c r="Q47" i="10" s="1"/>
  <c r="F49" i="10"/>
  <c r="T49" i="10"/>
  <c r="BB49" i="1" s="1"/>
  <c r="AG49" i="10"/>
  <c r="D50" i="10"/>
  <c r="S50" i="10"/>
  <c r="AU55" i="10"/>
  <c r="AW56" i="10"/>
  <c r="AU54" i="10"/>
  <c r="B51" i="10"/>
  <c r="AX51" i="1" s="1"/>
  <c r="AA51" i="10"/>
  <c r="AP51" i="10"/>
  <c r="AW58" i="10"/>
  <c r="AU57" i="10"/>
  <c r="C53" i="10"/>
  <c r="AY53" i="1" s="1"/>
  <c r="AC53" i="10"/>
  <c r="AX57" i="10"/>
  <c r="AX58" i="10"/>
  <c r="AV59" i="10"/>
  <c r="AT58" i="10"/>
  <c r="AT57" i="10"/>
  <c r="AT59" i="10"/>
  <c r="AX59" i="10"/>
  <c r="AV60" i="10"/>
  <c r="O55" i="10"/>
  <c r="O58" i="10"/>
  <c r="AX44" i="10"/>
  <c r="AA41" i="10"/>
  <c r="AB45" i="10"/>
  <c r="L45" i="10"/>
  <c r="B45" i="10"/>
  <c r="AX45" i="1" s="1"/>
  <c r="P44" i="10"/>
  <c r="BD44" i="1" s="1"/>
  <c r="F44" i="10"/>
  <c r="AH45" i="10"/>
  <c r="Z45" i="10"/>
  <c r="Q45" i="10" s="1"/>
  <c r="N44" i="10"/>
  <c r="BC44" i="1" s="1"/>
  <c r="AP45" i="10"/>
  <c r="T44" i="10"/>
  <c r="BB44" i="1" s="1"/>
  <c r="E45" i="10"/>
  <c r="AG45" i="10"/>
  <c r="R46" i="10"/>
  <c r="AU51" i="10"/>
  <c r="D47" i="10"/>
  <c r="AY48" i="10" s="1"/>
  <c r="AB47" i="10"/>
  <c r="M48" i="10"/>
  <c r="BA49" i="10" s="1"/>
  <c r="AB50" i="10"/>
  <c r="L50" i="10"/>
  <c r="B50" i="10"/>
  <c r="AX50" i="1" s="1"/>
  <c r="AH50" i="10"/>
  <c r="Z50" i="10"/>
  <c r="Q50" i="10" s="1"/>
  <c r="M49" i="10"/>
  <c r="AP50" i="10"/>
  <c r="S49" i="10"/>
  <c r="V49" i="10"/>
  <c r="AH49" i="10"/>
  <c r="E50" i="10"/>
  <c r="AG50" i="10"/>
  <c r="AU50" i="10"/>
  <c r="D51" i="10"/>
  <c r="AV57" i="10"/>
  <c r="AT55" i="10"/>
  <c r="AX56" i="10"/>
  <c r="M52" i="10"/>
  <c r="BA53" i="10" s="1"/>
  <c r="AU52" i="10"/>
  <c r="D53" i="10"/>
  <c r="AD53" i="10"/>
  <c r="AW60" i="10"/>
  <c r="AU59" i="10"/>
  <c r="AV69" i="10"/>
  <c r="AT68" i="10"/>
  <c r="AX68" i="10"/>
  <c r="AT65" i="10"/>
  <c r="AW96" i="10"/>
  <c r="AU95" i="10"/>
  <c r="AW94" i="10"/>
  <c r="AW95" i="10"/>
  <c r="AU93" i="10"/>
  <c r="AU94" i="10"/>
  <c r="AQ51" i="10"/>
  <c r="J52" i="10" s="1"/>
  <c r="AZ52" i="1" s="1"/>
  <c r="AG51" i="10"/>
  <c r="T50" i="10"/>
  <c r="BB50" i="1" s="1"/>
  <c r="W51" i="10"/>
  <c r="O51" i="10"/>
  <c r="E51" i="10"/>
  <c r="R50" i="10"/>
  <c r="AC51" i="10"/>
  <c r="C51" i="10"/>
  <c r="AY51" i="1" s="1"/>
  <c r="P50" i="10"/>
  <c r="BD50" i="1" s="1"/>
  <c r="F50" i="10"/>
  <c r="AD51" i="10"/>
  <c r="AW52" i="10"/>
  <c r="AT53" i="10"/>
  <c r="AL55" i="10"/>
  <c r="AM57" i="10"/>
  <c r="AL57" i="10"/>
  <c r="AK57" i="10"/>
  <c r="AJ57" i="10"/>
  <c r="AQ58" i="10"/>
  <c r="J58" i="10" s="1"/>
  <c r="AZ58" i="1" s="1"/>
  <c r="AD58" i="10"/>
  <c r="V58" i="10"/>
  <c r="D58" i="10"/>
  <c r="AP58" i="10"/>
  <c r="AC58" i="10"/>
  <c r="C58" i="10"/>
  <c r="AY58" i="1" s="1"/>
  <c r="P57" i="10"/>
  <c r="BD57" i="1" s="1"/>
  <c r="F57" i="10"/>
  <c r="AB58" i="10"/>
  <c r="L58" i="10"/>
  <c r="B58" i="10"/>
  <c r="AX58" i="1" s="1"/>
  <c r="AA58" i="10"/>
  <c r="K58" i="10"/>
  <c r="N57" i="10"/>
  <c r="BC57" i="1" s="1"/>
  <c r="AI58" i="10"/>
  <c r="Z58" i="10"/>
  <c r="Q58" i="10" s="1"/>
  <c r="M57" i="10"/>
  <c r="AH58" i="10"/>
  <c r="T57" i="10"/>
  <c r="BB57" i="1" s="1"/>
  <c r="AG58" i="10"/>
  <c r="S57" i="10"/>
  <c r="AV63" i="10"/>
  <c r="AV62" i="10"/>
  <c r="AT62" i="10"/>
  <c r="AX61" i="10"/>
  <c r="AC47" i="10"/>
  <c r="C47" i="10"/>
  <c r="AY47" i="1" s="1"/>
  <c r="P46" i="10"/>
  <c r="BD46" i="1" s="1"/>
  <c r="F46" i="10"/>
  <c r="AI47" i="10"/>
  <c r="AA47" i="10"/>
  <c r="K47" i="10"/>
  <c r="N46" i="10"/>
  <c r="BC46" i="1" s="1"/>
  <c r="AQ47" i="10"/>
  <c r="J48" i="10" s="1"/>
  <c r="AZ48" i="1" s="1"/>
  <c r="AG47" i="10"/>
  <c r="T46" i="10"/>
  <c r="BB46" i="1" s="1"/>
  <c r="AW53" i="10"/>
  <c r="L49" i="10"/>
  <c r="AT51" i="10"/>
  <c r="P52" i="10"/>
  <c r="BD52" i="1" s="1"/>
  <c r="AX52" i="10"/>
  <c r="AM54" i="10"/>
  <c r="AL54" i="10"/>
  <c r="AJ54" i="10"/>
  <c r="AH53" i="10"/>
  <c r="AU53" i="10"/>
  <c r="AV64" i="10"/>
  <c r="AT63" i="10"/>
  <c r="AX63" i="10"/>
  <c r="AX36" i="10"/>
  <c r="AT36" i="10"/>
  <c r="AX38" i="10"/>
  <c r="AT38" i="10"/>
  <c r="AX40" i="10"/>
  <c r="AT40" i="10"/>
  <c r="AP38" i="10"/>
  <c r="T37" i="10"/>
  <c r="BB37" i="1" s="1"/>
  <c r="AB38" i="10"/>
  <c r="L38" i="10"/>
  <c r="B38" i="10"/>
  <c r="AX38" i="1" s="1"/>
  <c r="P37" i="10"/>
  <c r="BD37" i="1" s="1"/>
  <c r="F37" i="10"/>
  <c r="S37" i="10"/>
  <c r="AT43" i="10"/>
  <c r="AV44" i="10"/>
  <c r="AX43" i="10"/>
  <c r="AV39" i="10"/>
  <c r="S40" i="10"/>
  <c r="D41" i="10"/>
  <c r="AV48" i="10"/>
  <c r="M44" i="10"/>
  <c r="Z44" i="10"/>
  <c r="Q44" i="10" s="1"/>
  <c r="AT47" i="10"/>
  <c r="S48" i="10"/>
  <c r="N49" i="10"/>
  <c r="BC49" i="1" s="1"/>
  <c r="Z49" i="10"/>
  <c r="Q49" i="10" s="1"/>
  <c r="AP49" i="10"/>
  <c r="M50" i="10"/>
  <c r="AH51" i="10"/>
  <c r="AV51" i="10"/>
  <c r="V53" i="10"/>
  <c r="AV53" i="10"/>
  <c r="AD55" i="10"/>
  <c r="V55" i="10"/>
  <c r="D55" i="10"/>
  <c r="AC55" i="10"/>
  <c r="C55" i="10"/>
  <c r="AY55" i="1" s="1"/>
  <c r="P54" i="10"/>
  <c r="BD54" i="1" s="1"/>
  <c r="F54" i="10"/>
  <c r="AB55" i="10"/>
  <c r="L55" i="10"/>
  <c r="B55" i="10"/>
  <c r="AX55" i="1" s="1"/>
  <c r="AI55" i="10"/>
  <c r="AA55" i="10"/>
  <c r="K55" i="10"/>
  <c r="N54" i="10"/>
  <c r="BC54" i="1" s="1"/>
  <c r="AH55" i="10"/>
  <c r="Z55" i="10"/>
  <c r="Q55" i="10" s="1"/>
  <c r="AQ55" i="10"/>
  <c r="J56" i="10" s="1"/>
  <c r="AZ56" i="1" s="1"/>
  <c r="AG55" i="10"/>
  <c r="T54" i="10"/>
  <c r="BB54" i="1" s="1"/>
  <c r="E55" i="10"/>
  <c r="AU60" i="10"/>
  <c r="AB41" i="10"/>
  <c r="L41" i="10"/>
  <c r="B41" i="10"/>
  <c r="AX41" i="1" s="1"/>
  <c r="P40" i="10"/>
  <c r="BD40" i="1" s="1"/>
  <c r="F40" i="10"/>
  <c r="AH41" i="10"/>
  <c r="Z41" i="10"/>
  <c r="Q41" i="10" s="1"/>
  <c r="N40" i="10"/>
  <c r="BC40" i="1" s="1"/>
  <c r="AP41" i="10"/>
  <c r="T40" i="10"/>
  <c r="BB40" i="1" s="1"/>
  <c r="E41" i="10"/>
  <c r="AG41" i="10"/>
  <c r="AU47" i="10"/>
  <c r="AX48" i="10"/>
  <c r="J45" i="10"/>
  <c r="AZ45" i="1" s="1"/>
  <c r="V47" i="10"/>
  <c r="AH47" i="10"/>
  <c r="T48" i="10"/>
  <c r="BB48" i="1" s="1"/>
  <c r="AV54" i="10"/>
  <c r="AB49" i="10"/>
  <c r="N50" i="10"/>
  <c r="BC50" i="1" s="1"/>
  <c r="K51" i="10"/>
  <c r="V51" i="10"/>
  <c r="AI51" i="10"/>
  <c r="AX51" i="10"/>
  <c r="F52" i="10"/>
  <c r="S52" i="10"/>
  <c r="AL52" i="10"/>
  <c r="AJ52" i="10"/>
  <c r="AW55" i="10"/>
  <c r="R57" i="10"/>
  <c r="E58" i="10"/>
  <c r="W49" i="10"/>
  <c r="O49" i="10"/>
  <c r="E49" i="10"/>
  <c r="R48" i="10"/>
  <c r="AC49" i="10"/>
  <c r="C49" i="10"/>
  <c r="AY49" i="1" s="1"/>
  <c r="P48" i="10"/>
  <c r="BD48" i="1" s="1"/>
  <c r="F48" i="10"/>
  <c r="AI49" i="10"/>
  <c r="AA49" i="10"/>
  <c r="K49" i="10"/>
  <c r="N48" i="10"/>
  <c r="BC48" i="1" s="1"/>
  <c r="B49" i="10"/>
  <c r="AX49" i="1" s="1"/>
  <c r="AD49" i="10"/>
  <c r="AV55" i="10"/>
  <c r="AX54" i="10"/>
  <c r="AT54" i="10"/>
  <c r="L51" i="10"/>
  <c r="AI53" i="10"/>
  <c r="AA53" i="10"/>
  <c r="K53" i="10"/>
  <c r="N52" i="10"/>
  <c r="BC52" i="1" s="1"/>
  <c r="AQ53" i="10"/>
  <c r="J54" i="10" s="1"/>
  <c r="AZ54" i="1" s="1"/>
  <c r="AG53" i="10"/>
  <c r="T52" i="10"/>
  <c r="BB52" i="1" s="1"/>
  <c r="W53" i="10"/>
  <c r="O53" i="10"/>
  <c r="E53" i="10"/>
  <c r="R52" i="10"/>
  <c r="Z53" i="10"/>
  <c r="Q53" i="10" s="1"/>
  <c r="AM60" i="10"/>
  <c r="AL60" i="10"/>
  <c r="AK60" i="10"/>
  <c r="AJ60" i="10"/>
  <c r="AW65" i="10"/>
  <c r="AU64" i="10"/>
  <c r="AU62" i="10"/>
  <c r="AW63" i="10"/>
  <c r="AT44" i="10"/>
  <c r="AT46" i="10"/>
  <c r="D48" i="10"/>
  <c r="V48" i="10"/>
  <c r="AD48" i="10"/>
  <c r="AX50" i="10"/>
  <c r="B54" i="10"/>
  <c r="AX54" i="1" s="1"/>
  <c r="L54" i="10"/>
  <c r="AB54" i="10"/>
  <c r="D56" i="10"/>
  <c r="N56" i="10"/>
  <c r="BC56" i="1" s="1"/>
  <c r="V56" i="10"/>
  <c r="AD56" i="10"/>
  <c r="K57" i="10"/>
  <c r="AA57" i="10"/>
  <c r="AI57" i="10"/>
  <c r="F58" i="10"/>
  <c r="P58" i="10"/>
  <c r="BD58" i="1" s="1"/>
  <c r="AW64" i="10"/>
  <c r="AU63" i="10"/>
  <c r="N59" i="10"/>
  <c r="BC59" i="1" s="1"/>
  <c r="B60" i="10"/>
  <c r="AX60" i="1" s="1"/>
  <c r="AI60" i="10"/>
  <c r="P61" i="10"/>
  <c r="BD61" i="1" s="1"/>
  <c r="E62" i="10"/>
  <c r="AB62" i="10"/>
  <c r="AW70" i="10"/>
  <c r="AU69" i="10"/>
  <c r="AW68" i="10"/>
  <c r="F65" i="10"/>
  <c r="AQ71" i="10"/>
  <c r="AG71" i="10"/>
  <c r="T70" i="10"/>
  <c r="BB70" i="1" s="1"/>
  <c r="AP71" i="10"/>
  <c r="S70" i="10"/>
  <c r="AB71" i="10"/>
  <c r="L71" i="10"/>
  <c r="B71" i="10"/>
  <c r="AX71" i="1" s="1"/>
  <c r="AA71" i="10"/>
  <c r="O71" i="10"/>
  <c r="D71" i="10"/>
  <c r="AY72" i="10" s="1"/>
  <c r="F70" i="10"/>
  <c r="Z71" i="10"/>
  <c r="Q71" i="10" s="1"/>
  <c r="C71" i="10"/>
  <c r="AY71" i="1" s="1"/>
  <c r="R70" i="10"/>
  <c r="W71" i="10"/>
  <c r="AI71" i="10"/>
  <c r="V71" i="10"/>
  <c r="K71" i="10"/>
  <c r="P70" i="10"/>
  <c r="BD70" i="1" s="1"/>
  <c r="AH71" i="10"/>
  <c r="N70" i="10"/>
  <c r="BC70" i="1" s="1"/>
  <c r="M70" i="10"/>
  <c r="AD71" i="10"/>
  <c r="AV77" i="10"/>
  <c r="AX76" i="10"/>
  <c r="AV75" i="10"/>
  <c r="AV74" i="10"/>
  <c r="AX73" i="10"/>
  <c r="AT76" i="10"/>
  <c r="AT74" i="10"/>
  <c r="AT73" i="10"/>
  <c r="AV80" i="10"/>
  <c r="AX79" i="10"/>
  <c r="AT79" i="10"/>
  <c r="AV79" i="10"/>
  <c r="AX78" i="10"/>
  <c r="AV61" i="10"/>
  <c r="B57" i="10"/>
  <c r="AX57" i="1" s="1"/>
  <c r="L57" i="10"/>
  <c r="AB57" i="10"/>
  <c r="AB59" i="10"/>
  <c r="L59" i="10"/>
  <c r="B59" i="10"/>
  <c r="AX59" i="1" s="1"/>
  <c r="AH59" i="10"/>
  <c r="Z59" i="10"/>
  <c r="Q59" i="10" s="1"/>
  <c r="C59" i="10"/>
  <c r="AY59" i="1" s="1"/>
  <c r="O59" i="10"/>
  <c r="C60" i="10"/>
  <c r="AY60" i="1" s="1"/>
  <c r="Z60" i="10"/>
  <c r="Q60" i="10" s="1"/>
  <c r="AC62" i="10"/>
  <c r="AP62" i="10"/>
  <c r="AP66" i="10"/>
  <c r="S65" i="10"/>
  <c r="W66" i="10"/>
  <c r="O66" i="10"/>
  <c r="E66" i="10"/>
  <c r="AI66" i="10"/>
  <c r="AA66" i="10"/>
  <c r="K66" i="10"/>
  <c r="N65" i="10"/>
  <c r="BC65" i="1" s="1"/>
  <c r="V66" i="10"/>
  <c r="AH66" i="10"/>
  <c r="P65" i="10"/>
  <c r="BD65" i="1" s="1"/>
  <c r="AG66" i="10"/>
  <c r="D66" i="10"/>
  <c r="AC66" i="10"/>
  <c r="B66" i="10"/>
  <c r="AX66" i="1" s="1"/>
  <c r="AQ79" i="10"/>
  <c r="J79" i="10" s="1"/>
  <c r="AZ79" i="1" s="1"/>
  <c r="AG79" i="10"/>
  <c r="T78" i="10"/>
  <c r="BB78" i="1" s="1"/>
  <c r="AP79" i="10"/>
  <c r="S78" i="10"/>
  <c r="W79" i="10"/>
  <c r="O79" i="10"/>
  <c r="E79" i="10"/>
  <c r="R78" i="10"/>
  <c r="AB79" i="10"/>
  <c r="L79" i="10"/>
  <c r="B79" i="10"/>
  <c r="AX79" i="1" s="1"/>
  <c r="AI79" i="10"/>
  <c r="AA79" i="10"/>
  <c r="K79" i="10"/>
  <c r="AH79" i="10"/>
  <c r="F78" i="10"/>
  <c r="AD79" i="10"/>
  <c r="AC79" i="10"/>
  <c r="Z79" i="10"/>
  <c r="Q79" i="10" s="1"/>
  <c r="V79" i="10"/>
  <c r="P78" i="10"/>
  <c r="BD78" i="1" s="1"/>
  <c r="N78" i="10"/>
  <c r="BC78" i="1" s="1"/>
  <c r="D79" i="10"/>
  <c r="AY80" i="10" s="1"/>
  <c r="M78" i="10"/>
  <c r="C79" i="10"/>
  <c r="AY79" i="1" s="1"/>
  <c r="D54" i="10"/>
  <c r="V54" i="10"/>
  <c r="AD54" i="10"/>
  <c r="F56" i="10"/>
  <c r="P56" i="10"/>
  <c r="BD56" i="1" s="1"/>
  <c r="AP56" i="10"/>
  <c r="C57" i="10"/>
  <c r="AY57" i="1" s="1"/>
  <c r="AC57" i="10"/>
  <c r="R58" i="10"/>
  <c r="D59" i="10"/>
  <c r="P59" i="10"/>
  <c r="BD59" i="1" s="1"/>
  <c r="AA59" i="10"/>
  <c r="D60" i="10"/>
  <c r="AA60" i="10"/>
  <c r="AX60" i="10"/>
  <c r="F61" i="10"/>
  <c r="R61" i="10"/>
  <c r="AL61" i="10"/>
  <c r="AJ61" i="10"/>
  <c r="AT67" i="10"/>
  <c r="AX67" i="10"/>
  <c r="AV68" i="10"/>
  <c r="Z66" i="10"/>
  <c r="Q66" i="10" s="1"/>
  <c r="D57" i="10"/>
  <c r="V57" i="10"/>
  <c r="AD57" i="10"/>
  <c r="S58" i="10"/>
  <c r="E59" i="10"/>
  <c r="AC59" i="10"/>
  <c r="AB60" i="10"/>
  <c r="AI62" i="10"/>
  <c r="AA62" i="10"/>
  <c r="K62" i="10"/>
  <c r="N61" i="10"/>
  <c r="BC61" i="1" s="1"/>
  <c r="AQ62" i="10"/>
  <c r="J62" i="10" s="1"/>
  <c r="AZ62" i="1" s="1"/>
  <c r="AG62" i="10"/>
  <c r="T61" i="10"/>
  <c r="BB61" i="1" s="1"/>
  <c r="S61" i="10"/>
  <c r="C66" i="10"/>
  <c r="AY66" i="1" s="1"/>
  <c r="AB66" i="10"/>
  <c r="M47" i="10"/>
  <c r="Z48" i="10"/>
  <c r="Q48" i="10" s="1"/>
  <c r="D52" i="10"/>
  <c r="V52" i="10"/>
  <c r="S53" i="10"/>
  <c r="AU58" i="10"/>
  <c r="M55" i="10"/>
  <c r="R56" i="10"/>
  <c r="Z56" i="10"/>
  <c r="Q56" i="10" s="1"/>
  <c r="AT61" i="10"/>
  <c r="E57" i="10"/>
  <c r="O57" i="10"/>
  <c r="W57" i="10"/>
  <c r="T58" i="10"/>
  <c r="BB58" i="1" s="1"/>
  <c r="F59" i="10"/>
  <c r="S59" i="10"/>
  <c r="AD59" i="10"/>
  <c r="AP59" i="10"/>
  <c r="AC60" i="10"/>
  <c r="AX66" i="10"/>
  <c r="AV67" i="10"/>
  <c r="AT66" i="10"/>
  <c r="L62" i="10"/>
  <c r="V62" i="10"/>
  <c r="AK64" i="10"/>
  <c r="M65" i="10"/>
  <c r="J66" i="10"/>
  <c r="AZ66" i="1" s="1"/>
  <c r="AD66" i="10"/>
  <c r="AW62" i="10"/>
  <c r="M58" i="10"/>
  <c r="AQ60" i="10"/>
  <c r="J61" i="10" s="1"/>
  <c r="AZ61" i="1" s="1"/>
  <c r="AG60" i="10"/>
  <c r="T59" i="10"/>
  <c r="BB59" i="1" s="1"/>
  <c r="W60" i="10"/>
  <c r="O60" i="10"/>
  <c r="E60" i="10"/>
  <c r="R59" i="10"/>
  <c r="AQ59" i="10"/>
  <c r="AD60" i="10"/>
  <c r="AV66" i="10"/>
  <c r="AX65" i="10"/>
  <c r="AW67" i="10"/>
  <c r="AU66" i="10"/>
  <c r="B62" i="10"/>
  <c r="AX62" i="1" s="1"/>
  <c r="W62" i="10"/>
  <c r="AH62" i="10"/>
  <c r="L66" i="10"/>
  <c r="AP74" i="10"/>
  <c r="S73" i="10"/>
  <c r="W74" i="10"/>
  <c r="O74" i="10"/>
  <c r="E74" i="10"/>
  <c r="R73" i="10"/>
  <c r="AI74" i="10"/>
  <c r="AA74" i="10"/>
  <c r="K74" i="10"/>
  <c r="N73" i="10"/>
  <c r="BC73" i="1" s="1"/>
  <c r="AQ74" i="10"/>
  <c r="AB74" i="10"/>
  <c r="F73" i="10"/>
  <c r="Z74" i="10"/>
  <c r="Q74" i="10" s="1"/>
  <c r="T73" i="10"/>
  <c r="BB73" i="1" s="1"/>
  <c r="L74" i="10"/>
  <c r="V74" i="10"/>
  <c r="P73" i="10"/>
  <c r="BD73" i="1" s="1"/>
  <c r="AH74" i="10"/>
  <c r="AG74" i="10"/>
  <c r="D74" i="10"/>
  <c r="M73" i="10"/>
  <c r="AD74" i="10"/>
  <c r="C74" i="10"/>
  <c r="AY74" i="1" s="1"/>
  <c r="AW66" i="10"/>
  <c r="AU65" i="10"/>
  <c r="AU61" i="10"/>
  <c r="AL64" i="10"/>
  <c r="AJ64" i="10"/>
  <c r="AV72" i="10"/>
  <c r="AX71" i="10"/>
  <c r="AT71" i="10"/>
  <c r="O67" i="10"/>
  <c r="AA67" i="10"/>
  <c r="AQ67" i="10"/>
  <c r="AM68" i="10"/>
  <c r="AX70" i="10"/>
  <c r="AW77" i="10"/>
  <c r="AU76" i="10"/>
  <c r="AX77" i="10"/>
  <c r="AC78" i="10"/>
  <c r="AD84" i="10"/>
  <c r="V84" i="10"/>
  <c r="D84" i="10"/>
  <c r="AH84" i="10"/>
  <c r="Z84" i="10"/>
  <c r="Q84" i="10" s="1"/>
  <c r="K84" i="10"/>
  <c r="N83" i="10"/>
  <c r="BC83" i="1" s="1"/>
  <c r="AQ84" i="10"/>
  <c r="J85" i="10" s="1"/>
  <c r="AZ85" i="1" s="1"/>
  <c r="M83" i="10"/>
  <c r="AP84" i="10"/>
  <c r="AC84" i="10"/>
  <c r="T83" i="10"/>
  <c r="BB83" i="1" s="1"/>
  <c r="AB84" i="10"/>
  <c r="E84" i="10"/>
  <c r="S83" i="10"/>
  <c r="AI84" i="10"/>
  <c r="P83" i="10"/>
  <c r="BD83" i="1" s="1"/>
  <c r="F83" i="10"/>
  <c r="AG84" i="10"/>
  <c r="W84" i="10"/>
  <c r="L84" i="10"/>
  <c r="O84" i="10"/>
  <c r="AV73" i="10"/>
  <c r="M69" i="10"/>
  <c r="BA70" i="10" s="1"/>
  <c r="AM69" i="10"/>
  <c r="AL69" i="10"/>
  <c r="AU73" i="10"/>
  <c r="AW82" i="10"/>
  <c r="AU81" i="10"/>
  <c r="AV85" i="10"/>
  <c r="AT81" i="10"/>
  <c r="AX84" i="10"/>
  <c r="AT84" i="10"/>
  <c r="AX81" i="10"/>
  <c r="AM92" i="10"/>
  <c r="AL92" i="10"/>
  <c r="AJ92" i="10"/>
  <c r="AT101" i="10"/>
  <c r="AV102" i="10"/>
  <c r="AX101" i="10"/>
  <c r="AX100" i="10"/>
  <c r="AV65" i="10"/>
  <c r="B61" i="10"/>
  <c r="AX61" i="1" s="1"/>
  <c r="L61" i="10"/>
  <c r="AB61" i="10"/>
  <c r="AQ63" i="10"/>
  <c r="AG63" i="10"/>
  <c r="D63" i="10"/>
  <c r="AY64" i="10" s="1"/>
  <c r="W63" i="10"/>
  <c r="AW69" i="10"/>
  <c r="AU68" i="10"/>
  <c r="AT64" i="10"/>
  <c r="T66" i="10"/>
  <c r="BB66" i="1" s="1"/>
  <c r="D67" i="10"/>
  <c r="AU72" i="10"/>
  <c r="D68" i="10"/>
  <c r="AY69" i="10" s="1"/>
  <c r="P69" i="10"/>
  <c r="BD69" i="1" s="1"/>
  <c r="Z70" i="10"/>
  <c r="Q70" i="10" s="1"/>
  <c r="AP70" i="10"/>
  <c r="AV71" i="10"/>
  <c r="AL72" i="10"/>
  <c r="AK72" i="10"/>
  <c r="AW73" i="10"/>
  <c r="AC75" i="10"/>
  <c r="C75" i="10"/>
  <c r="AY75" i="1" s="1"/>
  <c r="P74" i="10"/>
  <c r="BD74" i="1" s="1"/>
  <c r="F74" i="10"/>
  <c r="AB75" i="10"/>
  <c r="L75" i="10"/>
  <c r="B75" i="10"/>
  <c r="AX75" i="1" s="1"/>
  <c r="AI75" i="10"/>
  <c r="AA75" i="10"/>
  <c r="K75" i="10"/>
  <c r="AP75" i="10"/>
  <c r="S74" i="10"/>
  <c r="AH76" i="10"/>
  <c r="Z76" i="10"/>
  <c r="Q76" i="10" s="1"/>
  <c r="M75" i="10"/>
  <c r="AQ76" i="10"/>
  <c r="J77" i="10" s="1"/>
  <c r="AZ77" i="1" s="1"/>
  <c r="AG76" i="10"/>
  <c r="T75" i="10"/>
  <c r="BB75" i="1" s="1"/>
  <c r="AP76" i="10"/>
  <c r="S75" i="10"/>
  <c r="AC76" i="10"/>
  <c r="C76" i="10"/>
  <c r="AY76" i="1" s="1"/>
  <c r="P75" i="10"/>
  <c r="BD75" i="1" s="1"/>
  <c r="F75" i="10"/>
  <c r="AY76" i="10" s="1"/>
  <c r="AQ75" i="10"/>
  <c r="B76" i="10"/>
  <c r="AX76" i="1" s="1"/>
  <c r="O76" i="10"/>
  <c r="AD76" i="10"/>
  <c r="F77" i="10"/>
  <c r="AU78" i="10"/>
  <c r="AT85" i="10"/>
  <c r="AV86" i="10"/>
  <c r="AX85" i="10"/>
  <c r="AT83" i="10"/>
  <c r="AC67" i="10"/>
  <c r="C67" i="10"/>
  <c r="AY67" i="1" s="1"/>
  <c r="P66" i="10"/>
  <c r="BD66" i="1" s="1"/>
  <c r="F66" i="10"/>
  <c r="AB67" i="10"/>
  <c r="L67" i="10"/>
  <c r="B67" i="10"/>
  <c r="AX67" i="1" s="1"/>
  <c r="AP67" i="10"/>
  <c r="S66" i="10"/>
  <c r="E67" i="10"/>
  <c r="AG67" i="10"/>
  <c r="AX74" i="10"/>
  <c r="AC70" i="10"/>
  <c r="AQ70" i="10"/>
  <c r="AW71" i="10"/>
  <c r="AT80" i="10"/>
  <c r="AV81" i="10"/>
  <c r="AX80" i="10"/>
  <c r="AB78" i="10"/>
  <c r="L78" i="10"/>
  <c r="B78" i="10"/>
  <c r="AX78" i="1" s="1"/>
  <c r="AI78" i="10"/>
  <c r="AA78" i="10"/>
  <c r="K78" i="10"/>
  <c r="N77" i="10"/>
  <c r="BC77" i="1" s="1"/>
  <c r="AH78" i="10"/>
  <c r="Z78" i="10"/>
  <c r="Q78" i="10" s="1"/>
  <c r="M77" i="10"/>
  <c r="BA78" i="10" s="1"/>
  <c r="W78" i="10"/>
  <c r="O78" i="10"/>
  <c r="E78" i="10"/>
  <c r="R77" i="10"/>
  <c r="AM77" i="10"/>
  <c r="AL77" i="10"/>
  <c r="AK77" i="10"/>
  <c r="AG78" i="10"/>
  <c r="AU79" i="10"/>
  <c r="AU85" i="10"/>
  <c r="AW86" i="10"/>
  <c r="AM82" i="10"/>
  <c r="AL82" i="10"/>
  <c r="R83" i="10"/>
  <c r="AV83" i="10"/>
  <c r="AW84" i="10"/>
  <c r="AJ85" i="10"/>
  <c r="AM85" i="10"/>
  <c r="AL85" i="10"/>
  <c r="AK85" i="10"/>
  <c r="AX98" i="10"/>
  <c r="W108" i="10"/>
  <c r="O108" i="10"/>
  <c r="E108" i="10"/>
  <c r="R107" i="10"/>
  <c r="AD108" i="10"/>
  <c r="V108" i="10"/>
  <c r="D108" i="10"/>
  <c r="AC108" i="10"/>
  <c r="C108" i="10"/>
  <c r="AY108" i="1" s="1"/>
  <c r="P107" i="10"/>
  <c r="BD107" i="1" s="1"/>
  <c r="F107" i="10"/>
  <c r="AB108" i="10"/>
  <c r="L108" i="10"/>
  <c r="B108" i="10"/>
  <c r="AX108" i="1" s="1"/>
  <c r="AI108" i="10"/>
  <c r="AA108" i="10"/>
  <c r="K108" i="10"/>
  <c r="N107" i="10"/>
  <c r="BC107" i="1" s="1"/>
  <c r="AH108" i="10"/>
  <c r="Z108" i="10"/>
  <c r="Q108" i="10" s="1"/>
  <c r="M107" i="10"/>
  <c r="AQ108" i="10"/>
  <c r="J109" i="10" s="1"/>
  <c r="AZ109" i="1" s="1"/>
  <c r="AG108" i="10"/>
  <c r="T107" i="10"/>
  <c r="BB107" i="1" s="1"/>
  <c r="S107" i="10"/>
  <c r="AP108" i="10"/>
  <c r="D61" i="10"/>
  <c r="V61" i="10"/>
  <c r="S62" i="10"/>
  <c r="AU67" i="10"/>
  <c r="Z63" i="10"/>
  <c r="Q63" i="10" s="1"/>
  <c r="AI63" i="10"/>
  <c r="AH68" i="10"/>
  <c r="Z68" i="10"/>
  <c r="Q68" i="10" s="1"/>
  <c r="M67" i="10"/>
  <c r="AQ68" i="10"/>
  <c r="J69" i="10" s="1"/>
  <c r="AZ69" i="1" s="1"/>
  <c r="AG68" i="10"/>
  <c r="T67" i="10"/>
  <c r="BB67" i="1" s="1"/>
  <c r="AC68" i="10"/>
  <c r="C68" i="10"/>
  <c r="AY68" i="1" s="1"/>
  <c r="P67" i="10"/>
  <c r="BD67" i="1" s="1"/>
  <c r="F67" i="10"/>
  <c r="V67" i="10"/>
  <c r="AH67" i="10"/>
  <c r="S69" i="10"/>
  <c r="C70" i="10"/>
  <c r="AY70" i="1" s="1"/>
  <c r="AD70" i="10"/>
  <c r="AT75" i="10"/>
  <c r="AX75" i="10"/>
  <c r="AU77" i="10"/>
  <c r="AW78" i="10"/>
  <c r="N75" i="10"/>
  <c r="BC75" i="1" s="1"/>
  <c r="AD75" i="10"/>
  <c r="AU80" i="10"/>
  <c r="E76" i="10"/>
  <c r="AY77" i="10" s="1"/>
  <c r="AI76" i="10"/>
  <c r="AW76" i="10"/>
  <c r="J78" i="10"/>
  <c r="AZ78" i="1" s="1"/>
  <c r="C78" i="10"/>
  <c r="AY78" i="1" s="1"/>
  <c r="AK78" i="10"/>
  <c r="AW80" i="10"/>
  <c r="AJ81" i="10"/>
  <c r="AL81" i="10"/>
  <c r="AK81" i="10"/>
  <c r="AT82" i="10"/>
  <c r="B84" i="10"/>
  <c r="AX84" i="1" s="1"/>
  <c r="AT92" i="10"/>
  <c r="AP89" i="10"/>
  <c r="S88" i="10"/>
  <c r="W89" i="10"/>
  <c r="O89" i="10"/>
  <c r="E89" i="10"/>
  <c r="R88" i="10"/>
  <c r="AI89" i="10"/>
  <c r="AA89" i="10"/>
  <c r="K89" i="10"/>
  <c r="N88" i="10"/>
  <c r="BC88" i="1" s="1"/>
  <c r="Z89" i="10"/>
  <c r="Q89" i="10" s="1"/>
  <c r="P88" i="10"/>
  <c r="BD88" i="1" s="1"/>
  <c r="L89" i="10"/>
  <c r="V89" i="10"/>
  <c r="M88" i="10"/>
  <c r="AH89" i="10"/>
  <c r="AC89" i="10"/>
  <c r="B89" i="10"/>
  <c r="AX89" i="1" s="1"/>
  <c r="T88" i="10"/>
  <c r="BB88" i="1" s="1"/>
  <c r="AQ89" i="10"/>
  <c r="J90" i="10" s="1"/>
  <c r="AZ90" i="1" s="1"/>
  <c r="AB89" i="10"/>
  <c r="AK91" i="10"/>
  <c r="AL91" i="10"/>
  <c r="AJ91" i="10"/>
  <c r="F69" i="10"/>
  <c r="T69" i="10"/>
  <c r="BB69" i="1" s="1"/>
  <c r="D70" i="10"/>
  <c r="AT72" i="10"/>
  <c r="AU82" i="10"/>
  <c r="AX93" i="10"/>
  <c r="AC98" i="10"/>
  <c r="C98" i="10"/>
  <c r="AY98" i="1" s="1"/>
  <c r="P97" i="10"/>
  <c r="BD97" i="1" s="1"/>
  <c r="F97" i="10"/>
  <c r="AI98" i="10"/>
  <c r="AA98" i="10"/>
  <c r="K98" i="10"/>
  <c r="N97" i="10"/>
  <c r="BC97" i="1" s="1"/>
  <c r="AQ98" i="10"/>
  <c r="AG98" i="10"/>
  <c r="T97" i="10"/>
  <c r="BB97" i="1" s="1"/>
  <c r="W98" i="10"/>
  <c r="O98" i="10"/>
  <c r="E98" i="10"/>
  <c r="R97" i="10"/>
  <c r="V98" i="10"/>
  <c r="M97" i="10"/>
  <c r="D98" i="10"/>
  <c r="AB98" i="10"/>
  <c r="L98" i="10"/>
  <c r="S97" i="10"/>
  <c r="B98" i="10"/>
  <c r="AX98" i="1" s="1"/>
  <c r="AP98" i="10"/>
  <c r="AD98" i="10"/>
  <c r="Z98" i="10"/>
  <c r="Q98" i="10" s="1"/>
  <c r="AB70" i="10"/>
  <c r="L70" i="10"/>
  <c r="B70" i="10"/>
  <c r="AX70" i="1" s="1"/>
  <c r="AI70" i="10"/>
  <c r="AA70" i="10"/>
  <c r="K70" i="10"/>
  <c r="N69" i="10"/>
  <c r="BC69" i="1" s="1"/>
  <c r="W70" i="10"/>
  <c r="O70" i="10"/>
  <c r="E70" i="10"/>
  <c r="R69" i="10"/>
  <c r="AG70" i="10"/>
  <c r="BA73" i="10"/>
  <c r="AT78" i="10"/>
  <c r="AW75" i="10"/>
  <c r="AJ78" i="10"/>
  <c r="AM78" i="10"/>
  <c r="AT95" i="10"/>
  <c r="AX95" i="10"/>
  <c r="AV96" i="10"/>
  <c r="AW85" i="10"/>
  <c r="R82" i="10"/>
  <c r="E83" i="10"/>
  <c r="O83" i="10"/>
  <c r="W83" i="10"/>
  <c r="AW93" i="10"/>
  <c r="AT93" i="10"/>
  <c r="AW91" i="10"/>
  <c r="AB93" i="10"/>
  <c r="L93" i="10"/>
  <c r="B93" i="10"/>
  <c r="AX93" i="1" s="1"/>
  <c r="AI93" i="10"/>
  <c r="AA93" i="10"/>
  <c r="K93" i="10"/>
  <c r="N92" i="10"/>
  <c r="BC92" i="1" s="1"/>
  <c r="W93" i="10"/>
  <c r="O93" i="10"/>
  <c r="E93" i="10"/>
  <c r="AY94" i="10" s="1"/>
  <c r="R92" i="10"/>
  <c r="AU92" i="10"/>
  <c r="AG93" i="10"/>
  <c r="AX99" i="10"/>
  <c r="AT99" i="10"/>
  <c r="AU100" i="10"/>
  <c r="AW101" i="10"/>
  <c r="AV98" i="10"/>
  <c r="AG64" i="10"/>
  <c r="AQ64" i="10"/>
  <c r="J65" i="10" s="1"/>
  <c r="AZ65" i="1" s="1"/>
  <c r="D65" i="10"/>
  <c r="V65" i="10"/>
  <c r="AD65" i="10"/>
  <c r="M68" i="10"/>
  <c r="BA69" i="10" s="1"/>
  <c r="Z69" i="10"/>
  <c r="Q69" i="10" s="1"/>
  <c r="AH69" i="10"/>
  <c r="T71" i="10"/>
  <c r="BB71" i="1" s="1"/>
  <c r="AG72" i="10"/>
  <c r="AQ72" i="10"/>
  <c r="J73" i="10" s="1"/>
  <c r="AZ73" i="1" s="1"/>
  <c r="D73" i="10"/>
  <c r="V73" i="10"/>
  <c r="AD73" i="10"/>
  <c r="M76" i="10"/>
  <c r="BA77" i="10" s="1"/>
  <c r="Z77" i="10"/>
  <c r="Q77" i="10" s="1"/>
  <c r="AH77" i="10"/>
  <c r="T79" i="10"/>
  <c r="BB79" i="1" s="1"/>
  <c r="AG80" i="10"/>
  <c r="AQ80" i="10"/>
  <c r="J81" i="10" s="1"/>
  <c r="AZ81" i="1" s="1"/>
  <c r="D81" i="10"/>
  <c r="N81" i="10"/>
  <c r="BC81" i="1" s="1"/>
  <c r="V81" i="10"/>
  <c r="AD81" i="10"/>
  <c r="K82" i="10"/>
  <c r="S82" i="10"/>
  <c r="AA82" i="10"/>
  <c r="AI82" i="10"/>
  <c r="AU87" i="10"/>
  <c r="AH83" i="10"/>
  <c r="AW89" i="10"/>
  <c r="M84" i="10"/>
  <c r="N85" i="10"/>
  <c r="BC85" i="1" s="1"/>
  <c r="V86" i="10"/>
  <c r="AT87" i="10"/>
  <c r="AV95" i="10"/>
  <c r="AX94" i="10"/>
  <c r="AT94" i="10"/>
  <c r="O90" i="10"/>
  <c r="AA90" i="10"/>
  <c r="BA93" i="10"/>
  <c r="AX92" i="10"/>
  <c r="AQ94" i="10"/>
  <c r="AG94" i="10"/>
  <c r="T93" i="10"/>
  <c r="BB93" i="1" s="1"/>
  <c r="AP94" i="10"/>
  <c r="S93" i="10"/>
  <c r="AB94" i="10"/>
  <c r="L94" i="10"/>
  <c r="B94" i="10"/>
  <c r="AX94" i="1" s="1"/>
  <c r="V93" i="10"/>
  <c r="AH93" i="10"/>
  <c r="AV93" i="10"/>
  <c r="E94" i="10"/>
  <c r="AD94" i="10"/>
  <c r="AW100" i="10"/>
  <c r="AU99" i="10"/>
  <c r="S99" i="10"/>
  <c r="D100" i="10"/>
  <c r="AV84" i="10"/>
  <c r="AW79" i="10"/>
  <c r="AJ80" i="10"/>
  <c r="D82" i="10"/>
  <c r="N82" i="10"/>
  <c r="BC82" i="1" s="1"/>
  <c r="V82" i="10"/>
  <c r="AD82" i="10"/>
  <c r="AV82" i="10"/>
  <c r="K83" i="10"/>
  <c r="AB83" i="10"/>
  <c r="AT90" i="10"/>
  <c r="AX90" i="10"/>
  <c r="AW88" i="10"/>
  <c r="AC90" i="10"/>
  <c r="C90" i="10"/>
  <c r="AY90" i="1" s="1"/>
  <c r="P89" i="10"/>
  <c r="BD89" i="1" s="1"/>
  <c r="F89" i="10"/>
  <c r="AB90" i="10"/>
  <c r="L90" i="10"/>
  <c r="B90" i="10"/>
  <c r="AX90" i="1" s="1"/>
  <c r="AP90" i="10"/>
  <c r="S89" i="10"/>
  <c r="AU89" i="10"/>
  <c r="E90" i="10"/>
  <c r="AG90" i="10"/>
  <c r="AV90" i="10"/>
  <c r="P92" i="10"/>
  <c r="BD92" i="1" s="1"/>
  <c r="Z93" i="10"/>
  <c r="Q93" i="10" s="1"/>
  <c r="AP93" i="10"/>
  <c r="D69" i="10"/>
  <c r="V69" i="10"/>
  <c r="AD69" i="10"/>
  <c r="D77" i="10"/>
  <c r="V77" i="10"/>
  <c r="AD77" i="10"/>
  <c r="AU83" i="10"/>
  <c r="AK80" i="10"/>
  <c r="R81" i="10"/>
  <c r="AV87" i="10"/>
  <c r="AX86" i="10"/>
  <c r="AT86" i="10"/>
  <c r="E82" i="10"/>
  <c r="O82" i="10"/>
  <c r="W82" i="10"/>
  <c r="B83" i="10"/>
  <c r="AX83" i="1" s="1"/>
  <c r="L83" i="10"/>
  <c r="AC83" i="10"/>
  <c r="AX83" i="10"/>
  <c r="AQ86" i="10"/>
  <c r="AG86" i="10"/>
  <c r="AP86" i="10"/>
  <c r="S85" i="10"/>
  <c r="AB86" i="10"/>
  <c r="L86" i="10"/>
  <c r="B86" i="10"/>
  <c r="AX86" i="1" s="1"/>
  <c r="T85" i="10"/>
  <c r="BB85" i="1" s="1"/>
  <c r="AU90" i="10"/>
  <c r="C86" i="10"/>
  <c r="AY86" i="1" s="1"/>
  <c r="O86" i="10"/>
  <c r="AC86" i="10"/>
  <c r="AV92" i="10"/>
  <c r="AX88" i="10"/>
  <c r="AH91" i="10"/>
  <c r="Z91" i="10"/>
  <c r="Q91" i="10" s="1"/>
  <c r="M90" i="10"/>
  <c r="AQ91" i="10"/>
  <c r="J92" i="10" s="1"/>
  <c r="AZ92" i="1" s="1"/>
  <c r="AG91" i="10"/>
  <c r="T90" i="10"/>
  <c r="BB90" i="1" s="1"/>
  <c r="AC91" i="10"/>
  <c r="C91" i="10"/>
  <c r="AY91" i="1" s="1"/>
  <c r="P90" i="10"/>
  <c r="BD90" i="1" s="1"/>
  <c r="F90" i="10"/>
  <c r="V90" i="10"/>
  <c r="AH90" i="10"/>
  <c r="AU96" i="10"/>
  <c r="AC93" i="10"/>
  <c r="AQ93" i="10"/>
  <c r="AT96" i="10"/>
  <c r="AT103" i="10"/>
  <c r="AV104" i="10"/>
  <c r="AX103" i="10"/>
  <c r="AX102" i="10"/>
  <c r="W100" i="10"/>
  <c r="O100" i="10"/>
  <c r="E100" i="10"/>
  <c r="R99" i="10"/>
  <c r="AC100" i="10"/>
  <c r="C100" i="10"/>
  <c r="AY100" i="1" s="1"/>
  <c r="P99" i="10"/>
  <c r="BD99" i="1" s="1"/>
  <c r="F99" i="10"/>
  <c r="AB100" i="10"/>
  <c r="AI100" i="10"/>
  <c r="AA100" i="10"/>
  <c r="K100" i="10"/>
  <c r="N99" i="10"/>
  <c r="BC99" i="1" s="1"/>
  <c r="AH100" i="10"/>
  <c r="Z100" i="10"/>
  <c r="Q100" i="10" s="1"/>
  <c r="AQ100" i="10"/>
  <c r="J101" i="10" s="1"/>
  <c r="AZ101" i="1" s="1"/>
  <c r="AG100" i="10"/>
  <c r="T99" i="10"/>
  <c r="BB99" i="1" s="1"/>
  <c r="AD100" i="10"/>
  <c r="L100" i="10"/>
  <c r="AP100" i="10"/>
  <c r="AU104" i="10"/>
  <c r="AU103" i="10"/>
  <c r="AM102" i="10"/>
  <c r="AL102" i="10"/>
  <c r="AK102" i="10"/>
  <c r="AJ102" i="10"/>
  <c r="D64" i="10"/>
  <c r="AY65" i="10" s="1"/>
  <c r="N64" i="10"/>
  <c r="BC64" i="1" s="1"/>
  <c r="V64" i="10"/>
  <c r="K65" i="10"/>
  <c r="AA65" i="10"/>
  <c r="R68" i="10"/>
  <c r="E69" i="10"/>
  <c r="O69" i="10"/>
  <c r="W69" i="10"/>
  <c r="D72" i="10"/>
  <c r="AY73" i="10" s="1"/>
  <c r="N72" i="10"/>
  <c r="BC72" i="1" s="1"/>
  <c r="V72" i="10"/>
  <c r="K73" i="10"/>
  <c r="AA73" i="10"/>
  <c r="R76" i="10"/>
  <c r="E77" i="10"/>
  <c r="O77" i="10"/>
  <c r="W77" i="10"/>
  <c r="D80" i="10"/>
  <c r="AY81" i="10" s="1"/>
  <c r="V80" i="10"/>
  <c r="K81" i="10"/>
  <c r="S81" i="10"/>
  <c r="AA81" i="10"/>
  <c r="F82" i="10"/>
  <c r="P82" i="10"/>
  <c r="BD82" i="1" s="1"/>
  <c r="C83" i="10"/>
  <c r="AY83" i="1" s="1"/>
  <c r="AB85" i="10"/>
  <c r="AI85" i="10"/>
  <c r="AA85" i="10"/>
  <c r="K85" i="10"/>
  <c r="N84" i="10"/>
  <c r="BC84" i="1" s="1"/>
  <c r="W85" i="10"/>
  <c r="O85" i="10"/>
  <c r="E85" i="10"/>
  <c r="AY86" i="10" s="1"/>
  <c r="R84" i="10"/>
  <c r="T84" i="10"/>
  <c r="BB84" i="1" s="1"/>
  <c r="AG85" i="10"/>
  <c r="D86" i="10"/>
  <c r="AD86" i="10"/>
  <c r="AW92" i="10"/>
  <c r="AU91" i="10"/>
  <c r="AL87" i="10"/>
  <c r="AK87" i="10"/>
  <c r="W90" i="10"/>
  <c r="AI90" i="10"/>
  <c r="AT91" i="10"/>
  <c r="S92" i="10"/>
  <c r="AW98" i="10"/>
  <c r="C93" i="10"/>
  <c r="AY93" i="1" s="1"/>
  <c r="AD93" i="10"/>
  <c r="AV99" i="10"/>
  <c r="Z94" i="10"/>
  <c r="Q94" i="10" s="1"/>
  <c r="AV100" i="10"/>
  <c r="AU106" i="10"/>
  <c r="AW107" i="10"/>
  <c r="AV108" i="10"/>
  <c r="AX107" i="10"/>
  <c r="AT107" i="10"/>
  <c r="AV106" i="10"/>
  <c r="AT106" i="10"/>
  <c r="AQ83" i="10"/>
  <c r="AG83" i="10"/>
  <c r="D83" i="10"/>
  <c r="V83" i="10"/>
  <c r="AP83" i="10"/>
  <c r="AV91" i="10"/>
  <c r="AT100" i="10"/>
  <c r="AT98" i="10"/>
  <c r="T86" i="10"/>
  <c r="BB86" i="1" s="1"/>
  <c r="AG87" i="10"/>
  <c r="AQ87" i="10"/>
  <c r="J88" i="10" s="1"/>
  <c r="AZ88" i="1" s="1"/>
  <c r="D88" i="10"/>
  <c r="AY89" i="10" s="1"/>
  <c r="V88" i="10"/>
  <c r="AD88" i="10"/>
  <c r="M91" i="10"/>
  <c r="BA92" i="10" s="1"/>
  <c r="Z92" i="10"/>
  <c r="Q92" i="10" s="1"/>
  <c r="AH92" i="10"/>
  <c r="AX97" i="10"/>
  <c r="AT97" i="10"/>
  <c r="AI96" i="10"/>
  <c r="AA96" i="10"/>
  <c r="K96" i="10"/>
  <c r="AQ96" i="10"/>
  <c r="J97" i="10" s="1"/>
  <c r="AZ97" i="1" s="1"/>
  <c r="AG96" i="10"/>
  <c r="W96" i="10"/>
  <c r="O96" i="10"/>
  <c r="E96" i="10"/>
  <c r="AY97" i="10" s="1"/>
  <c r="AC96" i="10"/>
  <c r="C96" i="10"/>
  <c r="AY96" i="1" s="1"/>
  <c r="AH95" i="10"/>
  <c r="AL97" i="10"/>
  <c r="AJ97" i="10"/>
  <c r="AP96" i="10"/>
  <c r="AW104" i="10"/>
  <c r="F86" i="10"/>
  <c r="P86" i="10"/>
  <c r="BD86" i="1" s="1"/>
  <c r="C87" i="10"/>
  <c r="AY87" i="1" s="1"/>
  <c r="M87" i="10"/>
  <c r="BA88" i="10" s="1"/>
  <c r="AC87" i="10"/>
  <c r="Z88" i="10"/>
  <c r="Q88" i="10" s="1"/>
  <c r="AH88" i="10"/>
  <c r="D92" i="10"/>
  <c r="V92" i="10"/>
  <c r="AD92" i="10"/>
  <c r="AU98" i="10"/>
  <c r="F94" i="10"/>
  <c r="P94" i="10"/>
  <c r="BD94" i="1" s="1"/>
  <c r="C95" i="10"/>
  <c r="AY95" i="1" s="1"/>
  <c r="M95" i="10"/>
  <c r="BA96" i="10" s="1"/>
  <c r="AD95" i="10"/>
  <c r="AP95" i="10"/>
  <c r="AV103" i="10"/>
  <c r="AT109" i="10"/>
  <c r="AX109" i="10"/>
  <c r="AC106" i="10"/>
  <c r="C106" i="10"/>
  <c r="AY106" i="1" s="1"/>
  <c r="P105" i="10"/>
  <c r="BD105" i="1" s="1"/>
  <c r="F105" i="10"/>
  <c r="AI106" i="10"/>
  <c r="AA106" i="10"/>
  <c r="K106" i="10"/>
  <c r="N105" i="10"/>
  <c r="BC105" i="1" s="1"/>
  <c r="AH106" i="10"/>
  <c r="Z106" i="10"/>
  <c r="Q106" i="10" s="1"/>
  <c r="M105" i="10"/>
  <c r="AQ106" i="10"/>
  <c r="J106" i="10" s="1"/>
  <c r="AZ106" i="1" s="1"/>
  <c r="AG106" i="10"/>
  <c r="T105" i="10"/>
  <c r="BB105" i="1" s="1"/>
  <c r="AP106" i="10"/>
  <c r="S105" i="10"/>
  <c r="W106" i="10"/>
  <c r="O106" i="10"/>
  <c r="E106" i="10"/>
  <c r="AY107" i="10" s="1"/>
  <c r="R105" i="10"/>
  <c r="D87" i="10"/>
  <c r="AY88" i="10" s="1"/>
  <c r="V87" i="10"/>
  <c r="K88" i="10"/>
  <c r="AA88" i="10"/>
  <c r="AV97" i="10"/>
  <c r="E92" i="10"/>
  <c r="O92" i="10"/>
  <c r="W92" i="10"/>
  <c r="D95" i="10"/>
  <c r="AY96" i="10" s="1"/>
  <c r="N95" i="10"/>
  <c r="BC95" i="1" s="1"/>
  <c r="V95" i="10"/>
  <c r="AQ95" i="10"/>
  <c r="B96" i="10"/>
  <c r="AX96" i="1" s="1"/>
  <c r="AH96" i="10"/>
  <c r="AX96" i="10"/>
  <c r="AU102" i="10"/>
  <c r="AW99" i="10"/>
  <c r="J102" i="10"/>
  <c r="AZ102" i="1" s="1"/>
  <c r="AW103" i="10"/>
  <c r="M96" i="10"/>
  <c r="Z97" i="10"/>
  <c r="Q97" i="10" s="1"/>
  <c r="AH97" i="10"/>
  <c r="B99" i="10"/>
  <c r="AX99" i="1" s="1"/>
  <c r="L99" i="10"/>
  <c r="AB99" i="10"/>
  <c r="D101" i="10"/>
  <c r="N101" i="10"/>
  <c r="BC101" i="1" s="1"/>
  <c r="V101" i="10"/>
  <c r="AD101" i="10"/>
  <c r="AV101" i="10"/>
  <c r="K102" i="10"/>
  <c r="AA102" i="10"/>
  <c r="AI102" i="10"/>
  <c r="F103" i="10"/>
  <c r="P103" i="10"/>
  <c r="BD103" i="1" s="1"/>
  <c r="AP103" i="10"/>
  <c r="C104" i="10"/>
  <c r="AY104" i="1" s="1"/>
  <c r="M104" i="10"/>
  <c r="AC104" i="10"/>
  <c r="Z105" i="10"/>
  <c r="Q105" i="10" s="1"/>
  <c r="AH105" i="10"/>
  <c r="AW106" i="10"/>
  <c r="B107" i="10"/>
  <c r="AX107" i="1" s="1"/>
  <c r="L107" i="10"/>
  <c r="AB107" i="10"/>
  <c r="D109" i="10"/>
  <c r="N109" i="10"/>
  <c r="BC109" i="1" s="1"/>
  <c r="V109" i="10"/>
  <c r="AL109" i="10"/>
  <c r="AV109" i="10"/>
  <c r="B102" i="10"/>
  <c r="AX102" i="1" s="1"/>
  <c r="L102" i="10"/>
  <c r="AB102" i="10"/>
  <c r="AT102" i="10"/>
  <c r="D104" i="10"/>
  <c r="V104" i="10"/>
  <c r="AD104" i="10"/>
  <c r="AX106" i="10"/>
  <c r="C107" i="10"/>
  <c r="AY107" i="1" s="1"/>
  <c r="AC107" i="10"/>
  <c r="AU107" i="10"/>
  <c r="AM109" i="10"/>
  <c r="AW109" i="10"/>
  <c r="B97" i="10"/>
  <c r="AX97" i="1" s="1"/>
  <c r="L97" i="10"/>
  <c r="AB97" i="10"/>
  <c r="D99" i="10"/>
  <c r="AY100" i="10" s="1"/>
  <c r="V99" i="10"/>
  <c r="AD99" i="10"/>
  <c r="F101" i="10"/>
  <c r="P101" i="10"/>
  <c r="BD101" i="1" s="1"/>
  <c r="AP101" i="10"/>
  <c r="C102" i="10"/>
  <c r="AY102" i="1" s="1"/>
  <c r="AC102" i="10"/>
  <c r="R103" i="10"/>
  <c r="E104" i="10"/>
  <c r="O104" i="10"/>
  <c r="W104" i="10"/>
  <c r="L105" i="10"/>
  <c r="AB105" i="10"/>
  <c r="AT105" i="10"/>
  <c r="D107" i="10"/>
  <c r="V107" i="10"/>
  <c r="AD107" i="10"/>
  <c r="F109" i="10"/>
  <c r="P109" i="10"/>
  <c r="BD109" i="1" s="1"/>
  <c r="D102" i="10"/>
  <c r="V102" i="10"/>
  <c r="AD102" i="10"/>
  <c r="AP104" i="10"/>
  <c r="AX104" i="10"/>
  <c r="D97" i="10"/>
  <c r="V97" i="10"/>
  <c r="AD97" i="10"/>
  <c r="S98" i="10"/>
  <c r="AP99" i="10"/>
  <c r="M100" i="10"/>
  <c r="R101" i="10"/>
  <c r="Z101" i="10"/>
  <c r="Q101" i="10" s="1"/>
  <c r="AH101" i="10"/>
  <c r="E102" i="10"/>
  <c r="O102" i="10"/>
  <c r="W102" i="10"/>
  <c r="B103" i="10"/>
  <c r="AX103" i="1" s="1"/>
  <c r="L103" i="10"/>
  <c r="T103" i="10"/>
  <c r="BB103" i="1" s="1"/>
  <c r="AB103" i="10"/>
  <c r="AG104" i="10"/>
  <c r="AQ104" i="10"/>
  <c r="D105" i="10"/>
  <c r="AY106" i="10" s="1"/>
  <c r="V105" i="10"/>
  <c r="AD105" i="10"/>
  <c r="S106" i="10"/>
  <c r="AP107" i="10"/>
  <c r="R109" i="10"/>
  <c r="AG107" i="10"/>
  <c r="AQ107" i="10"/>
  <c r="S109" i="10"/>
  <c r="S96" i="10"/>
  <c r="M98" i="10"/>
  <c r="Z99" i="10"/>
  <c r="Q99" i="10" s="1"/>
  <c r="B101" i="10"/>
  <c r="AX101" i="1" s="1"/>
  <c r="L101" i="10"/>
  <c r="T101" i="10"/>
  <c r="BB101" i="1" s="1"/>
  <c r="AG102" i="10"/>
  <c r="D103" i="10"/>
  <c r="N103" i="10"/>
  <c r="BC103" i="1" s="1"/>
  <c r="V103" i="10"/>
  <c r="K104" i="10"/>
  <c r="S104" i="10"/>
  <c r="AA104" i="10"/>
  <c r="M106" i="10"/>
  <c r="Z107" i="10"/>
  <c r="Q107" i="10" s="1"/>
  <c r="AH74" i="9"/>
  <c r="D74" i="9"/>
  <c r="E74" i="9"/>
  <c r="K74" i="9"/>
  <c r="AF98" i="9"/>
  <c r="AC98" i="9"/>
  <c r="F97" i="9"/>
  <c r="D98" i="9"/>
  <c r="E98" i="9"/>
  <c r="C98" i="9"/>
  <c r="AM98" i="1" s="1"/>
  <c r="P97" i="9"/>
  <c r="AR97" i="1" s="1"/>
  <c r="AQ98" i="9"/>
  <c r="M97" i="9"/>
  <c r="N55" i="7"/>
  <c r="Y55" i="1" s="1"/>
  <c r="AF56" i="7"/>
  <c r="L56" i="7"/>
  <c r="D69" i="8"/>
  <c r="AI69" i="8"/>
  <c r="N68" i="8"/>
  <c r="AH68" i="1" s="1"/>
  <c r="W82" i="7"/>
  <c r="K82" i="7"/>
  <c r="AD101" i="9"/>
  <c r="E101" i="9"/>
  <c r="AF101" i="9"/>
  <c r="B101" i="9"/>
  <c r="AL101" i="1" s="1"/>
  <c r="AB101" i="9"/>
  <c r="AA101" i="9"/>
  <c r="Z101" i="9"/>
  <c r="T100" i="9"/>
  <c r="AP100" i="1" s="1"/>
  <c r="AQ101" i="9"/>
  <c r="W101" i="9"/>
  <c r="S100" i="9"/>
  <c r="U100" i="9" s="1"/>
  <c r="AP101" i="9"/>
  <c r="AM101" i="9" s="1"/>
  <c r="O101" i="9"/>
  <c r="R100" i="9"/>
  <c r="AI101" i="9"/>
  <c r="L101" i="9"/>
  <c r="M100" i="9"/>
  <c r="C64" i="6"/>
  <c r="L64" i="1" s="1"/>
  <c r="S63" i="6"/>
  <c r="C80" i="7"/>
  <c r="U80" i="1" s="1"/>
  <c r="AD80" i="7"/>
  <c r="P79" i="7"/>
  <c r="Z79" i="1" s="1"/>
  <c r="AE91" i="9"/>
  <c r="AI91" i="9"/>
  <c r="AF91" i="9"/>
  <c r="D91" i="9"/>
  <c r="E91" i="9"/>
  <c r="T90" i="9"/>
  <c r="AP90" i="1" s="1"/>
  <c r="AG98" i="9"/>
  <c r="AH107" i="9"/>
  <c r="AC107" i="9"/>
  <c r="F106" i="9"/>
  <c r="C107" i="9"/>
  <c r="AM107" i="1" s="1"/>
  <c r="D107" i="9"/>
  <c r="E107" i="9"/>
  <c r="R106" i="9"/>
  <c r="P106" i="9"/>
  <c r="AR106" i="1" s="1"/>
  <c r="AC65" i="8"/>
  <c r="C65" i="8"/>
  <c r="AD65" i="1" s="1"/>
  <c r="B65" i="8"/>
  <c r="AC65" i="1" s="1"/>
  <c r="N64" i="8"/>
  <c r="AH64" i="1" s="1"/>
  <c r="D102" i="9"/>
  <c r="E102" i="9"/>
  <c r="E20" i="9"/>
  <c r="D20" i="9"/>
  <c r="D78" i="7"/>
  <c r="F77" i="7"/>
  <c r="AB104" i="8"/>
  <c r="B104" i="8"/>
  <c r="AC104" i="1" s="1"/>
  <c r="F33" i="9"/>
  <c r="D34" i="9"/>
  <c r="E34" i="9"/>
  <c r="T33" i="9"/>
  <c r="AP33" i="1" s="1"/>
  <c r="E65" i="9"/>
  <c r="F64" i="9"/>
  <c r="AE65" i="9"/>
  <c r="C65" i="9"/>
  <c r="AM65" i="1" s="1"/>
  <c r="AC65" i="9"/>
  <c r="AB65" i="9"/>
  <c r="W65" i="9"/>
  <c r="S64" i="9"/>
  <c r="U64" i="9" s="1"/>
  <c r="O65" i="9"/>
  <c r="P64" i="9"/>
  <c r="AR64" i="1" s="1"/>
  <c r="M64" i="9"/>
  <c r="AG101" i="9"/>
  <c r="T72" i="7"/>
  <c r="X72" i="1" s="1"/>
  <c r="D73" i="7"/>
  <c r="AW14" i="8"/>
  <c r="AF48" i="8"/>
  <c r="B48" i="8"/>
  <c r="AC48" i="1" s="1"/>
  <c r="AC71" i="8"/>
  <c r="AF71" i="8"/>
  <c r="AQ45" i="8"/>
  <c r="AB52" i="8"/>
  <c r="AQ57" i="8"/>
  <c r="L59" i="8"/>
  <c r="AD28" i="9"/>
  <c r="E28" i="9"/>
  <c r="P36" i="9"/>
  <c r="AR36" i="1" s="1"/>
  <c r="P38" i="9"/>
  <c r="AR38" i="1" s="1"/>
  <c r="AP39" i="9"/>
  <c r="AM39" i="9" s="1"/>
  <c r="AF41" i="9"/>
  <c r="AH45" i="9"/>
  <c r="E45" i="9"/>
  <c r="D46" i="9"/>
  <c r="E46" i="9"/>
  <c r="T50" i="9"/>
  <c r="AP50" i="1" s="1"/>
  <c r="P53" i="9"/>
  <c r="AR53" i="1" s="1"/>
  <c r="AF55" i="9"/>
  <c r="W56" i="9"/>
  <c r="AH57" i="9"/>
  <c r="B66" i="9"/>
  <c r="AL66" i="1" s="1"/>
  <c r="P69" i="9"/>
  <c r="AR69" i="1" s="1"/>
  <c r="C71" i="9"/>
  <c r="AM71" i="1" s="1"/>
  <c r="AQ71" i="9"/>
  <c r="AH75" i="9"/>
  <c r="AI80" i="9"/>
  <c r="AP81" i="9"/>
  <c r="AM81" i="9" s="1"/>
  <c r="AH88" i="9"/>
  <c r="R95" i="9"/>
  <c r="N102" i="9"/>
  <c r="AG103" i="9"/>
  <c r="B109" i="9"/>
  <c r="AL109" i="1" s="1"/>
  <c r="AQ109" i="9"/>
  <c r="E108" i="9"/>
  <c r="E104" i="9"/>
  <c r="E100" i="9"/>
  <c r="E96" i="9"/>
  <c r="E92" i="9"/>
  <c r="E88" i="9"/>
  <c r="E84" i="9"/>
  <c r="E80" i="9"/>
  <c r="E76" i="9"/>
  <c r="E72" i="9"/>
  <c r="E68" i="9"/>
  <c r="E64" i="9"/>
  <c r="E60" i="9"/>
  <c r="D56" i="9"/>
  <c r="D45" i="9"/>
  <c r="E35" i="9"/>
  <c r="D24" i="9"/>
  <c r="S38" i="6"/>
  <c r="B72" i="8"/>
  <c r="AC72" i="1" s="1"/>
  <c r="AW11" i="9"/>
  <c r="D18" i="9"/>
  <c r="E18" i="9"/>
  <c r="D26" i="9"/>
  <c r="E26" i="9"/>
  <c r="V30" i="9"/>
  <c r="D30" i="9"/>
  <c r="E30" i="9"/>
  <c r="F35" i="9"/>
  <c r="E36" i="9"/>
  <c r="AH53" i="9"/>
  <c r="E53" i="9"/>
  <c r="AA53" i="9"/>
  <c r="D104" i="9"/>
  <c r="D100" i="9"/>
  <c r="D96" i="9"/>
  <c r="D92" i="9"/>
  <c r="D88" i="9"/>
  <c r="D80" i="9"/>
  <c r="D76" i="9"/>
  <c r="D72" i="9"/>
  <c r="D64" i="9"/>
  <c r="D60" i="9"/>
  <c r="E23" i="9"/>
  <c r="N66" i="6"/>
  <c r="P66" i="1" s="1"/>
  <c r="AD30" i="7"/>
  <c r="AI58" i="7"/>
  <c r="F78" i="7"/>
  <c r="P86" i="7"/>
  <c r="Z86" i="1" s="1"/>
  <c r="AC95" i="7"/>
  <c r="R97" i="7"/>
  <c r="C72" i="8"/>
  <c r="AD72" i="1" s="1"/>
  <c r="AA80" i="8"/>
  <c r="C93" i="8"/>
  <c r="AD93" i="1" s="1"/>
  <c r="E106" i="8"/>
  <c r="P29" i="9"/>
  <c r="AR29" i="1" s="1"/>
  <c r="AH33" i="9"/>
  <c r="E33" i="9"/>
  <c r="AD44" i="9"/>
  <c r="E44" i="9"/>
  <c r="AD49" i="9"/>
  <c r="E49" i="9"/>
  <c r="C49" i="9"/>
  <c r="AM49" i="1" s="1"/>
  <c r="AH49" i="9"/>
  <c r="N52" i="9"/>
  <c r="AF53" i="9"/>
  <c r="AC56" i="9"/>
  <c r="S68" i="9"/>
  <c r="U68" i="9" s="1"/>
  <c r="S69" i="9"/>
  <c r="U69" i="9" s="1"/>
  <c r="C77" i="9"/>
  <c r="AM77" i="1" s="1"/>
  <c r="AF92" i="9"/>
  <c r="F94" i="9"/>
  <c r="B95" i="9"/>
  <c r="AL95" i="1" s="1"/>
  <c r="T95" i="9"/>
  <c r="AP95" i="1" s="1"/>
  <c r="AH96" i="9"/>
  <c r="AA105" i="9"/>
  <c r="N108" i="9"/>
  <c r="K109" i="9"/>
  <c r="E103" i="9"/>
  <c r="E99" i="9"/>
  <c r="E95" i="9"/>
  <c r="E87" i="9"/>
  <c r="E83" i="9"/>
  <c r="E79" i="9"/>
  <c r="E75" i="9"/>
  <c r="E71" i="9"/>
  <c r="E67" i="9"/>
  <c r="E63" i="9"/>
  <c r="E59" i="9"/>
  <c r="D53" i="9"/>
  <c r="E43" i="9"/>
  <c r="D21" i="9"/>
  <c r="AI54" i="8"/>
  <c r="AP32" i="9"/>
  <c r="AJ32" i="9" s="1"/>
  <c r="E32" i="9"/>
  <c r="AQ48" i="9"/>
  <c r="E48" i="9"/>
  <c r="Q69" i="9"/>
  <c r="C95" i="9"/>
  <c r="AM95" i="1" s="1"/>
  <c r="W95" i="9"/>
  <c r="R108" i="9"/>
  <c r="Z109" i="9"/>
  <c r="D103" i="9"/>
  <c r="D95" i="9"/>
  <c r="D87" i="9"/>
  <c r="D83" i="9"/>
  <c r="D79" i="9"/>
  <c r="D75" i="9"/>
  <c r="D71" i="9"/>
  <c r="D67" i="9"/>
  <c r="D59" i="9"/>
  <c r="E31" i="9"/>
  <c r="P62" i="6"/>
  <c r="Q62" i="1" s="1"/>
  <c r="R82" i="6"/>
  <c r="V34" i="7"/>
  <c r="D87" i="7"/>
  <c r="M37" i="8"/>
  <c r="T46" i="8"/>
  <c r="AG46" i="1" s="1"/>
  <c r="N53" i="8"/>
  <c r="AH53" i="1" s="1"/>
  <c r="T56" i="8"/>
  <c r="AG56" i="1" s="1"/>
  <c r="P58" i="8"/>
  <c r="AI58" i="1" s="1"/>
  <c r="M71" i="8"/>
  <c r="F92" i="8"/>
  <c r="AI93" i="8"/>
  <c r="AA97" i="8"/>
  <c r="AI102" i="8"/>
  <c r="E98" i="8"/>
  <c r="AF27" i="9"/>
  <c r="D27" i="9"/>
  <c r="AD29" i="9"/>
  <c r="E29" i="9"/>
  <c r="K31" i="9"/>
  <c r="F39" i="9"/>
  <c r="E40" i="9"/>
  <c r="AH41" i="9"/>
  <c r="E41" i="9"/>
  <c r="AD42" i="9"/>
  <c r="D42" i="9"/>
  <c r="E42" i="9"/>
  <c r="B42" i="9"/>
  <c r="AL42" i="1" s="1"/>
  <c r="AE44" i="9"/>
  <c r="M47" i="9"/>
  <c r="N48" i="9"/>
  <c r="AI50" i="9"/>
  <c r="D50" i="9"/>
  <c r="E50" i="9"/>
  <c r="V52" i="9"/>
  <c r="E52" i="9"/>
  <c r="F55" i="9"/>
  <c r="T70" i="9"/>
  <c r="AP70" i="1" s="1"/>
  <c r="Z71" i="9"/>
  <c r="AQ72" i="9"/>
  <c r="N76" i="9"/>
  <c r="K77" i="9"/>
  <c r="R78" i="9"/>
  <c r="B80" i="9"/>
  <c r="AL80" i="1" s="1"/>
  <c r="O81" i="9"/>
  <c r="AC83" i="9"/>
  <c r="B85" i="9"/>
  <c r="AL85" i="1" s="1"/>
  <c r="AI86" i="9"/>
  <c r="AD89" i="9"/>
  <c r="P94" i="9"/>
  <c r="AR94" i="1" s="1"/>
  <c r="AB95" i="9"/>
  <c r="R99" i="9"/>
  <c r="S108" i="9"/>
  <c r="U108" i="9" s="1"/>
  <c r="AA109" i="9"/>
  <c r="E106" i="9"/>
  <c r="E94" i="9"/>
  <c r="E90" i="9"/>
  <c r="E86" i="9"/>
  <c r="E82" i="9"/>
  <c r="E78" i="9"/>
  <c r="E70" i="9"/>
  <c r="E66" i="9"/>
  <c r="E62" i="9"/>
  <c r="E58" i="9"/>
  <c r="D40" i="9"/>
  <c r="D29" i="9"/>
  <c r="E19" i="9"/>
  <c r="M29" i="7"/>
  <c r="M94" i="7"/>
  <c r="R37" i="8"/>
  <c r="S53" i="8"/>
  <c r="U53" i="8" s="1"/>
  <c r="N71" i="8"/>
  <c r="AH71" i="1" s="1"/>
  <c r="AG83" i="8"/>
  <c r="D22" i="9"/>
  <c r="E22" i="9"/>
  <c r="AD35" i="9"/>
  <c r="D35" i="9"/>
  <c r="AF38" i="9"/>
  <c r="D38" i="9"/>
  <c r="E38" i="9"/>
  <c r="AH43" i="9"/>
  <c r="D43" i="9"/>
  <c r="AB47" i="9"/>
  <c r="D47" i="9"/>
  <c r="R47" i="9"/>
  <c r="AI56" i="9"/>
  <c r="E56" i="9"/>
  <c r="N56" i="9"/>
  <c r="R76" i="9"/>
  <c r="P77" i="9"/>
  <c r="AR77" i="1" s="1"/>
  <c r="AP78" i="9"/>
  <c r="AJ78" i="9" s="1"/>
  <c r="W81" i="9"/>
  <c r="AP86" i="9"/>
  <c r="AK86" i="9" s="1"/>
  <c r="W94" i="9"/>
  <c r="L95" i="9"/>
  <c r="AE95" i="9"/>
  <c r="P104" i="9"/>
  <c r="AR104" i="1" s="1"/>
  <c r="T108" i="9"/>
  <c r="AP108" i="1" s="1"/>
  <c r="AB109" i="9"/>
  <c r="D106" i="9"/>
  <c r="D94" i="9"/>
  <c r="D90" i="9"/>
  <c r="D86" i="9"/>
  <c r="D82" i="9"/>
  <c r="D78" i="9"/>
  <c r="D70" i="9"/>
  <c r="D58" i="9"/>
  <c r="D49" i="9"/>
  <c r="D28" i="9"/>
  <c r="D17" i="9"/>
  <c r="AG67" i="6"/>
  <c r="W45" i="7"/>
  <c r="C79" i="7"/>
  <c r="U79" i="1" s="1"/>
  <c r="T94" i="7"/>
  <c r="X94" i="1" s="1"/>
  <c r="AQ34" i="8"/>
  <c r="V99" i="8"/>
  <c r="AH37" i="9"/>
  <c r="E37" i="9"/>
  <c r="O37" i="9"/>
  <c r="AH39" i="9"/>
  <c r="D39" i="9"/>
  <c r="AY40" i="9" s="1"/>
  <c r="W39" i="9"/>
  <c r="R42" i="9"/>
  <c r="P46" i="9"/>
  <c r="AR46" i="1" s="1"/>
  <c r="AH47" i="9"/>
  <c r="Z48" i="9"/>
  <c r="AP51" i="9"/>
  <c r="D51" i="9"/>
  <c r="AQ51" i="9"/>
  <c r="AP54" i="9"/>
  <c r="AJ54" i="9" s="1"/>
  <c r="D54" i="9"/>
  <c r="E54" i="9"/>
  <c r="AA55" i="9"/>
  <c r="D55" i="9"/>
  <c r="N55" i="9"/>
  <c r="O56" i="9"/>
  <c r="K69" i="9"/>
  <c r="C70" i="9"/>
  <c r="AM70" i="1" s="1"/>
  <c r="AG71" i="9"/>
  <c r="S76" i="9"/>
  <c r="U76" i="9" s="1"/>
  <c r="W77" i="9"/>
  <c r="N80" i="9"/>
  <c r="AA81" i="9"/>
  <c r="N82" i="9"/>
  <c r="AH83" i="9"/>
  <c r="S85" i="9"/>
  <c r="U85" i="9" s="1"/>
  <c r="R88" i="9"/>
  <c r="M93" i="9"/>
  <c r="AE94" i="9"/>
  <c r="M95" i="9"/>
  <c r="R104" i="9"/>
  <c r="AE109" i="9"/>
  <c r="E109" i="9"/>
  <c r="E105" i="9"/>
  <c r="E97" i="9"/>
  <c r="E89" i="9"/>
  <c r="E85" i="9"/>
  <c r="E81" i="9"/>
  <c r="E77" i="9"/>
  <c r="E61" i="9"/>
  <c r="E57" i="9"/>
  <c r="D48" i="9"/>
  <c r="D37" i="9"/>
  <c r="E27" i="9"/>
  <c r="AX92" i="9"/>
  <c r="AT42" i="9"/>
  <c r="AU69" i="9"/>
  <c r="AU40" i="8"/>
  <c r="AW69" i="8"/>
  <c r="AT33" i="9"/>
  <c r="AT50" i="9"/>
  <c r="AW60" i="7"/>
  <c r="AT105" i="7"/>
  <c r="AT48" i="8"/>
  <c r="AU50" i="7"/>
  <c r="AT99" i="8"/>
  <c r="AV73" i="8"/>
  <c r="AU104" i="8"/>
  <c r="AX108" i="8"/>
  <c r="AV39" i="8"/>
  <c r="AW70" i="8"/>
  <c r="AX54" i="7"/>
  <c r="AW39" i="8"/>
  <c r="AU43" i="8"/>
  <c r="AT47" i="9"/>
  <c r="AW49" i="9"/>
  <c r="AW69" i="9"/>
  <c r="AW109" i="9"/>
  <c r="AU109" i="8"/>
  <c r="AV46" i="9"/>
  <c r="AT52" i="9"/>
  <c r="AX66" i="9"/>
  <c r="AX99" i="9"/>
  <c r="AV47" i="9"/>
  <c r="AU52" i="9"/>
  <c r="AX109" i="8"/>
  <c r="AU51" i="9"/>
  <c r="AX78" i="9"/>
  <c r="AX67" i="9"/>
  <c r="AW83" i="9"/>
  <c r="AW99" i="9"/>
  <c r="AW100" i="9"/>
  <c r="AW35" i="9"/>
  <c r="AU80" i="9"/>
  <c r="AT84" i="9"/>
  <c r="AT31" i="9"/>
  <c r="AM94" i="9"/>
  <c r="AA44" i="7"/>
  <c r="P37" i="6"/>
  <c r="Q37" i="1" s="1"/>
  <c r="AB38" i="6"/>
  <c r="S62" i="6"/>
  <c r="U62" i="6" s="1"/>
  <c r="AB63" i="6"/>
  <c r="AI74" i="6"/>
  <c r="AA85" i="6"/>
  <c r="F31" i="7"/>
  <c r="W32" i="7"/>
  <c r="AV44" i="7"/>
  <c r="N43" i="7"/>
  <c r="Y43" i="1" s="1"/>
  <c r="AB44" i="7"/>
  <c r="AI67" i="8"/>
  <c r="D67" i="8"/>
  <c r="E67" i="8"/>
  <c r="F66" i="8"/>
  <c r="R37" i="6"/>
  <c r="AI38" i="6"/>
  <c r="AI53" i="6"/>
  <c r="T62" i="6"/>
  <c r="O62" i="1" s="1"/>
  <c r="F84" i="6"/>
  <c r="AI85" i="6"/>
  <c r="K87" i="6"/>
  <c r="AB32" i="7"/>
  <c r="AQ44" i="7"/>
  <c r="Z31" i="8"/>
  <c r="Q31" i="8" s="1"/>
  <c r="D31" i="8"/>
  <c r="E31" i="8"/>
  <c r="AQ86" i="8"/>
  <c r="D86" i="8"/>
  <c r="E86" i="8"/>
  <c r="B86" i="8"/>
  <c r="AC86" i="1" s="1"/>
  <c r="AP86" i="8"/>
  <c r="AL86" i="8" s="1"/>
  <c r="AA86" i="8"/>
  <c r="R85" i="8"/>
  <c r="Z86" i="8"/>
  <c r="Q86" i="8" s="1"/>
  <c r="P85" i="8"/>
  <c r="AI85" i="1" s="1"/>
  <c r="D109" i="8"/>
  <c r="E109" i="8"/>
  <c r="P108" i="8"/>
  <c r="AI108" i="1" s="1"/>
  <c r="AP107" i="6"/>
  <c r="S31" i="7"/>
  <c r="AP32" i="7"/>
  <c r="AJ32" i="7" s="1"/>
  <c r="AI36" i="7"/>
  <c r="E36" i="7"/>
  <c r="AF36" i="7"/>
  <c r="K36" i="7"/>
  <c r="AC55" i="7"/>
  <c r="W55" i="7"/>
  <c r="R54" i="7"/>
  <c r="E94" i="7"/>
  <c r="S93" i="7"/>
  <c r="U93" i="7" s="1"/>
  <c r="E81" i="8"/>
  <c r="D81" i="8"/>
  <c r="AB80" i="6"/>
  <c r="T84" i="6"/>
  <c r="O84" i="1" s="1"/>
  <c r="C95" i="6"/>
  <c r="L95" i="1" s="1"/>
  <c r="AP83" i="6"/>
  <c r="N36" i="7"/>
  <c r="Y36" i="1" s="1"/>
  <c r="E40" i="7"/>
  <c r="AF40" i="7"/>
  <c r="AT53" i="7"/>
  <c r="AI56" i="8"/>
  <c r="D56" i="8"/>
  <c r="E56" i="8"/>
  <c r="AF56" i="8"/>
  <c r="F55" i="8"/>
  <c r="AC56" i="8"/>
  <c r="AB56" i="8"/>
  <c r="L56" i="8"/>
  <c r="S55" i="8"/>
  <c r="U55" i="8" s="1"/>
  <c r="P55" i="8"/>
  <c r="AI55" i="1" s="1"/>
  <c r="C56" i="8"/>
  <c r="AD56" i="1" s="1"/>
  <c r="AT61" i="8"/>
  <c r="AX63" i="8"/>
  <c r="AD107" i="8"/>
  <c r="D107" i="8"/>
  <c r="F106" i="8"/>
  <c r="E107" i="8"/>
  <c r="AA107" i="8"/>
  <c r="P106" i="8"/>
  <c r="AI106" i="1" s="1"/>
  <c r="O64" i="6"/>
  <c r="AF75" i="6"/>
  <c r="AU13" i="7"/>
  <c r="AP30" i="7"/>
  <c r="AK30" i="7" s="1"/>
  <c r="P34" i="7"/>
  <c r="Z34" i="1" s="1"/>
  <c r="R35" i="7"/>
  <c r="V36" i="7"/>
  <c r="AP54" i="7"/>
  <c r="AM54" i="7" s="1"/>
  <c r="AC54" i="7"/>
  <c r="W54" i="7"/>
  <c r="AD37" i="8"/>
  <c r="E37" i="8"/>
  <c r="D37" i="8"/>
  <c r="AG53" i="8"/>
  <c r="E53" i="8"/>
  <c r="AA53" i="8"/>
  <c r="D53" i="8"/>
  <c r="AE100" i="8"/>
  <c r="AF100" i="8"/>
  <c r="AA100" i="8"/>
  <c r="D100" i="8"/>
  <c r="Z100" i="8"/>
  <c r="Q100" i="8" s="1"/>
  <c r="E100" i="8"/>
  <c r="S99" i="8"/>
  <c r="R99" i="8"/>
  <c r="N99" i="8"/>
  <c r="AH99" i="1" s="1"/>
  <c r="E38" i="6"/>
  <c r="AH52" i="6"/>
  <c r="K63" i="6"/>
  <c r="P86" i="6"/>
  <c r="Q86" i="1" s="1"/>
  <c r="AW11" i="7"/>
  <c r="AU46" i="7"/>
  <c r="AF48" i="7"/>
  <c r="E48" i="7"/>
  <c r="P53" i="7"/>
  <c r="Z53" i="1" s="1"/>
  <c r="O91" i="7"/>
  <c r="D91" i="7"/>
  <c r="C91" i="7"/>
  <c r="U91" i="1" s="1"/>
  <c r="S90" i="7"/>
  <c r="U90" i="7" s="1"/>
  <c r="AI91" i="7"/>
  <c r="R90" i="7"/>
  <c r="AG91" i="7"/>
  <c r="P90" i="7"/>
  <c r="Z90" i="1" s="1"/>
  <c r="O86" i="8"/>
  <c r="N62" i="6"/>
  <c r="P62" i="1" s="1"/>
  <c r="L63" i="6"/>
  <c r="B74" i="6"/>
  <c r="K74" i="1" s="1"/>
  <c r="AA83" i="6"/>
  <c r="C85" i="6"/>
  <c r="L85" i="1" s="1"/>
  <c r="W34" i="7"/>
  <c r="AB36" i="7"/>
  <c r="R41" i="7"/>
  <c r="T44" i="7"/>
  <c r="X44" i="1" s="1"/>
  <c r="K45" i="7"/>
  <c r="R47" i="7"/>
  <c r="R53" i="7"/>
  <c r="L55" i="7"/>
  <c r="AB94" i="7"/>
  <c r="AE104" i="7"/>
  <c r="F103" i="7"/>
  <c r="AF104" i="7"/>
  <c r="O104" i="7"/>
  <c r="E41" i="8"/>
  <c r="D41" i="8"/>
  <c r="AV85" i="7"/>
  <c r="R86" i="7"/>
  <c r="E102" i="7"/>
  <c r="E86" i="7"/>
  <c r="D71" i="7"/>
  <c r="AW12" i="8"/>
  <c r="AD33" i="8"/>
  <c r="E33" i="8"/>
  <c r="AA36" i="8"/>
  <c r="D36" i="8"/>
  <c r="E36" i="8"/>
  <c r="AB36" i="8"/>
  <c r="AC43" i="8"/>
  <c r="D43" i="8"/>
  <c r="E43" i="8"/>
  <c r="AA46" i="8"/>
  <c r="D46" i="8"/>
  <c r="E46" i="8"/>
  <c r="AE46" i="8"/>
  <c r="AE63" i="8"/>
  <c r="D63" i="8"/>
  <c r="E63" i="8"/>
  <c r="P70" i="8"/>
  <c r="AI70" i="1" s="1"/>
  <c r="R72" i="8"/>
  <c r="E73" i="8"/>
  <c r="AA76" i="8"/>
  <c r="D76" i="8"/>
  <c r="E76" i="8"/>
  <c r="AW81" i="8"/>
  <c r="AD80" i="8"/>
  <c r="D80" i="8"/>
  <c r="E80" i="8"/>
  <c r="K80" i="8"/>
  <c r="AP93" i="8"/>
  <c r="AJ93" i="8" s="1"/>
  <c r="E93" i="8"/>
  <c r="B93" i="8"/>
  <c r="AC93" i="1" s="1"/>
  <c r="AQ93" i="8"/>
  <c r="B96" i="8"/>
  <c r="AC96" i="1" s="1"/>
  <c r="AD96" i="8"/>
  <c r="AB97" i="8"/>
  <c r="L99" i="8"/>
  <c r="AT104" i="8"/>
  <c r="D102" i="8"/>
  <c r="D98" i="8"/>
  <c r="AY99" i="8" s="1"/>
  <c r="AU10" i="9"/>
  <c r="Z71" i="7"/>
  <c r="Q71" i="7" s="1"/>
  <c r="O73" i="7"/>
  <c r="AG108" i="7"/>
  <c r="D101" i="7"/>
  <c r="D85" i="7"/>
  <c r="AC27" i="8"/>
  <c r="D27" i="8"/>
  <c r="E27" i="8"/>
  <c r="AP27" i="8"/>
  <c r="AM27" i="8" s="1"/>
  <c r="AQ30" i="8"/>
  <c r="D30" i="8"/>
  <c r="E30" i="8"/>
  <c r="AD35" i="8"/>
  <c r="D35" i="8"/>
  <c r="E35" i="8"/>
  <c r="R35" i="8"/>
  <c r="AH36" i="8"/>
  <c r="AX50" i="8"/>
  <c r="AG49" i="8"/>
  <c r="E49" i="8"/>
  <c r="D51" i="8"/>
  <c r="E51" i="8"/>
  <c r="AG52" i="8"/>
  <c r="V54" i="8"/>
  <c r="AP57" i="8"/>
  <c r="AJ57" i="8" s="1"/>
  <c r="E57" i="8"/>
  <c r="D58" i="8"/>
  <c r="E58" i="8"/>
  <c r="AD61" i="8"/>
  <c r="E61" i="8"/>
  <c r="Z62" i="8"/>
  <c r="Q62" i="8" s="1"/>
  <c r="D66" i="8"/>
  <c r="E66" i="8"/>
  <c r="AD70" i="8"/>
  <c r="D70" i="8"/>
  <c r="E70" i="8"/>
  <c r="S70" i="8"/>
  <c r="U70" i="8" s="1"/>
  <c r="P71" i="8"/>
  <c r="AI71" i="1" s="1"/>
  <c r="AC72" i="8"/>
  <c r="AE75" i="8"/>
  <c r="D75" i="8"/>
  <c r="E75" i="8"/>
  <c r="P75" i="8"/>
  <c r="AI75" i="1" s="1"/>
  <c r="D78" i="8"/>
  <c r="E78" i="8"/>
  <c r="AD83" i="8"/>
  <c r="D83" i="8"/>
  <c r="E83" i="8"/>
  <c r="D91" i="8"/>
  <c r="E91" i="8"/>
  <c r="AF97" i="8"/>
  <c r="B102" i="8"/>
  <c r="AC102" i="1" s="1"/>
  <c r="O105" i="8"/>
  <c r="AI108" i="8"/>
  <c r="E105" i="8"/>
  <c r="E101" i="8"/>
  <c r="E97" i="8"/>
  <c r="D49" i="8"/>
  <c r="AE46" i="9"/>
  <c r="F45" i="9"/>
  <c r="AP46" i="9"/>
  <c r="AL46" i="9" s="1"/>
  <c r="AF46" i="9"/>
  <c r="S45" i="9"/>
  <c r="U45" i="9" s="1"/>
  <c r="AC46" i="9"/>
  <c r="P45" i="9"/>
  <c r="AR45" i="1" s="1"/>
  <c r="C46" i="9"/>
  <c r="AM46" i="1" s="1"/>
  <c r="AP63" i="9"/>
  <c r="AK63" i="9" s="1"/>
  <c r="AG63" i="9"/>
  <c r="T62" i="9"/>
  <c r="AP62" i="1" s="1"/>
  <c r="AC63" i="9"/>
  <c r="P62" i="9"/>
  <c r="AR62" i="1" s="1"/>
  <c r="AA63" i="9"/>
  <c r="N62" i="9"/>
  <c r="C63" i="9"/>
  <c r="AM63" i="1" s="1"/>
  <c r="AQ63" i="9"/>
  <c r="F62" i="9"/>
  <c r="AI63" i="9"/>
  <c r="K63" i="9"/>
  <c r="M62" i="9"/>
  <c r="M61" i="7"/>
  <c r="W65" i="7"/>
  <c r="F70" i="7"/>
  <c r="Z73" i="7"/>
  <c r="Q73" i="7" s="1"/>
  <c r="C95" i="7"/>
  <c r="U95" i="1" s="1"/>
  <c r="AB99" i="7"/>
  <c r="AG106" i="7"/>
  <c r="D83" i="7"/>
  <c r="S26" i="8"/>
  <c r="R29" i="8"/>
  <c r="AV38" i="8"/>
  <c r="AC35" i="8"/>
  <c r="AU42" i="8"/>
  <c r="D40" i="8"/>
  <c r="E40" i="8"/>
  <c r="V45" i="8"/>
  <c r="E45" i="8"/>
  <c r="AD45" i="8"/>
  <c r="AT58" i="8"/>
  <c r="W57" i="8"/>
  <c r="AE60" i="8"/>
  <c r="D60" i="8"/>
  <c r="E60" i="8"/>
  <c r="L60" i="8"/>
  <c r="AP65" i="8"/>
  <c r="E65" i="8"/>
  <c r="AA65" i="8"/>
  <c r="F67" i="8"/>
  <c r="D68" i="8"/>
  <c r="E68" i="8"/>
  <c r="T69" i="8"/>
  <c r="AG69" i="1" s="1"/>
  <c r="AP70" i="8"/>
  <c r="AM70" i="8" s="1"/>
  <c r="N74" i="8"/>
  <c r="AH74" i="1" s="1"/>
  <c r="AI75" i="8"/>
  <c r="N79" i="8"/>
  <c r="AH79" i="1" s="1"/>
  <c r="AB80" i="8"/>
  <c r="P82" i="8"/>
  <c r="AI82" i="1" s="1"/>
  <c r="AB90" i="8"/>
  <c r="D90" i="8"/>
  <c r="E90" i="8"/>
  <c r="S90" i="8"/>
  <c r="D92" i="8"/>
  <c r="E92" i="8"/>
  <c r="D94" i="8"/>
  <c r="E94" i="8"/>
  <c r="K95" i="8"/>
  <c r="AH97" i="8"/>
  <c r="C102" i="8"/>
  <c r="AD102" i="1" s="1"/>
  <c r="P104" i="8"/>
  <c r="AI104" i="1" s="1"/>
  <c r="AA105" i="8"/>
  <c r="D105" i="8"/>
  <c r="D101" i="8"/>
  <c r="D97" i="8"/>
  <c r="D77" i="8"/>
  <c r="D45" i="8"/>
  <c r="AH35" i="9"/>
  <c r="AB35" i="9"/>
  <c r="F34" i="9"/>
  <c r="AQ35" i="9"/>
  <c r="AA35" i="9"/>
  <c r="AP35" i="9"/>
  <c r="AK35" i="9" s="1"/>
  <c r="W35" i="9"/>
  <c r="T34" i="9"/>
  <c r="AP34" i="1" s="1"/>
  <c r="AI35" i="9"/>
  <c r="V35" i="9"/>
  <c r="S34" i="9"/>
  <c r="U34" i="9" s="1"/>
  <c r="AG35" i="9"/>
  <c r="B35" i="9"/>
  <c r="AL35" i="1" s="1"/>
  <c r="R34" i="9"/>
  <c r="AF35" i="9"/>
  <c r="O35" i="9"/>
  <c r="P34" i="9"/>
  <c r="AR34" i="1" s="1"/>
  <c r="AE35" i="9"/>
  <c r="L35" i="9"/>
  <c r="M34" i="9"/>
  <c r="AT68" i="7"/>
  <c r="B78" i="7"/>
  <c r="T78" i="1" s="1"/>
  <c r="F87" i="7"/>
  <c r="L98" i="7"/>
  <c r="E98" i="7"/>
  <c r="E82" i="7"/>
  <c r="AW11" i="8"/>
  <c r="AE48" i="8"/>
  <c r="D48" i="8"/>
  <c r="E48" i="8"/>
  <c r="AX65" i="8"/>
  <c r="F84" i="8"/>
  <c r="E85" i="8"/>
  <c r="AW93" i="8"/>
  <c r="M89" i="8"/>
  <c r="T90" i="8"/>
  <c r="AG90" i="1" s="1"/>
  <c r="K91" i="8"/>
  <c r="P92" i="8"/>
  <c r="AI92" i="1" s="1"/>
  <c r="W93" i="8"/>
  <c r="S95" i="8"/>
  <c r="U95" i="8" s="1"/>
  <c r="M96" i="8"/>
  <c r="B97" i="8"/>
  <c r="AC97" i="1" s="1"/>
  <c r="AP97" i="8"/>
  <c r="N101" i="8"/>
  <c r="AH101" i="1" s="1"/>
  <c r="AF103" i="8"/>
  <c r="R104" i="8"/>
  <c r="AE105" i="8"/>
  <c r="E108" i="8"/>
  <c r="E104" i="8"/>
  <c r="E96" i="8"/>
  <c r="D73" i="8"/>
  <c r="O31" i="9"/>
  <c r="AG31" i="9"/>
  <c r="AF31" i="9"/>
  <c r="T30" i="9"/>
  <c r="AP30" i="1" s="1"/>
  <c r="AE31" i="9"/>
  <c r="S30" i="9"/>
  <c r="U30" i="9" s="1"/>
  <c r="AD31" i="9"/>
  <c r="N30" i="9"/>
  <c r="W31" i="9"/>
  <c r="M30" i="9"/>
  <c r="V31" i="9"/>
  <c r="AQ31" i="9"/>
  <c r="L31" i="9"/>
  <c r="AH76" i="7"/>
  <c r="AT88" i="7"/>
  <c r="W95" i="7"/>
  <c r="O98" i="7"/>
  <c r="AT107" i="7"/>
  <c r="D95" i="7"/>
  <c r="V32" i="8"/>
  <c r="D32" i="8"/>
  <c r="E32" i="8"/>
  <c r="AV40" i="8"/>
  <c r="D39" i="8"/>
  <c r="E39" i="8"/>
  <c r="AU44" i="8"/>
  <c r="D42" i="8"/>
  <c r="E42" i="8"/>
  <c r="AC44" i="8"/>
  <c r="D44" i="8"/>
  <c r="E44" i="8"/>
  <c r="Z44" i="8"/>
  <c r="Q44" i="8" s="1"/>
  <c r="T47" i="8"/>
  <c r="AG47" i="1" s="1"/>
  <c r="AQ52" i="8"/>
  <c r="D52" i="8"/>
  <c r="E52" i="8"/>
  <c r="AD55" i="8"/>
  <c r="D55" i="8"/>
  <c r="E55" i="8"/>
  <c r="AT59" i="8"/>
  <c r="AG55" i="8"/>
  <c r="O59" i="8"/>
  <c r="AU65" i="8"/>
  <c r="P64" i="8"/>
  <c r="AI64" i="1" s="1"/>
  <c r="D79" i="8"/>
  <c r="E79" i="8"/>
  <c r="AC79" i="8"/>
  <c r="AA89" i="8"/>
  <c r="E89" i="8"/>
  <c r="P89" i="8"/>
  <c r="AI89" i="1" s="1"/>
  <c r="AA90" i="8"/>
  <c r="AG91" i="8"/>
  <c r="R92" i="8"/>
  <c r="Z93" i="8"/>
  <c r="Q93" i="8" s="1"/>
  <c r="AQ95" i="8"/>
  <c r="E95" i="8"/>
  <c r="V95" i="8"/>
  <c r="AQ97" i="8"/>
  <c r="D104" i="8"/>
  <c r="D96" i="8"/>
  <c r="AE58" i="9"/>
  <c r="AP58" i="9"/>
  <c r="AJ58" i="9" s="1"/>
  <c r="B58" i="9"/>
  <c r="AL58" i="1" s="1"/>
  <c r="AH58" i="9"/>
  <c r="AG58" i="9"/>
  <c r="O58" i="9"/>
  <c r="Z58" i="9"/>
  <c r="AC58" i="9"/>
  <c r="S57" i="9"/>
  <c r="U57" i="9" s="1"/>
  <c r="F57" i="9"/>
  <c r="AB58" i="9"/>
  <c r="R57" i="9"/>
  <c r="P57" i="9"/>
  <c r="AR57" i="1" s="1"/>
  <c r="L58" i="9"/>
  <c r="M57" i="9"/>
  <c r="AQ58" i="9"/>
  <c r="J58" i="9" s="1"/>
  <c r="AN58" i="1" s="1"/>
  <c r="AF58" i="9"/>
  <c r="AQ93" i="9"/>
  <c r="AI93" i="9"/>
  <c r="AC93" i="9"/>
  <c r="K93" i="9"/>
  <c r="F92" i="9"/>
  <c r="AA93" i="9"/>
  <c r="Z93" i="9"/>
  <c r="C93" i="9"/>
  <c r="AM93" i="1" s="1"/>
  <c r="S92" i="9"/>
  <c r="U92" i="9" s="1"/>
  <c r="P92" i="9"/>
  <c r="AR92" i="1" s="1"/>
  <c r="N92" i="9"/>
  <c r="M92" i="9"/>
  <c r="AH93" i="9"/>
  <c r="W87" i="7"/>
  <c r="W98" i="7"/>
  <c r="S109" i="7"/>
  <c r="U109" i="7" s="1"/>
  <c r="E106" i="7"/>
  <c r="E78" i="7"/>
  <c r="T28" i="8"/>
  <c r="AG28" i="1" s="1"/>
  <c r="E29" i="8"/>
  <c r="AT36" i="8"/>
  <c r="AH34" i="8"/>
  <c r="D34" i="8"/>
  <c r="E34" i="8"/>
  <c r="F37" i="8"/>
  <c r="M43" i="8"/>
  <c r="AV57" i="8"/>
  <c r="AD54" i="8"/>
  <c r="D54" i="8"/>
  <c r="E54" i="8"/>
  <c r="N54" i="8"/>
  <c r="AH54" i="1" s="1"/>
  <c r="AX60" i="8"/>
  <c r="AU62" i="8"/>
  <c r="AQ62" i="8"/>
  <c r="D62" i="8"/>
  <c r="E62" i="8"/>
  <c r="AA69" i="8"/>
  <c r="E69" i="8"/>
  <c r="AP72" i="8"/>
  <c r="AM72" i="8" s="1"/>
  <c r="D72" i="8"/>
  <c r="E72" i="8"/>
  <c r="O74" i="8"/>
  <c r="D74" i="8"/>
  <c r="E74" i="8"/>
  <c r="AI74" i="8"/>
  <c r="F83" i="8"/>
  <c r="D84" i="8"/>
  <c r="E84" i="8"/>
  <c r="AB87" i="8"/>
  <c r="D87" i="8"/>
  <c r="E87" i="8"/>
  <c r="D88" i="8"/>
  <c r="E88" i="8"/>
  <c r="T88" i="8"/>
  <c r="AG88" i="1" s="1"/>
  <c r="S89" i="8"/>
  <c r="U89" i="8" s="1"/>
  <c r="AC90" i="8"/>
  <c r="T92" i="8"/>
  <c r="AG92" i="1" s="1"/>
  <c r="AA93" i="8"/>
  <c r="N94" i="8"/>
  <c r="AH94" i="1" s="1"/>
  <c r="AA95" i="8"/>
  <c r="R96" i="8"/>
  <c r="K97" i="8"/>
  <c r="AB99" i="8"/>
  <c r="S101" i="8"/>
  <c r="U101" i="8" s="1"/>
  <c r="Z102" i="8"/>
  <c r="Q102" i="8" s="1"/>
  <c r="AD104" i="8"/>
  <c r="E103" i="8"/>
  <c r="E99" i="8"/>
  <c r="D95" i="8"/>
  <c r="D65" i="8"/>
  <c r="D33" i="8"/>
  <c r="AL49" i="9"/>
  <c r="AM49" i="9"/>
  <c r="AK49" i="9"/>
  <c r="AJ49" i="9"/>
  <c r="T57" i="9"/>
  <c r="AP57" i="1" s="1"/>
  <c r="W62" i="7"/>
  <c r="AB87" i="7"/>
  <c r="T109" i="7"/>
  <c r="X109" i="1" s="1"/>
  <c r="D105" i="7"/>
  <c r="D75" i="7"/>
  <c r="D28" i="8"/>
  <c r="E28" i="8"/>
  <c r="AT38" i="8"/>
  <c r="C36" i="8"/>
  <c r="AD36" i="1" s="1"/>
  <c r="AC38" i="8"/>
  <c r="D38" i="8"/>
  <c r="E38" i="8"/>
  <c r="AH38" i="8"/>
  <c r="AW50" i="8"/>
  <c r="AD47" i="8"/>
  <c r="D47" i="8"/>
  <c r="E47" i="8"/>
  <c r="D50" i="8"/>
  <c r="E50" i="8"/>
  <c r="M53" i="8"/>
  <c r="P54" i="8"/>
  <c r="AI54" i="1" s="1"/>
  <c r="AH59" i="8"/>
  <c r="D59" i="8"/>
  <c r="E59" i="8"/>
  <c r="AG59" i="8"/>
  <c r="D64" i="8"/>
  <c r="E64" i="8"/>
  <c r="AI71" i="8"/>
  <c r="D71" i="8"/>
  <c r="E71" i="8"/>
  <c r="L71" i="8"/>
  <c r="AA82" i="8"/>
  <c r="D82" i="8"/>
  <c r="E82" i="8"/>
  <c r="V83" i="8"/>
  <c r="M86" i="8"/>
  <c r="L87" i="8"/>
  <c r="AA88" i="8"/>
  <c r="AH90" i="8"/>
  <c r="AU96" i="8"/>
  <c r="AH93" i="8"/>
  <c r="O94" i="8"/>
  <c r="S96" i="8"/>
  <c r="U96" i="8" s="1"/>
  <c r="Z97" i="8"/>
  <c r="Q97" i="8" s="1"/>
  <c r="C99" i="8"/>
  <c r="AD99" i="1" s="1"/>
  <c r="AC99" i="8"/>
  <c r="T101" i="8"/>
  <c r="AG101" i="1" s="1"/>
  <c r="AA102" i="8"/>
  <c r="AU108" i="8"/>
  <c r="D99" i="8"/>
  <c r="D93" i="8"/>
  <c r="D61" i="8"/>
  <c r="D29" i="8"/>
  <c r="AD27" i="9"/>
  <c r="AE27" i="9"/>
  <c r="Z27" i="9"/>
  <c r="AQ27" i="9"/>
  <c r="W27" i="9"/>
  <c r="AP27" i="9"/>
  <c r="AM27" i="9" s="1"/>
  <c r="T26" i="9"/>
  <c r="AP26" i="1" s="1"/>
  <c r="S26" i="9"/>
  <c r="U26" i="9" s="1"/>
  <c r="AH27" i="9"/>
  <c r="O27" i="9"/>
  <c r="N26" i="9"/>
  <c r="AG27" i="9"/>
  <c r="M26" i="9"/>
  <c r="R29" i="9"/>
  <c r="AP29" i="9"/>
  <c r="AM29" i="9" s="1"/>
  <c r="K30" i="9"/>
  <c r="AC30" i="9"/>
  <c r="P32" i="9"/>
  <c r="AR32" i="1" s="1"/>
  <c r="B33" i="9"/>
  <c r="AL33" i="1" s="1"/>
  <c r="V33" i="9"/>
  <c r="AI33" i="9"/>
  <c r="AU39" i="9"/>
  <c r="F37" i="9"/>
  <c r="AA37" i="9"/>
  <c r="AQ37" i="9"/>
  <c r="AU43" i="9"/>
  <c r="L39" i="9"/>
  <c r="AE39" i="9"/>
  <c r="S40" i="9"/>
  <c r="U40" i="9" s="1"/>
  <c r="S41" i="9"/>
  <c r="U41" i="9" s="1"/>
  <c r="AG41" i="9"/>
  <c r="S42" i="9"/>
  <c r="U42" i="9" s="1"/>
  <c r="O43" i="9"/>
  <c r="AE43" i="9"/>
  <c r="AX48" i="9"/>
  <c r="K45" i="9"/>
  <c r="AB45" i="9"/>
  <c r="S46" i="9"/>
  <c r="U46" i="9" s="1"/>
  <c r="AX46" i="9"/>
  <c r="S47" i="9"/>
  <c r="U47" i="9" s="1"/>
  <c r="AI47" i="9"/>
  <c r="W48" i="9"/>
  <c r="R49" i="9"/>
  <c r="AE49" i="9"/>
  <c r="AX54" i="9"/>
  <c r="AG50" i="9"/>
  <c r="S53" i="9"/>
  <c r="U53" i="9" s="1"/>
  <c r="F54" i="9"/>
  <c r="AC54" i="9"/>
  <c r="AI55" i="9"/>
  <c r="M56" i="9"/>
  <c r="Z56" i="9"/>
  <c r="AP56" i="9"/>
  <c r="K57" i="9"/>
  <c r="W57" i="9"/>
  <c r="AI57" i="9"/>
  <c r="AA61" i="9"/>
  <c r="AG66" i="9"/>
  <c r="T65" i="9"/>
  <c r="AP65" i="1" s="1"/>
  <c r="S65" i="9"/>
  <c r="U65" i="9" s="1"/>
  <c r="AP66" i="9"/>
  <c r="AK66" i="9" s="1"/>
  <c r="R65" i="9"/>
  <c r="AB66" i="9"/>
  <c r="AA66" i="9"/>
  <c r="AV75" i="9"/>
  <c r="T7" i="9"/>
  <c r="K28" i="9"/>
  <c r="W29" i="9"/>
  <c r="AQ29" i="9"/>
  <c r="L30" i="9"/>
  <c r="AF30" i="9"/>
  <c r="R32" i="9"/>
  <c r="W33" i="9"/>
  <c r="AP33" i="9"/>
  <c r="AK33" i="9" s="1"/>
  <c r="F36" i="9"/>
  <c r="AB36" i="9"/>
  <c r="AB37" i="9"/>
  <c r="R38" i="9"/>
  <c r="O39" i="9"/>
  <c r="AF39" i="9"/>
  <c r="T40" i="9"/>
  <c r="AP40" i="1" s="1"/>
  <c r="V41" i="9"/>
  <c r="AI41" i="9"/>
  <c r="F42" i="9"/>
  <c r="T42" i="9"/>
  <c r="AP42" i="1" s="1"/>
  <c r="B43" i="9"/>
  <c r="AL43" i="1" s="1"/>
  <c r="P43" i="9"/>
  <c r="AR43" i="1" s="1"/>
  <c r="AF43" i="9"/>
  <c r="B44" i="9"/>
  <c r="AL44" i="1" s="1"/>
  <c r="L45" i="9"/>
  <c r="AD45" i="9"/>
  <c r="AH50" i="9"/>
  <c r="L57" i="9"/>
  <c r="Z57" i="9"/>
  <c r="AW13" i="9"/>
  <c r="P27" i="9"/>
  <c r="AR27" i="1" s="1"/>
  <c r="M28" i="9"/>
  <c r="Z29" i="9"/>
  <c r="AP30" i="9"/>
  <c r="AL30" i="9" s="1"/>
  <c r="S32" i="9"/>
  <c r="U32" i="9" s="1"/>
  <c r="AY34" i="9"/>
  <c r="AA33" i="9"/>
  <c r="AQ33" i="9"/>
  <c r="S35" i="9"/>
  <c r="U35" i="9" s="1"/>
  <c r="K37" i="9"/>
  <c r="AD37" i="9"/>
  <c r="S38" i="9"/>
  <c r="U38" i="9" s="1"/>
  <c r="B39" i="9"/>
  <c r="AL39" i="1" s="1"/>
  <c r="S39" i="9"/>
  <c r="U39" i="9" s="1"/>
  <c r="AG39" i="9"/>
  <c r="F40" i="9"/>
  <c r="Z40" i="9"/>
  <c r="F41" i="9"/>
  <c r="AY42" i="9" s="1"/>
  <c r="W41" i="9"/>
  <c r="AP41" i="9"/>
  <c r="AM41" i="9" s="1"/>
  <c r="W42" i="9"/>
  <c r="S43" i="9"/>
  <c r="U43" i="9" s="1"/>
  <c r="AG43" i="9"/>
  <c r="S44" i="9"/>
  <c r="U44" i="9" s="1"/>
  <c r="O45" i="9"/>
  <c r="AE45" i="9"/>
  <c r="F47" i="9"/>
  <c r="Z47" i="9"/>
  <c r="AP47" i="9"/>
  <c r="AM47" i="9" s="1"/>
  <c r="AE48" i="9"/>
  <c r="T49" i="9"/>
  <c r="AP49" i="1" s="1"/>
  <c r="B50" i="9"/>
  <c r="AL50" i="1" s="1"/>
  <c r="W50" i="9"/>
  <c r="AQ59" i="9"/>
  <c r="AE59" i="9"/>
  <c r="R58" i="9"/>
  <c r="AC59" i="9"/>
  <c r="P58" i="9"/>
  <c r="AR58" i="1" s="1"/>
  <c r="AD61" i="9"/>
  <c r="AQ61" i="9"/>
  <c r="W61" i="9"/>
  <c r="S60" i="9"/>
  <c r="U60" i="9" s="1"/>
  <c r="AP61" i="9"/>
  <c r="O61" i="9"/>
  <c r="R60" i="9"/>
  <c r="K61" i="9"/>
  <c r="N60" i="9"/>
  <c r="AE61" i="9"/>
  <c r="AG61" i="9"/>
  <c r="AP97" i="9"/>
  <c r="AJ97" i="9" s="1"/>
  <c r="O97" i="9"/>
  <c r="AA97" i="9"/>
  <c r="P96" i="9"/>
  <c r="AR96" i="1" s="1"/>
  <c r="AC97" i="9"/>
  <c r="N96" i="9"/>
  <c r="N28" i="9"/>
  <c r="AE29" i="9"/>
  <c r="AV36" i="9"/>
  <c r="T32" i="9"/>
  <c r="AP32" i="1" s="1"/>
  <c r="AB33" i="9"/>
  <c r="AU41" i="9"/>
  <c r="L37" i="9"/>
  <c r="AE37" i="9"/>
  <c r="T38" i="9"/>
  <c r="AP38" i="1" s="1"/>
  <c r="V39" i="9"/>
  <c r="AI39" i="9"/>
  <c r="AE40" i="9"/>
  <c r="AA41" i="9"/>
  <c r="AQ41" i="9"/>
  <c r="L42" i="9"/>
  <c r="AB42" i="9"/>
  <c r="V43" i="9"/>
  <c r="AI43" i="9"/>
  <c r="F44" i="9"/>
  <c r="T44" i="9"/>
  <c r="AP44" i="1" s="1"/>
  <c r="B45" i="9"/>
  <c r="AL45" i="1" s="1"/>
  <c r="AF45" i="9"/>
  <c r="F46" i="9"/>
  <c r="AA47" i="9"/>
  <c r="AQ47" i="9"/>
  <c r="J48" i="9" s="1"/>
  <c r="AN48" i="1" s="1"/>
  <c r="O48" i="9"/>
  <c r="AH48" i="9"/>
  <c r="K49" i="9"/>
  <c r="W49" i="9"/>
  <c r="AI49" i="9"/>
  <c r="C50" i="9"/>
  <c r="AM50" i="1" s="1"/>
  <c r="Z50" i="9"/>
  <c r="AP50" i="9"/>
  <c r="AK50" i="9" s="1"/>
  <c r="F53" i="9"/>
  <c r="AI53" i="9"/>
  <c r="N54" i="9"/>
  <c r="P56" i="9"/>
  <c r="AR56" i="1" s="1"/>
  <c r="B57" i="9"/>
  <c r="AL57" i="1" s="1"/>
  <c r="O57" i="9"/>
  <c r="AB57" i="9"/>
  <c r="C59" i="9"/>
  <c r="AM59" i="1" s="1"/>
  <c r="T60" i="9"/>
  <c r="AP60" i="1" s="1"/>
  <c r="AI61" i="9"/>
  <c r="T66" i="9"/>
  <c r="AP66" i="1" s="1"/>
  <c r="AQ67" i="9"/>
  <c r="R66" i="9"/>
  <c r="AI67" i="9"/>
  <c r="P66" i="9"/>
  <c r="AR66" i="1" s="1"/>
  <c r="AC67" i="9"/>
  <c r="N66" i="9"/>
  <c r="K67" i="9"/>
  <c r="F66" i="9"/>
  <c r="AE108" i="9"/>
  <c r="AH108" i="9"/>
  <c r="Z108" i="9"/>
  <c r="M107" i="9"/>
  <c r="S28" i="9"/>
  <c r="U28" i="9" s="1"/>
  <c r="F29" i="9"/>
  <c r="AF29" i="9"/>
  <c r="K33" i="9"/>
  <c r="AD33" i="9"/>
  <c r="AU38" i="9"/>
  <c r="M42" i="9"/>
  <c r="AE42" i="9"/>
  <c r="F43" i="9"/>
  <c r="W43" i="9"/>
  <c r="AP43" i="9"/>
  <c r="AJ43" i="9" s="1"/>
  <c r="AG45" i="9"/>
  <c r="K47" i="9"/>
  <c r="AC47" i="9"/>
  <c r="P48" i="9"/>
  <c r="AR48" i="1" s="1"/>
  <c r="L49" i="9"/>
  <c r="Z49" i="9"/>
  <c r="AB50" i="9"/>
  <c r="AQ50" i="9"/>
  <c r="AP53" i="9"/>
  <c r="AM53" i="9" s="1"/>
  <c r="P54" i="9"/>
  <c r="AR54" i="1" s="1"/>
  <c r="R55" i="9"/>
  <c r="R56" i="9"/>
  <c r="AF56" i="9"/>
  <c r="C57" i="9"/>
  <c r="AM57" i="1" s="1"/>
  <c r="AC57" i="9"/>
  <c r="AP57" i="9"/>
  <c r="T58" i="9"/>
  <c r="AP58" i="1" s="1"/>
  <c r="AT66" i="9"/>
  <c r="AV67" i="9"/>
  <c r="Z66" i="9"/>
  <c r="T28" i="9"/>
  <c r="AG29" i="9"/>
  <c r="B30" i="9"/>
  <c r="AL30" i="1" s="1"/>
  <c r="AV38" i="9"/>
  <c r="L33" i="9"/>
  <c r="AE33" i="9"/>
  <c r="AB34" i="9"/>
  <c r="R36" i="9"/>
  <c r="B37" i="9"/>
  <c r="AL37" i="1" s="1"/>
  <c r="S37" i="9"/>
  <c r="U37" i="9" s="1"/>
  <c r="AG37" i="9"/>
  <c r="AB38" i="9"/>
  <c r="AA39" i="9"/>
  <c r="AQ39" i="9"/>
  <c r="AW46" i="9"/>
  <c r="L41" i="9"/>
  <c r="AD41" i="9"/>
  <c r="O42" i="9"/>
  <c r="AA43" i="9"/>
  <c r="AQ43" i="9"/>
  <c r="L44" i="9"/>
  <c r="W44" i="9"/>
  <c r="V45" i="9"/>
  <c r="AI45" i="9"/>
  <c r="M46" i="9"/>
  <c r="AF47" i="9"/>
  <c r="R48" i="9"/>
  <c r="M49" i="9"/>
  <c r="AA49" i="9"/>
  <c r="AC50" i="9"/>
  <c r="AT55" i="9"/>
  <c r="K53" i="9"/>
  <c r="S54" i="9"/>
  <c r="U54" i="9" s="1"/>
  <c r="C55" i="9"/>
  <c r="AM55" i="1" s="1"/>
  <c r="Z55" i="9"/>
  <c r="F56" i="9"/>
  <c r="AY57" i="9" s="1"/>
  <c r="S56" i="9"/>
  <c r="U56" i="9" s="1"/>
  <c r="AE57" i="9"/>
  <c r="AQ69" i="9"/>
  <c r="AP69" i="9"/>
  <c r="AM69" i="9" s="1"/>
  <c r="W69" i="9"/>
  <c r="R68" i="9"/>
  <c r="AI69" i="9"/>
  <c r="P68" i="9"/>
  <c r="AR68" i="1" s="1"/>
  <c r="AH69" i="9"/>
  <c r="N68" i="9"/>
  <c r="AF69" i="9"/>
  <c r="C69" i="9"/>
  <c r="AM69" i="1" s="1"/>
  <c r="M68" i="9"/>
  <c r="AE69" i="9"/>
  <c r="AC69" i="9"/>
  <c r="O69" i="9"/>
  <c r="F68" i="9"/>
  <c r="AA69" i="9"/>
  <c r="T68" i="9"/>
  <c r="AP68" i="1" s="1"/>
  <c r="AT90" i="9"/>
  <c r="AB97" i="9"/>
  <c r="V28" i="9"/>
  <c r="O29" i="9"/>
  <c r="AH29" i="9"/>
  <c r="O33" i="9"/>
  <c r="AF33" i="9"/>
  <c r="AC34" i="9"/>
  <c r="S36" i="9"/>
  <c r="U36" i="9" s="1"/>
  <c r="V37" i="9"/>
  <c r="AI37" i="9"/>
  <c r="K38" i="9"/>
  <c r="AB39" i="9"/>
  <c r="AX44" i="9"/>
  <c r="P40" i="9"/>
  <c r="AR40" i="1" s="1"/>
  <c r="O41" i="9"/>
  <c r="AE41" i="9"/>
  <c r="P42" i="9"/>
  <c r="AR42" i="1" s="1"/>
  <c r="K43" i="9"/>
  <c r="AB43" i="9"/>
  <c r="M44" i="9"/>
  <c r="AB44" i="9"/>
  <c r="W45" i="9"/>
  <c r="AP45" i="9"/>
  <c r="AM45" i="9" s="1"/>
  <c r="N46" i="9"/>
  <c r="P47" i="9"/>
  <c r="AR47" i="1" s="1"/>
  <c r="AG47" i="9"/>
  <c r="AB49" i="9"/>
  <c r="L50" i="9"/>
  <c r="AE50" i="9"/>
  <c r="T54" i="9"/>
  <c r="AP54" i="1" s="1"/>
  <c r="AF57" i="9"/>
  <c r="AG59" i="9"/>
  <c r="AT62" i="9"/>
  <c r="R64" i="9"/>
  <c r="K65" i="9"/>
  <c r="BA66" i="9" s="1"/>
  <c r="AA65" i="9"/>
  <c r="P70" i="9"/>
  <c r="AR70" i="1" s="1"/>
  <c r="AU75" i="9"/>
  <c r="T71" i="9"/>
  <c r="AP71" i="1" s="1"/>
  <c r="AH71" i="9"/>
  <c r="S74" i="9"/>
  <c r="U74" i="9" s="1"/>
  <c r="V75" i="9"/>
  <c r="P76" i="9"/>
  <c r="AR76" i="1" s="1"/>
  <c r="S77" i="9"/>
  <c r="U77" i="9" s="1"/>
  <c r="AI77" i="9"/>
  <c r="AQ78" i="9"/>
  <c r="AD79" i="9"/>
  <c r="T80" i="9"/>
  <c r="AP80" i="1" s="1"/>
  <c r="P81" i="9"/>
  <c r="AR81" i="1" s="1"/>
  <c r="AQ81" i="9"/>
  <c r="P82" i="9"/>
  <c r="AR82" i="1" s="1"/>
  <c r="AA83" i="9"/>
  <c r="F84" i="9"/>
  <c r="C85" i="9"/>
  <c r="AM85" i="1" s="1"/>
  <c r="T85" i="9"/>
  <c r="AP85" i="1" s="1"/>
  <c r="AJ86" i="9"/>
  <c r="AG88" i="9"/>
  <c r="AE89" i="9"/>
  <c r="AI90" i="9"/>
  <c r="AG91" i="9"/>
  <c r="AP92" i="9"/>
  <c r="AK92" i="9" s="1"/>
  <c r="R93" i="9"/>
  <c r="Z94" i="9"/>
  <c r="AF106" i="9"/>
  <c r="AV73" i="9"/>
  <c r="AA74" i="9"/>
  <c r="F77" i="9"/>
  <c r="T77" i="9"/>
  <c r="AP77" i="1" s="1"/>
  <c r="AT82" i="9"/>
  <c r="W85" i="9"/>
  <c r="J72" i="9"/>
  <c r="AN72" i="1" s="1"/>
  <c r="AI74" i="9"/>
  <c r="Z78" i="9"/>
  <c r="AU84" i="9"/>
  <c r="AX85" i="9"/>
  <c r="AU86" i="9"/>
  <c r="N84" i="9"/>
  <c r="AA85" i="9"/>
  <c r="AQ88" i="9"/>
  <c r="AW94" i="9"/>
  <c r="AP91" i="9"/>
  <c r="AJ91" i="9" s="1"/>
  <c r="AU97" i="9"/>
  <c r="T93" i="9"/>
  <c r="AP93" i="1" s="1"/>
  <c r="AE98" i="9"/>
  <c r="AP98" i="9"/>
  <c r="AM98" i="9" s="1"/>
  <c r="AB98" i="9"/>
  <c r="B98" i="9"/>
  <c r="AL98" i="1" s="1"/>
  <c r="S97" i="9"/>
  <c r="U97" i="9" s="1"/>
  <c r="AA98" i="9"/>
  <c r="Z98" i="9"/>
  <c r="AI98" i="9"/>
  <c r="N97" i="9"/>
  <c r="AH98" i="9"/>
  <c r="AE106" i="9"/>
  <c r="AC106" i="9"/>
  <c r="T105" i="9"/>
  <c r="AP105" i="1" s="1"/>
  <c r="F105" i="9"/>
  <c r="AB106" i="9"/>
  <c r="S105" i="9"/>
  <c r="U105" i="9" s="1"/>
  <c r="AQ106" i="9"/>
  <c r="AA106" i="9"/>
  <c r="C106" i="9"/>
  <c r="AM106" i="1" s="1"/>
  <c r="R105" i="9"/>
  <c r="AP106" i="9"/>
  <c r="AM106" i="9" s="1"/>
  <c r="Z106" i="9"/>
  <c r="B106" i="9"/>
  <c r="AL106" i="1" s="1"/>
  <c r="P105" i="9"/>
  <c r="AR105" i="1" s="1"/>
  <c r="AH106" i="9"/>
  <c r="AX76" i="9"/>
  <c r="N73" i="9"/>
  <c r="AV80" i="9"/>
  <c r="B78" i="9"/>
  <c r="AL78" i="1" s="1"/>
  <c r="AB78" i="9"/>
  <c r="AW86" i="9"/>
  <c r="AW81" i="9"/>
  <c r="P84" i="9"/>
  <c r="AR84" i="1" s="1"/>
  <c r="K85" i="9"/>
  <c r="AB85" i="9"/>
  <c r="AQ91" i="9"/>
  <c r="AI106" i="9"/>
  <c r="AM109" i="9"/>
  <c r="B65" i="9"/>
  <c r="AL65" i="1" s="1"/>
  <c r="AQ65" i="9"/>
  <c r="AB71" i="9"/>
  <c r="AW77" i="9"/>
  <c r="AT78" i="9"/>
  <c r="AX81" i="9"/>
  <c r="L77" i="9"/>
  <c r="AA77" i="9"/>
  <c r="F78" i="9"/>
  <c r="AF78" i="9"/>
  <c r="AF81" i="9"/>
  <c r="C83" i="9"/>
  <c r="AM83" i="1" s="1"/>
  <c r="AI83" i="9"/>
  <c r="R84" i="9"/>
  <c r="L85" i="9"/>
  <c r="AC85" i="9"/>
  <c r="Z86" i="9"/>
  <c r="AT100" i="9"/>
  <c r="AQ99" i="9"/>
  <c r="J99" i="9" s="1"/>
  <c r="AN99" i="1" s="1"/>
  <c r="AC99" i="9"/>
  <c r="P98" i="9"/>
  <c r="AR98" i="1" s="1"/>
  <c r="AT102" i="9"/>
  <c r="AP105" i="9"/>
  <c r="AM105" i="9" s="1"/>
  <c r="F104" i="9"/>
  <c r="M105" i="9"/>
  <c r="K106" i="9"/>
  <c r="AT71" i="9"/>
  <c r="F69" i="9"/>
  <c r="M70" i="9"/>
  <c r="W70" i="9"/>
  <c r="K71" i="9"/>
  <c r="AC71" i="9"/>
  <c r="AW79" i="9"/>
  <c r="F76" i="9"/>
  <c r="M77" i="9"/>
  <c r="AB77" i="9"/>
  <c r="AG78" i="9"/>
  <c r="M79" i="9"/>
  <c r="AG81" i="9"/>
  <c r="AQ83" i="9"/>
  <c r="M85" i="9"/>
  <c r="AE85" i="9"/>
  <c r="AA86" i="9"/>
  <c r="M87" i="9"/>
  <c r="T88" i="9"/>
  <c r="AP88" i="1" s="1"/>
  <c r="N90" i="9"/>
  <c r="K91" i="9"/>
  <c r="AC92" i="9"/>
  <c r="AD94" i="9"/>
  <c r="AH94" i="9"/>
  <c r="O94" i="9"/>
  <c r="AU100" i="9"/>
  <c r="T97" i="9"/>
  <c r="AP97" i="1" s="1"/>
  <c r="K98" i="9"/>
  <c r="N104" i="9"/>
  <c r="N105" i="9"/>
  <c r="L106" i="9"/>
  <c r="N64" i="9"/>
  <c r="N70" i="9"/>
  <c r="AE70" i="9"/>
  <c r="L71" i="9"/>
  <c r="AE71" i="9"/>
  <c r="AG72" i="9"/>
  <c r="K75" i="9"/>
  <c r="B77" i="9"/>
  <c r="AL77" i="1" s="1"/>
  <c r="O77" i="9"/>
  <c r="AC77" i="9"/>
  <c r="L78" i="9"/>
  <c r="AH78" i="9"/>
  <c r="N79" i="9"/>
  <c r="R80" i="9"/>
  <c r="K81" i="9"/>
  <c r="AI81" i="9"/>
  <c r="K83" i="9"/>
  <c r="O85" i="9"/>
  <c r="AI85" i="9"/>
  <c r="AD86" i="9"/>
  <c r="T87" i="9"/>
  <c r="AP87" i="1" s="1"/>
  <c r="Z88" i="9"/>
  <c r="S90" i="9"/>
  <c r="U90" i="9" s="1"/>
  <c r="AA91" i="9"/>
  <c r="L98" i="9"/>
  <c r="AV102" i="9"/>
  <c r="F99" i="9"/>
  <c r="AB100" i="9"/>
  <c r="K101" i="9"/>
  <c r="AE101" i="9"/>
  <c r="AV108" i="9"/>
  <c r="AQ103" i="9"/>
  <c r="V104" i="9"/>
  <c r="L109" i="9"/>
  <c r="AF109" i="9"/>
  <c r="K100" i="9"/>
  <c r="AC100" i="9"/>
  <c r="AW108" i="9"/>
  <c r="AX107" i="9"/>
  <c r="AT109" i="9"/>
  <c r="O109" i="9"/>
  <c r="AG109" i="9"/>
  <c r="AU108" i="9"/>
  <c r="AH109" i="9"/>
  <c r="R94" i="9"/>
  <c r="AT99" i="9"/>
  <c r="N95" i="9"/>
  <c r="AC95" i="9"/>
  <c r="O96" i="9"/>
  <c r="N100" i="9"/>
  <c r="AH101" i="9"/>
  <c r="K103" i="9"/>
  <c r="M108" i="9"/>
  <c r="W109" i="9"/>
  <c r="AI109" i="9"/>
  <c r="AR7" i="9"/>
  <c r="AR14" i="9"/>
  <c r="J113" i="9"/>
  <c r="J112" i="9"/>
  <c r="AQ6" i="9"/>
  <c r="AQ7" i="9" s="1"/>
  <c r="AQ8" i="9" s="1"/>
  <c r="AQ9" i="9" s="1"/>
  <c r="T8" i="9"/>
  <c r="T9" i="9" s="1"/>
  <c r="AR12" i="9"/>
  <c r="AV61" i="9"/>
  <c r="AX60" i="9"/>
  <c r="AV60" i="9"/>
  <c r="AT60" i="9"/>
  <c r="AX58" i="9"/>
  <c r="AT57" i="9"/>
  <c r="AP7" i="9"/>
  <c r="AS15" i="9"/>
  <c r="AU19" i="9" s="1"/>
  <c r="AU13" i="9"/>
  <c r="AU11" i="9"/>
  <c r="AW12" i="9"/>
  <c r="AS13" i="9"/>
  <c r="AS19" i="9"/>
  <c r="AU21" i="9" s="1"/>
  <c r="AL32" i="9"/>
  <c r="AK32" i="9"/>
  <c r="AM32" i="9"/>
  <c r="AD32" i="9"/>
  <c r="V32" i="9"/>
  <c r="R31" i="9"/>
  <c r="AQ32" i="9"/>
  <c r="AG32" i="9"/>
  <c r="M31" i="9"/>
  <c r="AA32" i="9"/>
  <c r="Z32" i="9"/>
  <c r="O32" i="9"/>
  <c r="C32" i="9"/>
  <c r="AM32" i="1" s="1"/>
  <c r="P31" i="9"/>
  <c r="AR31" i="1" s="1"/>
  <c r="AI32" i="9"/>
  <c r="B32" i="9"/>
  <c r="AL32" i="1" s="1"/>
  <c r="AH32" i="9"/>
  <c r="W32" i="9"/>
  <c r="L32" i="9"/>
  <c r="N31" i="9"/>
  <c r="AE32" i="9"/>
  <c r="F31" i="9"/>
  <c r="AF32" i="9"/>
  <c r="AC32" i="9"/>
  <c r="K32" i="9"/>
  <c r="AB32" i="9"/>
  <c r="T31" i="9"/>
  <c r="AP31" i="1" s="1"/>
  <c r="S31" i="9"/>
  <c r="U31" i="9" s="1"/>
  <c r="AU12" i="9"/>
  <c r="W10" i="9"/>
  <c r="AS23" i="9"/>
  <c r="O10" i="9"/>
  <c r="AK37" i="9"/>
  <c r="AM37" i="9"/>
  <c r="AL37" i="9"/>
  <c r="AJ37" i="9"/>
  <c r="AU31" i="9"/>
  <c r="AW32" i="9"/>
  <c r="R27" i="9"/>
  <c r="L28" i="9"/>
  <c r="AB28" i="9"/>
  <c r="AU33" i="9"/>
  <c r="AW34" i="9"/>
  <c r="AU35" i="9"/>
  <c r="AW36" i="9"/>
  <c r="AU37" i="9"/>
  <c r="AW38" i="9"/>
  <c r="AR24" i="9"/>
  <c r="AV29" i="9" s="1"/>
  <c r="AC28" i="9"/>
  <c r="AK31" i="9"/>
  <c r="AM31" i="9"/>
  <c r="AL31" i="9"/>
  <c r="AJ31" i="9"/>
  <c r="AD34" i="9"/>
  <c r="V34" i="9"/>
  <c r="R33" i="9"/>
  <c r="AQ34" i="9"/>
  <c r="J35" i="9" s="1"/>
  <c r="AN35" i="1" s="1"/>
  <c r="AG34" i="9"/>
  <c r="M33" i="9"/>
  <c r="AA34" i="9"/>
  <c r="Z34" i="9"/>
  <c r="O34" i="9"/>
  <c r="C34" i="9"/>
  <c r="AM34" i="1" s="1"/>
  <c r="P33" i="9"/>
  <c r="AR33" i="1" s="1"/>
  <c r="AI34" i="9"/>
  <c r="B34" i="9"/>
  <c r="AL34" i="1" s="1"/>
  <c r="AH34" i="9"/>
  <c r="W34" i="9"/>
  <c r="L34" i="9"/>
  <c r="N33" i="9"/>
  <c r="AF34" i="9"/>
  <c r="K34" i="9"/>
  <c r="AE34" i="9"/>
  <c r="AP34" i="9"/>
  <c r="AW57" i="9"/>
  <c r="F27" i="9"/>
  <c r="AX34" i="9"/>
  <c r="AV35" i="9"/>
  <c r="AT34" i="9"/>
  <c r="AH28" i="9"/>
  <c r="Z28" i="9"/>
  <c r="N27" i="9"/>
  <c r="AQ28" i="9"/>
  <c r="AG28" i="9"/>
  <c r="M27" i="9"/>
  <c r="AP28" i="9"/>
  <c r="AF28" i="9"/>
  <c r="T27" i="9"/>
  <c r="AP27" i="1" s="1"/>
  <c r="AE28" i="9"/>
  <c r="W28" i="9"/>
  <c r="O28" i="9"/>
  <c r="S27" i="9"/>
  <c r="U27" i="9" s="1"/>
  <c r="B28" i="9"/>
  <c r="AL28" i="1" s="1"/>
  <c r="AI28" i="9"/>
  <c r="AX32" i="9"/>
  <c r="AV33" i="9"/>
  <c r="AT32" i="9"/>
  <c r="C28" i="9"/>
  <c r="AM28" i="1" s="1"/>
  <c r="AW37" i="9"/>
  <c r="AU36" i="9"/>
  <c r="AU58" i="9"/>
  <c r="AW59" i="9"/>
  <c r="AR16" i="9"/>
  <c r="AR20" i="9"/>
  <c r="AS25" i="9"/>
  <c r="AW30" i="9" s="1"/>
  <c r="AX30" i="9"/>
  <c r="AV31" i="9"/>
  <c r="AT30" i="9"/>
  <c r="AW33" i="9"/>
  <c r="S33" i="9"/>
  <c r="U33" i="9" s="1"/>
  <c r="AD36" i="9"/>
  <c r="V36" i="9"/>
  <c r="R35" i="9"/>
  <c r="AQ36" i="9"/>
  <c r="AG36" i="9"/>
  <c r="M35" i="9"/>
  <c r="BA36" i="9" s="1"/>
  <c r="T35" i="9"/>
  <c r="AP35" i="1" s="1"/>
  <c r="AC36" i="9"/>
  <c r="AP36" i="9"/>
  <c r="AD38" i="9"/>
  <c r="V38" i="9"/>
  <c r="R37" i="9"/>
  <c r="AQ38" i="9"/>
  <c r="AG38" i="9"/>
  <c r="M37" i="9"/>
  <c r="T37" i="9"/>
  <c r="AP37" i="1" s="1"/>
  <c r="AC38" i="9"/>
  <c r="AP38" i="9"/>
  <c r="AD40" i="9"/>
  <c r="V40" i="9"/>
  <c r="R39" i="9"/>
  <c r="AC40" i="9"/>
  <c r="AQ40" i="9"/>
  <c r="AG40" i="9"/>
  <c r="M39" i="9"/>
  <c r="AP40" i="9"/>
  <c r="AF40" i="9"/>
  <c r="T39" i="9"/>
  <c r="AP39" i="1" s="1"/>
  <c r="AU44" i="9"/>
  <c r="AW45" i="9"/>
  <c r="B40" i="9"/>
  <c r="AL40" i="1" s="1"/>
  <c r="AA40" i="9"/>
  <c r="AI62" i="9"/>
  <c r="AA62" i="9"/>
  <c r="K62" i="9"/>
  <c r="N61" i="9"/>
  <c r="AH62" i="9"/>
  <c r="Z62" i="9"/>
  <c r="M61" i="9"/>
  <c r="AQ62" i="9"/>
  <c r="AG62" i="9"/>
  <c r="T61" i="9"/>
  <c r="AP61" i="1" s="1"/>
  <c r="AP62" i="9"/>
  <c r="AF62" i="9"/>
  <c r="AE62" i="9"/>
  <c r="W62" i="9"/>
  <c r="O62" i="9"/>
  <c r="R61" i="9"/>
  <c r="AD62" i="9"/>
  <c r="V62" i="9"/>
  <c r="AC62" i="9"/>
  <c r="C62" i="9"/>
  <c r="AM62" i="1" s="1"/>
  <c r="P61" i="9"/>
  <c r="AR61" i="1" s="1"/>
  <c r="F61" i="9"/>
  <c r="AY62" i="9" s="1"/>
  <c r="AB62" i="9"/>
  <c r="B62" i="9"/>
  <c r="AL62" i="1" s="1"/>
  <c r="S61" i="9"/>
  <c r="U61" i="9" s="1"/>
  <c r="L62" i="9"/>
  <c r="AD30" i="9"/>
  <c r="AQ30" i="9"/>
  <c r="AG30" i="9"/>
  <c r="C30" i="9"/>
  <c r="AM30" i="1" s="1"/>
  <c r="AE30" i="9"/>
  <c r="AV40" i="9"/>
  <c r="AT39" i="9"/>
  <c r="AE36" i="9"/>
  <c r="AV42" i="9"/>
  <c r="AV41" i="9"/>
  <c r="AT41" i="9"/>
  <c r="AX40" i="9"/>
  <c r="AE38" i="9"/>
  <c r="AV44" i="9"/>
  <c r="AX43" i="9"/>
  <c r="AV43" i="9"/>
  <c r="AT43" i="9"/>
  <c r="AX42" i="9"/>
  <c r="AV39" i="9"/>
  <c r="C40" i="9"/>
  <c r="AM40" i="1" s="1"/>
  <c r="O40" i="9"/>
  <c r="AB40" i="9"/>
  <c r="AT40" i="9"/>
  <c r="AW48" i="9"/>
  <c r="AU49" i="9"/>
  <c r="AX50" i="9"/>
  <c r="AX51" i="9"/>
  <c r="AU47" i="9"/>
  <c r="AC52" i="9"/>
  <c r="C52" i="9"/>
  <c r="AM52" i="1" s="1"/>
  <c r="P51" i="9"/>
  <c r="AR51" i="1" s="1"/>
  <c r="F51" i="9"/>
  <c r="AB52" i="9"/>
  <c r="L52" i="9"/>
  <c r="B52" i="9"/>
  <c r="AL52" i="1" s="1"/>
  <c r="AI52" i="9"/>
  <c r="AA52" i="9"/>
  <c r="K52" i="9"/>
  <c r="N51" i="9"/>
  <c r="AH52" i="9"/>
  <c r="Z52" i="9"/>
  <c r="M51" i="9"/>
  <c r="AQ52" i="9"/>
  <c r="AG52" i="9"/>
  <c r="T51" i="9"/>
  <c r="AP51" i="1" s="1"/>
  <c r="AP52" i="9"/>
  <c r="AF52" i="9"/>
  <c r="S51" i="9"/>
  <c r="U51" i="9" s="1"/>
  <c r="AE52" i="9"/>
  <c r="W52" i="9"/>
  <c r="O52" i="9"/>
  <c r="R51" i="9"/>
  <c r="AU57" i="9"/>
  <c r="AU61" i="9"/>
  <c r="AW62" i="9"/>
  <c r="AU40" i="9"/>
  <c r="AW41" i="9"/>
  <c r="K36" i="9"/>
  <c r="AF36" i="9"/>
  <c r="AU42" i="9"/>
  <c r="AW43" i="9"/>
  <c r="AW39" i="9"/>
  <c r="AW40" i="9"/>
  <c r="AK43" i="9"/>
  <c r="AW44" i="9"/>
  <c r="AW51" i="9"/>
  <c r="AU50" i="9"/>
  <c r="AV54" i="9"/>
  <c r="AX53" i="9"/>
  <c r="AT53" i="9"/>
  <c r="AV52" i="9"/>
  <c r="K27" i="9"/>
  <c r="AA27" i="9"/>
  <c r="AI27" i="9"/>
  <c r="K29" i="9"/>
  <c r="S29" i="9"/>
  <c r="U29" i="9" s="1"/>
  <c r="AA29" i="9"/>
  <c r="AI29" i="9"/>
  <c r="O30" i="9"/>
  <c r="W30" i="9"/>
  <c r="AH30" i="9"/>
  <c r="AI31" i="9"/>
  <c r="N35" i="9"/>
  <c r="AT35" i="9"/>
  <c r="L36" i="9"/>
  <c r="W36" i="9"/>
  <c r="AH36" i="9"/>
  <c r="AT36" i="9"/>
  <c r="N37" i="9"/>
  <c r="AT37" i="9"/>
  <c r="L38" i="9"/>
  <c r="W38" i="9"/>
  <c r="AH38" i="9"/>
  <c r="AT38" i="9"/>
  <c r="N39" i="9"/>
  <c r="AX39" i="9"/>
  <c r="AH40" i="9"/>
  <c r="AW42" i="9"/>
  <c r="F26" i="9"/>
  <c r="P26" i="9"/>
  <c r="AR26" i="1" s="1"/>
  <c r="B27" i="9"/>
  <c r="AL27" i="1" s="1"/>
  <c r="L27" i="9"/>
  <c r="AB27" i="9"/>
  <c r="F28" i="9"/>
  <c r="P28" i="9"/>
  <c r="AR28" i="1" s="1"/>
  <c r="B29" i="9"/>
  <c r="AL29" i="1" s="1"/>
  <c r="L29" i="9"/>
  <c r="T29" i="9"/>
  <c r="AP29" i="1" s="1"/>
  <c r="AB29" i="9"/>
  <c r="F30" i="9"/>
  <c r="P30" i="9"/>
  <c r="AR30" i="1" s="1"/>
  <c r="AI30" i="9"/>
  <c r="B31" i="9"/>
  <c r="AL31" i="1" s="1"/>
  <c r="AU32" i="9"/>
  <c r="AU34" i="9"/>
  <c r="B36" i="9"/>
  <c r="AL36" i="1" s="1"/>
  <c r="AI36" i="9"/>
  <c r="AV37" i="9"/>
  <c r="B38" i="9"/>
  <c r="AL38" i="1" s="1"/>
  <c r="AI38" i="9"/>
  <c r="AI40" i="9"/>
  <c r="AU46" i="9"/>
  <c r="AW47" i="9"/>
  <c r="AV49" i="9"/>
  <c r="C27" i="9"/>
  <c r="AM27" i="1" s="1"/>
  <c r="AC27" i="9"/>
  <c r="C29" i="9"/>
  <c r="AM29" i="1" s="1"/>
  <c r="M29" i="9"/>
  <c r="AC29" i="9"/>
  <c r="AH31" i="9"/>
  <c r="Z31" i="9"/>
  <c r="AC31" i="9"/>
  <c r="C31" i="9"/>
  <c r="AM31" i="1" s="1"/>
  <c r="Z30" i="9"/>
  <c r="AA31" i="9"/>
  <c r="P35" i="9"/>
  <c r="AR35" i="1" s="1"/>
  <c r="C36" i="9"/>
  <c r="AM36" i="1" s="1"/>
  <c r="O36" i="9"/>
  <c r="Z36" i="9"/>
  <c r="P37" i="9"/>
  <c r="AR37" i="1" s="1"/>
  <c r="C38" i="9"/>
  <c r="AM38" i="1" s="1"/>
  <c r="O38" i="9"/>
  <c r="Z38" i="9"/>
  <c r="P39" i="9"/>
  <c r="AR39" i="1" s="1"/>
  <c r="AX41" i="9"/>
  <c r="AU48" i="9"/>
  <c r="AM51" i="9"/>
  <c r="AL51" i="9"/>
  <c r="AK51" i="9"/>
  <c r="AJ51" i="9"/>
  <c r="AK54" i="9"/>
  <c r="AX65" i="9"/>
  <c r="AV66" i="9"/>
  <c r="AT65" i="9"/>
  <c r="AW67" i="9"/>
  <c r="AU66" i="9"/>
  <c r="AU63" i="9"/>
  <c r="AU65" i="9"/>
  <c r="R26" i="9"/>
  <c r="AV32" i="9"/>
  <c r="V27" i="9"/>
  <c r="R28" i="9"/>
  <c r="AV34" i="9"/>
  <c r="N29" i="9"/>
  <c r="V29" i="9"/>
  <c r="R30" i="9"/>
  <c r="AA30" i="9"/>
  <c r="AB31" i="9"/>
  <c r="AX31" i="9"/>
  <c r="AX33" i="9"/>
  <c r="AX35" i="9"/>
  <c r="AA36" i="9"/>
  <c r="AX36" i="9"/>
  <c r="AX37" i="9"/>
  <c r="AA38" i="9"/>
  <c r="AX38" i="9"/>
  <c r="K40" i="9"/>
  <c r="BA41" i="9" s="1"/>
  <c r="W40" i="9"/>
  <c r="AW56" i="9"/>
  <c r="AD52" i="9"/>
  <c r="T41" i="9"/>
  <c r="AP41" i="1" s="1"/>
  <c r="AF42" i="9"/>
  <c r="AP42" i="9"/>
  <c r="T43" i="9"/>
  <c r="AP43" i="1" s="1"/>
  <c r="AF44" i="9"/>
  <c r="AP44" i="9"/>
  <c r="T45" i="9"/>
  <c r="AP45" i="1" s="1"/>
  <c r="AT45" i="9"/>
  <c r="AG46" i="9"/>
  <c r="AQ46" i="9"/>
  <c r="N47" i="9"/>
  <c r="V47" i="9"/>
  <c r="AD47" i="9"/>
  <c r="K48" i="9"/>
  <c r="AA48" i="9"/>
  <c r="AI48" i="9"/>
  <c r="AW54" i="9"/>
  <c r="AX49" i="9"/>
  <c r="M50" i="9"/>
  <c r="Z51" i="9"/>
  <c r="AH51" i="9"/>
  <c r="AT56" i="9"/>
  <c r="AV57" i="9"/>
  <c r="AW52" i="9"/>
  <c r="B53" i="9"/>
  <c r="AL53" i="1" s="1"/>
  <c r="L53" i="9"/>
  <c r="T53" i="9"/>
  <c r="AP53" i="1" s="1"/>
  <c r="AB53" i="9"/>
  <c r="AE55" i="9"/>
  <c r="W55" i="9"/>
  <c r="O55" i="9"/>
  <c r="AB55" i="9"/>
  <c r="L55" i="9"/>
  <c r="B55" i="9"/>
  <c r="AL55" i="1" s="1"/>
  <c r="AG54" i="9"/>
  <c r="AT59" i="9"/>
  <c r="K55" i="9"/>
  <c r="V55" i="9"/>
  <c r="AG55" i="9"/>
  <c r="AU60" i="9"/>
  <c r="AH56" i="9"/>
  <c r="AU56" i="9"/>
  <c r="V60" i="9"/>
  <c r="AW61" i="9"/>
  <c r="V64" i="9"/>
  <c r="C33" i="9"/>
  <c r="AM33" i="1" s="1"/>
  <c r="AC33" i="9"/>
  <c r="C35" i="9"/>
  <c r="AM35" i="1" s="1"/>
  <c r="AC35" i="9"/>
  <c r="C37" i="9"/>
  <c r="AM37" i="1" s="1"/>
  <c r="AC37" i="9"/>
  <c r="C39" i="9"/>
  <c r="AM39" i="1" s="1"/>
  <c r="AC39" i="9"/>
  <c r="C41" i="9"/>
  <c r="AM41" i="1" s="1"/>
  <c r="M41" i="9"/>
  <c r="AC41" i="9"/>
  <c r="AG42" i="9"/>
  <c r="AQ42" i="9"/>
  <c r="J43" i="9" s="1"/>
  <c r="AN43" i="1" s="1"/>
  <c r="C43" i="9"/>
  <c r="AM43" i="1" s="1"/>
  <c r="M43" i="9"/>
  <c r="AC43" i="9"/>
  <c r="AG44" i="9"/>
  <c r="AQ44" i="9"/>
  <c r="J45" i="9" s="1"/>
  <c r="AN45" i="1" s="1"/>
  <c r="C45" i="9"/>
  <c r="AM45" i="1" s="1"/>
  <c r="M45" i="9"/>
  <c r="AC45" i="9"/>
  <c r="AU45" i="9"/>
  <c r="R46" i="9"/>
  <c r="Z46" i="9"/>
  <c r="AH46" i="9"/>
  <c r="O47" i="9"/>
  <c r="W47" i="9"/>
  <c r="AE47" i="9"/>
  <c r="B48" i="9"/>
  <c r="AL48" i="1" s="1"/>
  <c r="L48" i="9"/>
  <c r="T48" i="9"/>
  <c r="AP48" i="1" s="1"/>
  <c r="AB48" i="9"/>
  <c r="AT48" i="9"/>
  <c r="AG49" i="9"/>
  <c r="AQ49" i="9"/>
  <c r="J50" i="9" s="1"/>
  <c r="AN50" i="1" s="1"/>
  <c r="N50" i="9"/>
  <c r="V50" i="9"/>
  <c r="AD50" i="9"/>
  <c r="AV50" i="9"/>
  <c r="K51" i="9"/>
  <c r="AA51" i="9"/>
  <c r="AI51" i="9"/>
  <c r="F52" i="9"/>
  <c r="P52" i="9"/>
  <c r="AR52" i="1" s="1"/>
  <c r="AX52" i="9"/>
  <c r="C53" i="9"/>
  <c r="AM53" i="1" s="1"/>
  <c r="M53" i="9"/>
  <c r="AC53" i="9"/>
  <c r="AU53" i="9"/>
  <c r="R54" i="9"/>
  <c r="Z54" i="9"/>
  <c r="AH54" i="9"/>
  <c r="AW60" i="9"/>
  <c r="M55" i="9"/>
  <c r="AH55" i="9"/>
  <c r="AU55" i="9"/>
  <c r="C56" i="9"/>
  <c r="AM56" i="1" s="1"/>
  <c r="AV56" i="9"/>
  <c r="AB59" i="9"/>
  <c r="L59" i="9"/>
  <c r="B59" i="9"/>
  <c r="AL59" i="1" s="1"/>
  <c r="AI59" i="9"/>
  <c r="AA59" i="9"/>
  <c r="K59" i="9"/>
  <c r="N58" i="9"/>
  <c r="AH59" i="9"/>
  <c r="Z59" i="9"/>
  <c r="M58" i="9"/>
  <c r="AP59" i="9"/>
  <c r="AF59" i="9"/>
  <c r="S58" i="9"/>
  <c r="U58" i="9" s="1"/>
  <c r="AD59" i="9"/>
  <c r="V59" i="9"/>
  <c r="W59" i="9"/>
  <c r="AT64" i="9"/>
  <c r="Z60" i="9"/>
  <c r="N41" i="9"/>
  <c r="Z42" i="9"/>
  <c r="AH42" i="9"/>
  <c r="N43" i="9"/>
  <c r="Z44" i="9"/>
  <c r="AH44" i="9"/>
  <c r="N45" i="9"/>
  <c r="AV45" i="9"/>
  <c r="K46" i="9"/>
  <c r="AA46" i="9"/>
  <c r="AI46" i="9"/>
  <c r="AX47" i="9"/>
  <c r="C48" i="9"/>
  <c r="AM48" i="1" s="1"/>
  <c r="AC48" i="9"/>
  <c r="AW50" i="9"/>
  <c r="B51" i="9"/>
  <c r="AL51" i="1" s="1"/>
  <c r="L51" i="9"/>
  <c r="AB51" i="9"/>
  <c r="AT51" i="9"/>
  <c r="V53" i="9"/>
  <c r="AD53" i="9"/>
  <c r="AV53" i="9"/>
  <c r="K54" i="9"/>
  <c r="AA54" i="9"/>
  <c r="AI54" i="9"/>
  <c r="AT54" i="9"/>
  <c r="AV55" i="9"/>
  <c r="AU64" i="9"/>
  <c r="AB60" i="9"/>
  <c r="K42" i="9"/>
  <c r="AA42" i="9"/>
  <c r="AI42" i="9"/>
  <c r="K44" i="9"/>
  <c r="AA44" i="9"/>
  <c r="AI44" i="9"/>
  <c r="B46" i="9"/>
  <c r="AL46" i="1" s="1"/>
  <c r="L46" i="9"/>
  <c r="AB46" i="9"/>
  <c r="AT46" i="9"/>
  <c r="V48" i="9"/>
  <c r="AD48" i="9"/>
  <c r="AV48" i="9"/>
  <c r="AW55" i="9"/>
  <c r="F50" i="9"/>
  <c r="P50" i="9"/>
  <c r="AR50" i="1" s="1"/>
  <c r="C51" i="9"/>
  <c r="AM51" i="1" s="1"/>
  <c r="AC51" i="9"/>
  <c r="R52" i="9"/>
  <c r="AV58" i="9"/>
  <c r="AX57" i="9"/>
  <c r="O53" i="9"/>
  <c r="W53" i="9"/>
  <c r="AE53" i="9"/>
  <c r="AW53" i="9"/>
  <c r="B54" i="9"/>
  <c r="AL54" i="1" s="1"/>
  <c r="L54" i="9"/>
  <c r="AB54" i="9"/>
  <c r="AU54" i="9"/>
  <c r="AX55" i="9"/>
  <c r="AX56" i="9"/>
  <c r="AU59" i="9"/>
  <c r="L60" i="9"/>
  <c r="AT44" i="9"/>
  <c r="AX45" i="9"/>
  <c r="AT49" i="9"/>
  <c r="V51" i="9"/>
  <c r="AD51" i="9"/>
  <c r="AV51" i="9"/>
  <c r="AW58" i="9"/>
  <c r="AX63" i="9"/>
  <c r="AX62" i="9"/>
  <c r="AT63" i="9"/>
  <c r="AQ60" i="9"/>
  <c r="AG60" i="9"/>
  <c r="T59" i="9"/>
  <c r="AP59" i="1" s="1"/>
  <c r="AP60" i="9"/>
  <c r="AF60" i="9"/>
  <c r="S59" i="9"/>
  <c r="U59" i="9" s="1"/>
  <c r="AE60" i="9"/>
  <c r="W60" i="9"/>
  <c r="O60" i="9"/>
  <c r="R59" i="9"/>
  <c r="AC60" i="9"/>
  <c r="C60" i="9"/>
  <c r="AM60" i="1" s="1"/>
  <c r="P59" i="9"/>
  <c r="AR59" i="1" s="1"/>
  <c r="F59" i="9"/>
  <c r="AI60" i="9"/>
  <c r="AA60" i="9"/>
  <c r="K60" i="9"/>
  <c r="N59" i="9"/>
  <c r="AH60" i="9"/>
  <c r="AC64" i="9"/>
  <c r="C64" i="9"/>
  <c r="AM64" i="1" s="1"/>
  <c r="P63" i="9"/>
  <c r="AR63" i="1" s="1"/>
  <c r="F63" i="9"/>
  <c r="AB64" i="9"/>
  <c r="L64" i="9"/>
  <c r="B64" i="9"/>
  <c r="AL64" i="1" s="1"/>
  <c r="AI64" i="9"/>
  <c r="AA64" i="9"/>
  <c r="K64" i="9"/>
  <c r="N63" i="9"/>
  <c r="AH64" i="9"/>
  <c r="Z64" i="9"/>
  <c r="M63" i="9"/>
  <c r="AQ64" i="9"/>
  <c r="AG64" i="9"/>
  <c r="T63" i="9"/>
  <c r="AP63" i="1" s="1"/>
  <c r="AP64" i="9"/>
  <c r="AF64" i="9"/>
  <c r="S63" i="9"/>
  <c r="U63" i="9" s="1"/>
  <c r="AE64" i="9"/>
  <c r="W64" i="9"/>
  <c r="O64" i="9"/>
  <c r="R63" i="9"/>
  <c r="C42" i="9"/>
  <c r="AM42" i="1" s="1"/>
  <c r="AC42" i="9"/>
  <c r="C44" i="9"/>
  <c r="AM44" i="1" s="1"/>
  <c r="AC44" i="9"/>
  <c r="V46" i="9"/>
  <c r="AD46" i="9"/>
  <c r="AF48" i="9"/>
  <c r="AP48" i="9"/>
  <c r="R50" i="9"/>
  <c r="O51" i="9"/>
  <c r="W51" i="9"/>
  <c r="AE51" i="9"/>
  <c r="T52" i="9"/>
  <c r="AP52" i="1" s="1"/>
  <c r="AG53" i="9"/>
  <c r="AQ53" i="9"/>
  <c r="J54" i="9" s="1"/>
  <c r="AN54" i="1" s="1"/>
  <c r="V54" i="9"/>
  <c r="AD54" i="9"/>
  <c r="AC55" i="9"/>
  <c r="AP55" i="9"/>
  <c r="AV63" i="9"/>
  <c r="AW64" i="9"/>
  <c r="M59" i="9"/>
  <c r="AV64" i="9"/>
  <c r="AB68" i="9"/>
  <c r="L68" i="9"/>
  <c r="B68" i="9"/>
  <c r="AL68" i="1" s="1"/>
  <c r="AQ68" i="9"/>
  <c r="AG68" i="9"/>
  <c r="T67" i="9"/>
  <c r="AP67" i="1" s="1"/>
  <c r="AE68" i="9"/>
  <c r="W68" i="9"/>
  <c r="O68" i="9"/>
  <c r="R67" i="9"/>
  <c r="AD68" i="9"/>
  <c r="V68" i="9"/>
  <c r="AF68" i="9"/>
  <c r="F67" i="9"/>
  <c r="AC68" i="9"/>
  <c r="C68" i="9"/>
  <c r="AM68" i="1" s="1"/>
  <c r="S67" i="9"/>
  <c r="U67" i="9" s="1"/>
  <c r="AA68" i="9"/>
  <c r="Z68" i="9"/>
  <c r="P67" i="9"/>
  <c r="AR67" i="1" s="1"/>
  <c r="AP68" i="9"/>
  <c r="K68" i="9"/>
  <c r="N67" i="9"/>
  <c r="M67" i="9"/>
  <c r="AI68" i="9"/>
  <c r="N32" i="9"/>
  <c r="Z33" i="9"/>
  <c r="N34" i="9"/>
  <c r="Z35" i="9"/>
  <c r="N36" i="9"/>
  <c r="Z37" i="9"/>
  <c r="N38" i="9"/>
  <c r="Z39" i="9"/>
  <c r="N40" i="9"/>
  <c r="R41" i="9"/>
  <c r="Z41" i="9"/>
  <c r="AY43" i="9"/>
  <c r="N42" i="9"/>
  <c r="V42" i="9"/>
  <c r="R43" i="9"/>
  <c r="Z43" i="9"/>
  <c r="N44" i="9"/>
  <c r="V44" i="9"/>
  <c r="R45" i="9"/>
  <c r="Z45" i="9"/>
  <c r="O46" i="9"/>
  <c r="W46" i="9"/>
  <c r="B47" i="9"/>
  <c r="AL47" i="1" s="1"/>
  <c r="L47" i="9"/>
  <c r="T47" i="9"/>
  <c r="AP47" i="1" s="1"/>
  <c r="AG48" i="9"/>
  <c r="AY50" i="9"/>
  <c r="N49" i="9"/>
  <c r="V49" i="9"/>
  <c r="K50" i="9"/>
  <c r="S50" i="9"/>
  <c r="U50" i="9" s="1"/>
  <c r="AA50" i="9"/>
  <c r="AF51" i="9"/>
  <c r="M52" i="9"/>
  <c r="R53" i="9"/>
  <c r="Z53" i="9"/>
  <c r="AV59" i="9"/>
  <c r="O54" i="9"/>
  <c r="W54" i="9"/>
  <c r="AE54" i="9"/>
  <c r="AB56" i="9"/>
  <c r="L56" i="9"/>
  <c r="B56" i="9"/>
  <c r="AL56" i="1" s="1"/>
  <c r="AQ56" i="9"/>
  <c r="J57" i="9" s="1"/>
  <c r="AN57" i="1" s="1"/>
  <c r="AG56" i="9"/>
  <c r="T55" i="9"/>
  <c r="AP55" i="1" s="1"/>
  <c r="S55" i="9"/>
  <c r="U55" i="9" s="1"/>
  <c r="AD55" i="9"/>
  <c r="AQ55" i="9"/>
  <c r="AE56" i="9"/>
  <c r="AT61" i="9"/>
  <c r="AV62" i="9"/>
  <c r="AX61" i="9"/>
  <c r="AW63" i="9"/>
  <c r="AU62" i="9"/>
  <c r="AT58" i="9"/>
  <c r="O59" i="9"/>
  <c r="AL63" i="9"/>
  <c r="AH68" i="9"/>
  <c r="AW66" i="9"/>
  <c r="Z63" i="9"/>
  <c r="AH63" i="9"/>
  <c r="AT68" i="9"/>
  <c r="AV69" i="9"/>
  <c r="AX68" i="9"/>
  <c r="AV65" i="9"/>
  <c r="AX64" i="9"/>
  <c r="AW65" i="9"/>
  <c r="AC84" i="9"/>
  <c r="C84" i="9"/>
  <c r="AM84" i="1" s="1"/>
  <c r="P83" i="9"/>
  <c r="AR83" i="1" s="1"/>
  <c r="F83" i="9"/>
  <c r="AB84" i="9"/>
  <c r="L84" i="9"/>
  <c r="B84" i="9"/>
  <c r="AL84" i="1" s="1"/>
  <c r="AI84" i="9"/>
  <c r="AA84" i="9"/>
  <c r="K84" i="9"/>
  <c r="N83" i="9"/>
  <c r="AH84" i="9"/>
  <c r="Z84" i="9"/>
  <c r="M83" i="9"/>
  <c r="AQ84" i="9"/>
  <c r="AG84" i="9"/>
  <c r="T83" i="9"/>
  <c r="AP83" i="1" s="1"/>
  <c r="AP84" i="9"/>
  <c r="AF84" i="9"/>
  <c r="S83" i="9"/>
  <c r="U83" i="9" s="1"/>
  <c r="O84" i="9"/>
  <c r="AE84" i="9"/>
  <c r="R83" i="9"/>
  <c r="AD84" i="9"/>
  <c r="W84" i="9"/>
  <c r="V84" i="9"/>
  <c r="N57" i="9"/>
  <c r="V57" i="9"/>
  <c r="AD57" i="9"/>
  <c r="K58" i="9"/>
  <c r="AA58" i="9"/>
  <c r="AI58" i="9"/>
  <c r="AX59" i="9"/>
  <c r="M60" i="9"/>
  <c r="Z61" i="9"/>
  <c r="AH61" i="9"/>
  <c r="B63" i="9"/>
  <c r="AL63" i="1" s="1"/>
  <c r="L63" i="9"/>
  <c r="AB63" i="9"/>
  <c r="AP65" i="9"/>
  <c r="AF65" i="9"/>
  <c r="N65" i="9"/>
  <c r="V65" i="9"/>
  <c r="AD65" i="9"/>
  <c r="AE67" i="9"/>
  <c r="W67" i="9"/>
  <c r="O67" i="9"/>
  <c r="AB67" i="9"/>
  <c r="L67" i="9"/>
  <c r="B67" i="9"/>
  <c r="AL67" i="1" s="1"/>
  <c r="AH67" i="9"/>
  <c r="Z67" i="9"/>
  <c r="M66" i="9"/>
  <c r="S66" i="9"/>
  <c r="U66" i="9" s="1"/>
  <c r="AD66" i="9"/>
  <c r="AQ66" i="9"/>
  <c r="J67" i="9" s="1"/>
  <c r="AN67" i="1" s="1"/>
  <c r="AA67" i="9"/>
  <c r="AP67" i="9"/>
  <c r="AW70" i="9"/>
  <c r="AC73" i="9"/>
  <c r="C73" i="9"/>
  <c r="AM73" i="1" s="1"/>
  <c r="P72" i="9"/>
  <c r="AR72" i="1" s="1"/>
  <c r="F72" i="9"/>
  <c r="AB73" i="9"/>
  <c r="L73" i="9"/>
  <c r="B73" i="9"/>
  <c r="AL73" i="1" s="1"/>
  <c r="AI73" i="9"/>
  <c r="AA73" i="9"/>
  <c r="K73" i="9"/>
  <c r="N72" i="9"/>
  <c r="AH73" i="9"/>
  <c r="Z73" i="9"/>
  <c r="M72" i="9"/>
  <c r="AQ73" i="9"/>
  <c r="AG73" i="9"/>
  <c r="T72" i="9"/>
  <c r="AP72" i="1" s="1"/>
  <c r="AP73" i="9"/>
  <c r="AF73" i="9"/>
  <c r="S72" i="9"/>
  <c r="U72" i="9" s="1"/>
  <c r="AE73" i="9"/>
  <c r="W73" i="9"/>
  <c r="O73" i="9"/>
  <c r="R72" i="9"/>
  <c r="AW80" i="9"/>
  <c r="AU79" i="9"/>
  <c r="AV99" i="9"/>
  <c r="AT98" i="9"/>
  <c r="AT95" i="9"/>
  <c r="AX98" i="9"/>
  <c r="AV96" i="9"/>
  <c r="AV70" i="9"/>
  <c r="AX69" i="9"/>
  <c r="AT69" i="9"/>
  <c r="AV72" i="9"/>
  <c r="AX71" i="9"/>
  <c r="AT73" i="9"/>
  <c r="AV74" i="9"/>
  <c r="AX73" i="9"/>
  <c r="B61" i="9"/>
  <c r="AL61" i="1" s="1"/>
  <c r="L61" i="9"/>
  <c r="AB61" i="9"/>
  <c r="AJ61" i="9"/>
  <c r="V63" i="9"/>
  <c r="AD63" i="9"/>
  <c r="F65" i="9"/>
  <c r="P65" i="9"/>
  <c r="AR65" i="1" s="1"/>
  <c r="AG65" i="9"/>
  <c r="AT70" i="9"/>
  <c r="K66" i="9"/>
  <c r="V66" i="9"/>
  <c r="AW72" i="9"/>
  <c r="AU71" i="9"/>
  <c r="C67" i="9"/>
  <c r="AM67" i="1" s="1"/>
  <c r="AD67" i="9"/>
  <c r="AX72" i="9"/>
  <c r="AU73" i="9"/>
  <c r="AW74" i="9"/>
  <c r="AM71" i="9"/>
  <c r="AL71" i="9"/>
  <c r="AK71" i="9"/>
  <c r="AJ71" i="9"/>
  <c r="T56" i="9"/>
  <c r="AP56" i="1" s="1"/>
  <c r="AG57" i="9"/>
  <c r="AY59" i="9"/>
  <c r="V58" i="9"/>
  <c r="AD58" i="9"/>
  <c r="F60" i="9"/>
  <c r="P60" i="9"/>
  <c r="AR60" i="1" s="1"/>
  <c r="C61" i="9"/>
  <c r="AM61" i="1" s="1"/>
  <c r="AC61" i="9"/>
  <c r="AK61" i="9"/>
  <c r="R62" i="9"/>
  <c r="AT67" i="9"/>
  <c r="AV68" i="9"/>
  <c r="O63" i="9"/>
  <c r="W63" i="9"/>
  <c r="AE63" i="9"/>
  <c r="T64" i="9"/>
  <c r="AP64" i="1" s="1"/>
  <c r="AE66" i="9"/>
  <c r="W66" i="9"/>
  <c r="O66" i="9"/>
  <c r="AC66" i="9"/>
  <c r="C66" i="9"/>
  <c r="AM66" i="1" s="1"/>
  <c r="AH65" i="9"/>
  <c r="AU70" i="9"/>
  <c r="AW71" i="9"/>
  <c r="L66" i="9"/>
  <c r="AH66" i="9"/>
  <c r="AF67" i="9"/>
  <c r="AU72" i="9"/>
  <c r="AW73" i="9"/>
  <c r="AU68" i="9"/>
  <c r="V73" i="9"/>
  <c r="AW76" i="9"/>
  <c r="W58" i="9"/>
  <c r="V61" i="9"/>
  <c r="S62" i="9"/>
  <c r="U62" i="9" s="1"/>
  <c r="AW68" i="9"/>
  <c r="AF63" i="9"/>
  <c r="Z65" i="9"/>
  <c r="AI65" i="9"/>
  <c r="AI66" i="9"/>
  <c r="AG67" i="9"/>
  <c r="AU67" i="9"/>
  <c r="AX74" i="9"/>
  <c r="AT74" i="9"/>
  <c r="AM72" i="9"/>
  <c r="AL72" i="9"/>
  <c r="AK72" i="9"/>
  <c r="AJ72" i="9"/>
  <c r="AD73" i="9"/>
  <c r="AW75" i="9"/>
  <c r="AF70" i="9"/>
  <c r="AP70" i="9"/>
  <c r="AX70" i="9"/>
  <c r="M71" i="9"/>
  <c r="Z72" i="9"/>
  <c r="AH72" i="9"/>
  <c r="AV78" i="9"/>
  <c r="AX77" i="9"/>
  <c r="B74" i="9"/>
  <c r="AL74" i="1" s="1"/>
  <c r="L74" i="9"/>
  <c r="T74" i="9"/>
  <c r="AP74" i="1" s="1"/>
  <c r="AB74" i="9"/>
  <c r="M75" i="9"/>
  <c r="AI75" i="9"/>
  <c r="V76" i="9"/>
  <c r="AH76" i="9"/>
  <c r="AV84" i="9"/>
  <c r="AV86" i="9"/>
  <c r="B69" i="9"/>
  <c r="AL69" i="1" s="1"/>
  <c r="L69" i="9"/>
  <c r="BA70" i="9" s="1"/>
  <c r="T69" i="9"/>
  <c r="AP69" i="1" s="1"/>
  <c r="AB69" i="9"/>
  <c r="AG70" i="9"/>
  <c r="AQ70" i="9"/>
  <c r="J71" i="9" s="1"/>
  <c r="AN71" i="1" s="1"/>
  <c r="N71" i="9"/>
  <c r="V71" i="9"/>
  <c r="AD71" i="9"/>
  <c r="AV71" i="9"/>
  <c r="K72" i="9"/>
  <c r="AA72" i="9"/>
  <c r="AI72" i="9"/>
  <c r="AW78" i="9"/>
  <c r="F73" i="9"/>
  <c r="P73" i="9"/>
  <c r="AR73" i="1" s="1"/>
  <c r="C74" i="9"/>
  <c r="AM74" i="1" s="1"/>
  <c r="M74" i="9"/>
  <c r="AC74" i="9"/>
  <c r="AU74" i="9"/>
  <c r="N75" i="9"/>
  <c r="W76" i="9"/>
  <c r="AV83" i="9"/>
  <c r="T78" i="9"/>
  <c r="AP78" i="1" s="1"/>
  <c r="O79" i="9"/>
  <c r="AE79" i="9"/>
  <c r="V80" i="9"/>
  <c r="S81" i="9"/>
  <c r="U81" i="9" s="1"/>
  <c r="AW84" i="9"/>
  <c r="Z70" i="9"/>
  <c r="AH70" i="9"/>
  <c r="AX75" i="9"/>
  <c r="AT75" i="9"/>
  <c r="B72" i="9"/>
  <c r="AL72" i="1" s="1"/>
  <c r="L72" i="9"/>
  <c r="AB72" i="9"/>
  <c r="AT72" i="9"/>
  <c r="N74" i="9"/>
  <c r="V74" i="9"/>
  <c r="AD74" i="9"/>
  <c r="C75" i="9"/>
  <c r="AM75" i="1" s="1"/>
  <c r="Z75" i="9"/>
  <c r="K76" i="9"/>
  <c r="AM78" i="9"/>
  <c r="AL78" i="9"/>
  <c r="AK78" i="9"/>
  <c r="AV79" i="9"/>
  <c r="Z80" i="9"/>
  <c r="B82" i="9"/>
  <c r="AL82" i="1" s="1"/>
  <c r="AW87" i="9"/>
  <c r="AV97" i="9"/>
  <c r="N69" i="9"/>
  <c r="V69" i="9"/>
  <c r="AD69" i="9"/>
  <c r="K70" i="9"/>
  <c r="AA70" i="9"/>
  <c r="AI70" i="9"/>
  <c r="F71" i="9"/>
  <c r="P71" i="9"/>
  <c r="AR71" i="1" s="1"/>
  <c r="AF71" i="9"/>
  <c r="C72" i="9"/>
  <c r="AM72" i="1" s="1"/>
  <c r="AC72" i="9"/>
  <c r="R73" i="9"/>
  <c r="O74" i="9"/>
  <c r="W74" i="9"/>
  <c r="AE74" i="9"/>
  <c r="AA75" i="9"/>
  <c r="AQ75" i="9"/>
  <c r="Z76" i="9"/>
  <c r="AP76" i="9"/>
  <c r="AT77" i="9"/>
  <c r="AB79" i="9"/>
  <c r="L79" i="9"/>
  <c r="B79" i="9"/>
  <c r="AL79" i="1" s="1"/>
  <c r="AI79" i="9"/>
  <c r="AA79" i="9"/>
  <c r="K79" i="9"/>
  <c r="N78" i="9"/>
  <c r="AH79" i="9"/>
  <c r="Z79" i="9"/>
  <c r="M78" i="9"/>
  <c r="AP79" i="9"/>
  <c r="AF79" i="9"/>
  <c r="S78" i="9"/>
  <c r="U78" i="9" s="1"/>
  <c r="C79" i="9"/>
  <c r="AM79" i="1" s="1"/>
  <c r="K80" i="9"/>
  <c r="AA80" i="9"/>
  <c r="AU83" i="9"/>
  <c r="AU85" i="9"/>
  <c r="F81" i="9"/>
  <c r="AY82" i="9" s="1"/>
  <c r="AL81" i="9"/>
  <c r="AK81" i="9"/>
  <c r="AJ81" i="9"/>
  <c r="AU82" i="9"/>
  <c r="AI87" i="9"/>
  <c r="AA87" i="9"/>
  <c r="K87" i="9"/>
  <c r="AH87" i="9"/>
  <c r="Z87" i="9"/>
  <c r="AQ87" i="9"/>
  <c r="AG87" i="9"/>
  <c r="AP87" i="9"/>
  <c r="AF87" i="9"/>
  <c r="AD87" i="9"/>
  <c r="V87" i="9"/>
  <c r="AC87" i="9"/>
  <c r="AB87" i="9"/>
  <c r="N86" i="9"/>
  <c r="W87" i="9"/>
  <c r="C87" i="9"/>
  <c r="AM87" i="1" s="1"/>
  <c r="M86" i="9"/>
  <c r="B87" i="9"/>
  <c r="AL87" i="1" s="1"/>
  <c r="T86" i="9"/>
  <c r="AP86" i="1" s="1"/>
  <c r="S86" i="9"/>
  <c r="U86" i="9" s="1"/>
  <c r="O87" i="9"/>
  <c r="R86" i="9"/>
  <c r="L87" i="9"/>
  <c r="B70" i="9"/>
  <c r="AL70" i="1" s="1"/>
  <c r="L70" i="9"/>
  <c r="AB70" i="9"/>
  <c r="V72" i="9"/>
  <c r="AD72" i="9"/>
  <c r="S73" i="9"/>
  <c r="U73" i="9" s="1"/>
  <c r="AU78" i="9"/>
  <c r="F74" i="9"/>
  <c r="P74" i="9"/>
  <c r="AR74" i="1" s="1"/>
  <c r="AF74" i="9"/>
  <c r="AP74" i="9"/>
  <c r="F75" i="9"/>
  <c r="R75" i="9"/>
  <c r="AV81" i="9"/>
  <c r="AX80" i="9"/>
  <c r="O76" i="9"/>
  <c r="AT81" i="9"/>
  <c r="AV82" i="9"/>
  <c r="AU77" i="9"/>
  <c r="AX83" i="9"/>
  <c r="AX82" i="9"/>
  <c r="AT83" i="9"/>
  <c r="V79" i="9"/>
  <c r="L80" i="9"/>
  <c r="AB80" i="9"/>
  <c r="AT80" i="9"/>
  <c r="AI82" i="9"/>
  <c r="AA82" i="9"/>
  <c r="K82" i="9"/>
  <c r="N81" i="9"/>
  <c r="AH82" i="9"/>
  <c r="Z82" i="9"/>
  <c r="M81" i="9"/>
  <c r="AQ82" i="9"/>
  <c r="AG82" i="9"/>
  <c r="T81" i="9"/>
  <c r="AP81" i="1" s="1"/>
  <c r="AP82" i="9"/>
  <c r="AF82" i="9"/>
  <c r="AE82" i="9"/>
  <c r="W82" i="9"/>
  <c r="O82" i="9"/>
  <c r="R81" i="9"/>
  <c r="AD82" i="9"/>
  <c r="V82" i="9"/>
  <c r="AB82" i="9"/>
  <c r="AX88" i="9"/>
  <c r="AT88" i="9"/>
  <c r="AC70" i="9"/>
  <c r="R71" i="9"/>
  <c r="AT76" i="9"/>
  <c r="AV77" i="9"/>
  <c r="O72" i="9"/>
  <c r="W72" i="9"/>
  <c r="AE72" i="9"/>
  <c r="T73" i="9"/>
  <c r="AP73" i="1" s="1"/>
  <c r="AP75" i="9"/>
  <c r="AF75" i="9"/>
  <c r="AE75" i="9"/>
  <c r="W75" i="9"/>
  <c r="O75" i="9"/>
  <c r="AB75" i="9"/>
  <c r="L75" i="9"/>
  <c r="B75" i="9"/>
  <c r="AL75" i="1" s="1"/>
  <c r="AG74" i="9"/>
  <c r="AQ74" i="9"/>
  <c r="AC76" i="9"/>
  <c r="C76" i="9"/>
  <c r="AM76" i="1" s="1"/>
  <c r="AB76" i="9"/>
  <c r="L76" i="9"/>
  <c r="B76" i="9"/>
  <c r="AL76" i="1" s="1"/>
  <c r="AI76" i="9"/>
  <c r="AQ76" i="9"/>
  <c r="AG76" i="9"/>
  <c r="T75" i="9"/>
  <c r="AP75" i="1" s="1"/>
  <c r="S75" i="9"/>
  <c r="U75" i="9" s="1"/>
  <c r="AD75" i="9"/>
  <c r="AD76" i="9"/>
  <c r="AU81" i="9"/>
  <c r="W79" i="9"/>
  <c r="AX86" i="9"/>
  <c r="AM83" i="9"/>
  <c r="AL83" i="9"/>
  <c r="AK83" i="9"/>
  <c r="AJ83" i="9"/>
  <c r="AC82" i="9"/>
  <c r="AW91" i="9"/>
  <c r="AU90" i="9"/>
  <c r="AW89" i="9"/>
  <c r="P86" i="9"/>
  <c r="AR86" i="1" s="1"/>
  <c r="AG69" i="9"/>
  <c r="V70" i="9"/>
  <c r="S71" i="9"/>
  <c r="U71" i="9" s="1"/>
  <c r="AU76" i="9"/>
  <c r="AF72" i="9"/>
  <c r="M73" i="9"/>
  <c r="R74" i="9"/>
  <c r="Z74" i="9"/>
  <c r="AT79" i="9"/>
  <c r="AX79" i="9"/>
  <c r="AG75" i="9"/>
  <c r="AE76" i="9"/>
  <c r="AV76" i="9"/>
  <c r="AQ80" i="9"/>
  <c r="AG80" i="9"/>
  <c r="T79" i="9"/>
  <c r="AP79" i="1" s="1"/>
  <c r="AP80" i="9"/>
  <c r="AF80" i="9"/>
  <c r="S79" i="9"/>
  <c r="U79" i="9" s="1"/>
  <c r="AE80" i="9"/>
  <c r="W80" i="9"/>
  <c r="O80" i="9"/>
  <c r="R79" i="9"/>
  <c r="AC80" i="9"/>
  <c r="C80" i="9"/>
  <c r="AM80" i="1" s="1"/>
  <c r="P79" i="9"/>
  <c r="AR79" i="1" s="1"/>
  <c r="F79" i="9"/>
  <c r="AQ79" i="9"/>
  <c r="AH80" i="9"/>
  <c r="L82" i="9"/>
  <c r="AT85" i="9"/>
  <c r="AE87" i="9"/>
  <c r="AV89" i="9"/>
  <c r="AV94" i="9"/>
  <c r="AX93" i="9"/>
  <c r="AT93" i="9"/>
  <c r="AH90" i="9"/>
  <c r="Z90" i="9"/>
  <c r="M89" i="9"/>
  <c r="AQ90" i="9"/>
  <c r="AG90" i="9"/>
  <c r="T89" i="9"/>
  <c r="AP89" i="1" s="1"/>
  <c r="AP90" i="9"/>
  <c r="AF90" i="9"/>
  <c r="S89" i="9"/>
  <c r="U89" i="9" s="1"/>
  <c r="AE90" i="9"/>
  <c r="W90" i="9"/>
  <c r="O90" i="9"/>
  <c r="R89" i="9"/>
  <c r="AC90" i="9"/>
  <c r="C90" i="9"/>
  <c r="AM90" i="1" s="1"/>
  <c r="P89" i="9"/>
  <c r="AR89" i="1" s="1"/>
  <c r="F89" i="9"/>
  <c r="AU96" i="9"/>
  <c r="AW97" i="9"/>
  <c r="AQ102" i="9"/>
  <c r="AG102" i="9"/>
  <c r="AE102" i="9"/>
  <c r="W102" i="9"/>
  <c r="O102" i="9"/>
  <c r="AC102" i="9"/>
  <c r="AI102" i="9"/>
  <c r="AA102" i="9"/>
  <c r="K102" i="9"/>
  <c r="N101" i="9"/>
  <c r="AH102" i="9"/>
  <c r="Z102" i="9"/>
  <c r="M101" i="9"/>
  <c r="AP102" i="9"/>
  <c r="C102" i="9"/>
  <c r="AM102" i="1" s="1"/>
  <c r="R101" i="9"/>
  <c r="F101" i="9"/>
  <c r="B102" i="9"/>
  <c r="AL102" i="1" s="1"/>
  <c r="P101" i="9"/>
  <c r="AR101" i="1" s="1"/>
  <c r="AF102" i="9"/>
  <c r="AD102" i="9"/>
  <c r="L102" i="9"/>
  <c r="AB102" i="9"/>
  <c r="T101" i="9"/>
  <c r="AP101" i="1" s="1"/>
  <c r="AU88" i="9"/>
  <c r="AX84" i="9"/>
  <c r="AL86" i="9"/>
  <c r="N89" i="9"/>
  <c r="AG89" i="9"/>
  <c r="AX91" i="9"/>
  <c r="AT106" i="9"/>
  <c r="AV107" i="9"/>
  <c r="AX106" i="9"/>
  <c r="N77" i="9"/>
  <c r="V77" i="9"/>
  <c r="AD77" i="9"/>
  <c r="K78" i="9"/>
  <c r="AA78" i="9"/>
  <c r="AI78" i="9"/>
  <c r="M80" i="9"/>
  <c r="Z81" i="9"/>
  <c r="AH81" i="9"/>
  <c r="AV87" i="9"/>
  <c r="AW82" i="9"/>
  <c r="B83" i="9"/>
  <c r="AL83" i="1" s="1"/>
  <c r="L83" i="9"/>
  <c r="AB83" i="9"/>
  <c r="N85" i="9"/>
  <c r="V85" i="9"/>
  <c r="AD85" i="9"/>
  <c r="AV85" i="9"/>
  <c r="K86" i="9"/>
  <c r="AB86" i="9"/>
  <c r="AM86" i="9"/>
  <c r="AB92" i="9"/>
  <c r="L92" i="9"/>
  <c r="B92" i="9"/>
  <c r="AL92" i="1" s="1"/>
  <c r="AI92" i="9"/>
  <c r="AA92" i="9"/>
  <c r="K92" i="9"/>
  <c r="N91" i="9"/>
  <c r="AH92" i="9"/>
  <c r="Z92" i="9"/>
  <c r="M91" i="9"/>
  <c r="AQ92" i="9"/>
  <c r="AG92" i="9"/>
  <c r="T91" i="9"/>
  <c r="AP91" i="1" s="1"/>
  <c r="AE92" i="9"/>
  <c r="W92" i="9"/>
  <c r="O92" i="9"/>
  <c r="R91" i="9"/>
  <c r="V102" i="9"/>
  <c r="AT89" i="9"/>
  <c r="AX89" i="9"/>
  <c r="AW85" i="9"/>
  <c r="AT92" i="9"/>
  <c r="AC89" i="9"/>
  <c r="C89" i="9"/>
  <c r="AM89" i="1" s="1"/>
  <c r="P88" i="9"/>
  <c r="AR88" i="1" s="1"/>
  <c r="F88" i="9"/>
  <c r="AB89" i="9"/>
  <c r="L89" i="9"/>
  <c r="B89" i="9"/>
  <c r="AL89" i="1" s="1"/>
  <c r="AI89" i="9"/>
  <c r="AA89" i="9"/>
  <c r="K89" i="9"/>
  <c r="N88" i="9"/>
  <c r="AH89" i="9"/>
  <c r="Z89" i="9"/>
  <c r="M88" i="9"/>
  <c r="AP89" i="9"/>
  <c r="AF89" i="9"/>
  <c r="S88" i="9"/>
  <c r="U88" i="9" s="1"/>
  <c r="B90" i="9"/>
  <c r="AL90" i="1" s="1"/>
  <c r="V90" i="9"/>
  <c r="AU93" i="9"/>
  <c r="AW96" i="9"/>
  <c r="AU95" i="9"/>
  <c r="AY103" i="9"/>
  <c r="AF77" i="9"/>
  <c r="AP77" i="9"/>
  <c r="C78" i="9"/>
  <c r="AM78" i="1" s="1"/>
  <c r="AC78" i="9"/>
  <c r="B81" i="9"/>
  <c r="AL81" i="1" s="1"/>
  <c r="L81" i="9"/>
  <c r="AB81" i="9"/>
  <c r="V83" i="9"/>
  <c r="AD83" i="9"/>
  <c r="S84" i="9"/>
  <c r="U84" i="9" s="1"/>
  <c r="AU89" i="9"/>
  <c r="AW90" i="9"/>
  <c r="F85" i="9"/>
  <c r="P85" i="9"/>
  <c r="AR85" i="1" s="1"/>
  <c r="AF85" i="9"/>
  <c r="AP85" i="9"/>
  <c r="C86" i="9"/>
  <c r="AM86" i="1" s="1"/>
  <c r="AT91" i="9"/>
  <c r="AV92" i="9"/>
  <c r="AW93" i="9"/>
  <c r="V89" i="9"/>
  <c r="AQ89" i="9"/>
  <c r="AA90" i="9"/>
  <c r="P91" i="9"/>
  <c r="AR91" i="1" s="1"/>
  <c r="C92" i="9"/>
  <c r="AM92" i="1" s="1"/>
  <c r="AX97" i="9"/>
  <c r="T76" i="9"/>
  <c r="AP76" i="1" s="1"/>
  <c r="AG77" i="9"/>
  <c r="AQ77" i="9"/>
  <c r="V78" i="9"/>
  <c r="AD78" i="9"/>
  <c r="F80" i="9"/>
  <c r="P80" i="9"/>
  <c r="AR80" i="1" s="1"/>
  <c r="C81" i="9"/>
  <c r="AM81" i="1" s="1"/>
  <c r="AC81" i="9"/>
  <c r="R82" i="9"/>
  <c r="AV88" i="9"/>
  <c r="AX87" i="9"/>
  <c r="O83" i="9"/>
  <c r="W83" i="9"/>
  <c r="AE83" i="9"/>
  <c r="T84" i="9"/>
  <c r="AP84" i="1" s="1"/>
  <c r="AC86" i="9"/>
  <c r="AQ86" i="9"/>
  <c r="AG86" i="9"/>
  <c r="AG85" i="9"/>
  <c r="AQ85" i="9"/>
  <c r="V86" i="9"/>
  <c r="AF86" i="9"/>
  <c r="AU91" i="9"/>
  <c r="AT87" i="9"/>
  <c r="W89" i="9"/>
  <c r="AT94" i="9"/>
  <c r="AB90" i="9"/>
  <c r="AV90" i="9"/>
  <c r="V92" i="9"/>
  <c r="AK96" i="9"/>
  <c r="AJ96" i="9"/>
  <c r="AM96" i="9"/>
  <c r="AL96" i="9"/>
  <c r="S101" i="9"/>
  <c r="U101" i="9" s="1"/>
  <c r="M76" i="9"/>
  <c r="R77" i="9"/>
  <c r="Z77" i="9"/>
  <c r="O78" i="9"/>
  <c r="W78" i="9"/>
  <c r="V81" i="9"/>
  <c r="S82" i="9"/>
  <c r="U82" i="9" s="1"/>
  <c r="AW88" i="9"/>
  <c r="AF83" i="9"/>
  <c r="M84" i="9"/>
  <c r="R85" i="9"/>
  <c r="Z85" i="9"/>
  <c r="AV91" i="9"/>
  <c r="AX90" i="9"/>
  <c r="O86" i="9"/>
  <c r="W86" i="9"/>
  <c r="AH86" i="9"/>
  <c r="AT86" i="9"/>
  <c r="AM88" i="9"/>
  <c r="AL88" i="9"/>
  <c r="AK88" i="9"/>
  <c r="AU87" i="9"/>
  <c r="AJ88" i="9"/>
  <c r="AU94" i="9"/>
  <c r="K90" i="9"/>
  <c r="AD90" i="9"/>
  <c r="S91" i="9"/>
  <c r="U91" i="9" s="1"/>
  <c r="AU92" i="9"/>
  <c r="AX94" i="9"/>
  <c r="AD99" i="9"/>
  <c r="AP99" i="9"/>
  <c r="AU106" i="9"/>
  <c r="AW107" i="9"/>
  <c r="AD104" i="9"/>
  <c r="N87" i="9"/>
  <c r="K88" i="9"/>
  <c r="AA88" i="9"/>
  <c r="AI88" i="9"/>
  <c r="M90" i="9"/>
  <c r="Z91" i="9"/>
  <c r="AH91" i="9"/>
  <c r="AT96" i="9"/>
  <c r="AW92" i="9"/>
  <c r="B93" i="9"/>
  <c r="AL93" i="1" s="1"/>
  <c r="L93" i="9"/>
  <c r="AB93" i="9"/>
  <c r="AG94" i="9"/>
  <c r="AQ94" i="9"/>
  <c r="V95" i="9"/>
  <c r="AD95" i="9"/>
  <c r="AV95" i="9"/>
  <c r="Z96" i="9"/>
  <c r="AX96" i="9"/>
  <c r="F98" i="9"/>
  <c r="R98" i="9"/>
  <c r="AQ100" i="9"/>
  <c r="AG100" i="9"/>
  <c r="T99" i="9"/>
  <c r="AP99" i="1" s="1"/>
  <c r="AP100" i="9"/>
  <c r="AF100" i="9"/>
  <c r="S99" i="9"/>
  <c r="U99" i="9" s="1"/>
  <c r="AE99" i="9"/>
  <c r="AD100" i="9"/>
  <c r="AX105" i="9"/>
  <c r="AT105" i="9"/>
  <c r="AV106" i="9"/>
  <c r="AW101" i="9"/>
  <c r="AW95" i="9"/>
  <c r="AB99" i="9"/>
  <c r="L99" i="9"/>
  <c r="B99" i="9"/>
  <c r="AL99" i="1" s="1"/>
  <c r="AI99" i="9"/>
  <c r="AA99" i="9"/>
  <c r="K99" i="9"/>
  <c r="N98" i="9"/>
  <c r="S98" i="9"/>
  <c r="U98" i="9" s="1"/>
  <c r="V99" i="9"/>
  <c r="AF99" i="9"/>
  <c r="AV105" i="9"/>
  <c r="AX104" i="9"/>
  <c r="AT104" i="9"/>
  <c r="AW105" i="9"/>
  <c r="AU105" i="9"/>
  <c r="AW106" i="9"/>
  <c r="AX101" i="9"/>
  <c r="AU107" i="9"/>
  <c r="F87" i="9"/>
  <c r="P87" i="9"/>
  <c r="AR87" i="1" s="1"/>
  <c r="C88" i="9"/>
  <c r="AM88" i="1" s="1"/>
  <c r="AC88" i="9"/>
  <c r="B91" i="9"/>
  <c r="AL91" i="1" s="1"/>
  <c r="L91" i="9"/>
  <c r="AB91" i="9"/>
  <c r="N93" i="9"/>
  <c r="V93" i="9"/>
  <c r="AD93" i="9"/>
  <c r="AV93" i="9"/>
  <c r="K94" i="9"/>
  <c r="S94" i="9"/>
  <c r="U94" i="9" s="1"/>
  <c r="AA94" i="9"/>
  <c r="AI94" i="9"/>
  <c r="F95" i="9"/>
  <c r="P95" i="9"/>
  <c r="AR95" i="1" s="1"/>
  <c r="AF95" i="9"/>
  <c r="AP95" i="9"/>
  <c r="F96" i="9"/>
  <c r="AY97" i="9" s="1"/>
  <c r="R96" i="9"/>
  <c r="AD96" i="9"/>
  <c r="AD97" i="9"/>
  <c r="T98" i="9"/>
  <c r="AP98" i="1" s="1"/>
  <c r="AX102" i="9"/>
  <c r="AT103" i="9"/>
  <c r="AX103" i="9"/>
  <c r="M99" i="9"/>
  <c r="W99" i="9"/>
  <c r="AG99" i="9"/>
  <c r="AU104" i="9"/>
  <c r="L100" i="9"/>
  <c r="V100" i="9"/>
  <c r="AH100" i="9"/>
  <c r="AU109" i="9"/>
  <c r="V88" i="9"/>
  <c r="AD88" i="9"/>
  <c r="F90" i="9"/>
  <c r="P90" i="9"/>
  <c r="AR90" i="1" s="1"/>
  <c r="C91" i="9"/>
  <c r="AM91" i="1" s="1"/>
  <c r="AC91" i="9"/>
  <c r="R92" i="9"/>
  <c r="AV98" i="9"/>
  <c r="O93" i="9"/>
  <c r="W93" i="9"/>
  <c r="AE93" i="9"/>
  <c r="B94" i="9"/>
  <c r="AL94" i="1" s="1"/>
  <c r="L94" i="9"/>
  <c r="T94" i="9"/>
  <c r="AP94" i="1" s="1"/>
  <c r="AB94" i="9"/>
  <c r="AJ94" i="9"/>
  <c r="AC96" i="9"/>
  <c r="C96" i="9"/>
  <c r="AM96" i="1" s="1"/>
  <c r="AB96" i="9"/>
  <c r="L96" i="9"/>
  <c r="B96" i="9"/>
  <c r="AL96" i="1" s="1"/>
  <c r="AG95" i="9"/>
  <c r="AQ95" i="9"/>
  <c r="AH97" i="9"/>
  <c r="Z97" i="9"/>
  <c r="M96" i="9"/>
  <c r="AQ97" i="9"/>
  <c r="J98" i="9" s="1"/>
  <c r="AN98" i="1" s="1"/>
  <c r="AG97" i="9"/>
  <c r="T96" i="9"/>
  <c r="AP96" i="1" s="1"/>
  <c r="S96" i="9"/>
  <c r="U96" i="9" s="1"/>
  <c r="AE96" i="9"/>
  <c r="AQ96" i="9"/>
  <c r="K97" i="9"/>
  <c r="AE97" i="9"/>
  <c r="AV103" i="9"/>
  <c r="AU103" i="9"/>
  <c r="AW104" i="9"/>
  <c r="N99" i="9"/>
  <c r="AH99" i="9"/>
  <c r="AU99" i="9"/>
  <c r="B100" i="9"/>
  <c r="AL100" i="1" s="1"/>
  <c r="W100" i="9"/>
  <c r="AI100" i="9"/>
  <c r="AV104" i="9"/>
  <c r="R87" i="9"/>
  <c r="O88" i="9"/>
  <c r="W88" i="9"/>
  <c r="AE88" i="9"/>
  <c r="V91" i="9"/>
  <c r="AD91" i="9"/>
  <c r="AW98" i="9"/>
  <c r="F93" i="9"/>
  <c r="P93" i="9"/>
  <c r="AR93" i="1" s="1"/>
  <c r="AF93" i="9"/>
  <c r="AP93" i="9"/>
  <c r="C94" i="9"/>
  <c r="AM94" i="1" s="1"/>
  <c r="M94" i="9"/>
  <c r="AC94" i="9"/>
  <c r="AK94" i="9"/>
  <c r="Z95" i="9"/>
  <c r="AH95" i="9"/>
  <c r="AV101" i="9"/>
  <c r="AX100" i="9"/>
  <c r="V96" i="9"/>
  <c r="AF96" i="9"/>
  <c r="AT101" i="9"/>
  <c r="L97" i="9"/>
  <c r="V97" i="9"/>
  <c r="AF97" i="9"/>
  <c r="AU102" i="9"/>
  <c r="AW103" i="9"/>
  <c r="C99" i="9"/>
  <c r="AM99" i="1" s="1"/>
  <c r="O99" i="9"/>
  <c r="C100" i="9"/>
  <c r="AM100" i="1" s="1"/>
  <c r="Z100" i="9"/>
  <c r="AV100" i="9"/>
  <c r="AL101" i="9"/>
  <c r="AI104" i="9"/>
  <c r="AA104" i="9"/>
  <c r="K104" i="9"/>
  <c r="N103" i="9"/>
  <c r="AH104" i="9"/>
  <c r="Z104" i="9"/>
  <c r="M103" i="9"/>
  <c r="AQ104" i="9"/>
  <c r="AG104" i="9"/>
  <c r="T103" i="9"/>
  <c r="AP103" i="1" s="1"/>
  <c r="AP104" i="9"/>
  <c r="AF104" i="9"/>
  <c r="AE104" i="9"/>
  <c r="W104" i="9"/>
  <c r="O104" i="9"/>
  <c r="R103" i="9"/>
  <c r="AC104" i="9"/>
  <c r="C104" i="9"/>
  <c r="AM104" i="1" s="1"/>
  <c r="P103" i="9"/>
  <c r="AR103" i="1" s="1"/>
  <c r="F103" i="9"/>
  <c r="AB104" i="9"/>
  <c r="L104" i="9"/>
  <c r="B104" i="9"/>
  <c r="AL104" i="1" s="1"/>
  <c r="S87" i="9"/>
  <c r="U87" i="9" s="1"/>
  <c r="AF88" i="9"/>
  <c r="R90" i="9"/>
  <c r="AX95" i="9"/>
  <c r="O91" i="9"/>
  <c r="W91" i="9"/>
  <c r="T92" i="9"/>
  <c r="AP92" i="1" s="1"/>
  <c r="AG93" i="9"/>
  <c r="N94" i="9"/>
  <c r="V94" i="9"/>
  <c r="K95" i="9"/>
  <c r="BA96" i="9" s="1"/>
  <c r="AA95" i="9"/>
  <c r="K96" i="9"/>
  <c r="W96" i="9"/>
  <c r="AG96" i="9"/>
  <c r="AW102" i="9"/>
  <c r="AU101" i="9"/>
  <c r="B97" i="9"/>
  <c r="AL97" i="1" s="1"/>
  <c r="W97" i="9"/>
  <c r="AI97" i="9"/>
  <c r="AT97" i="9"/>
  <c r="M98" i="9"/>
  <c r="AU98" i="9"/>
  <c r="P99" i="9"/>
  <c r="AR99" i="1" s="1"/>
  <c r="Z99" i="9"/>
  <c r="O100" i="9"/>
  <c r="AA100" i="9"/>
  <c r="V98" i="9"/>
  <c r="AD98" i="9"/>
  <c r="F100" i="9"/>
  <c r="P100" i="9"/>
  <c r="AR100" i="1" s="1"/>
  <c r="C101" i="9"/>
  <c r="AM101" i="1" s="1"/>
  <c r="AC101" i="9"/>
  <c r="R102" i="9"/>
  <c r="O103" i="9"/>
  <c r="W103" i="9"/>
  <c r="AE103" i="9"/>
  <c r="T104" i="9"/>
  <c r="AP104" i="1" s="1"/>
  <c r="AG105" i="9"/>
  <c r="AQ105" i="9"/>
  <c r="N106" i="9"/>
  <c r="V106" i="9"/>
  <c r="AD106" i="9"/>
  <c r="K107" i="9"/>
  <c r="S107" i="9"/>
  <c r="U107" i="9" s="1"/>
  <c r="AA107" i="9"/>
  <c r="AI107" i="9"/>
  <c r="F108" i="9"/>
  <c r="P108" i="9"/>
  <c r="AR108" i="1" s="1"/>
  <c r="AF108" i="9"/>
  <c r="AP108" i="9"/>
  <c r="AX108" i="9"/>
  <c r="C109" i="9"/>
  <c r="AM109" i="1" s="1"/>
  <c r="M109" i="9"/>
  <c r="AC109" i="9"/>
  <c r="AK109" i="9"/>
  <c r="R97" i="9"/>
  <c r="O98" i="9"/>
  <c r="W98" i="9"/>
  <c r="V101" i="9"/>
  <c r="S102" i="9"/>
  <c r="U102" i="9" s="1"/>
  <c r="AF103" i="9"/>
  <c r="AP103" i="9"/>
  <c r="M104" i="9"/>
  <c r="Z105" i="9"/>
  <c r="AH105" i="9"/>
  <c r="O106" i="9"/>
  <c r="W106" i="9"/>
  <c r="B107" i="9"/>
  <c r="AL107" i="1" s="1"/>
  <c r="L107" i="9"/>
  <c r="T107" i="9"/>
  <c r="AP107" i="1" s="1"/>
  <c r="AB107" i="9"/>
  <c r="AT107" i="9"/>
  <c r="AG108" i="9"/>
  <c r="AQ108" i="9"/>
  <c r="J109" i="9" s="1"/>
  <c r="AN109" i="1" s="1"/>
  <c r="N109" i="9"/>
  <c r="V109" i="9"/>
  <c r="AL109" i="9"/>
  <c r="AV109" i="9"/>
  <c r="Z103" i="9"/>
  <c r="AH103" i="9"/>
  <c r="B105" i="9"/>
  <c r="AL105" i="1" s="1"/>
  <c r="L105" i="9"/>
  <c r="AB105" i="9"/>
  <c r="N107" i="9"/>
  <c r="V107" i="9"/>
  <c r="AD107" i="9"/>
  <c r="K108" i="9"/>
  <c r="AA108" i="9"/>
  <c r="AI108" i="9"/>
  <c r="F109" i="9"/>
  <c r="P109" i="9"/>
  <c r="AR109" i="1" s="1"/>
  <c r="AX109" i="9"/>
  <c r="C105" i="9"/>
  <c r="AM105" i="1" s="1"/>
  <c r="AC105" i="9"/>
  <c r="O107" i="9"/>
  <c r="W107" i="9"/>
  <c r="AE107" i="9"/>
  <c r="B108" i="9"/>
  <c r="AL108" i="1" s="1"/>
  <c r="L108" i="9"/>
  <c r="AB108" i="9"/>
  <c r="AT108" i="9"/>
  <c r="B103" i="9"/>
  <c r="AL103" i="1" s="1"/>
  <c r="L103" i="9"/>
  <c r="AB103" i="9"/>
  <c r="V105" i="9"/>
  <c r="AD105" i="9"/>
  <c r="S106" i="9"/>
  <c r="U106" i="9" s="1"/>
  <c r="F107" i="9"/>
  <c r="P107" i="9"/>
  <c r="AR107" i="1" s="1"/>
  <c r="AF107" i="9"/>
  <c r="AP107" i="9"/>
  <c r="C108" i="9"/>
  <c r="AM108" i="1" s="1"/>
  <c r="AC108" i="9"/>
  <c r="R109" i="9"/>
  <c r="C103" i="9"/>
  <c r="AM103" i="1" s="1"/>
  <c r="AC103" i="9"/>
  <c r="O105" i="9"/>
  <c r="W105" i="9"/>
  <c r="AE105" i="9"/>
  <c r="T106" i="9"/>
  <c r="AP106" i="1" s="1"/>
  <c r="AG107" i="9"/>
  <c r="AQ107" i="9"/>
  <c r="V108" i="9"/>
  <c r="AD108" i="9"/>
  <c r="S109" i="9"/>
  <c r="U109" i="9" s="1"/>
  <c r="V103" i="9"/>
  <c r="S104" i="9"/>
  <c r="U104" i="9" s="1"/>
  <c r="AF105" i="9"/>
  <c r="M106" i="9"/>
  <c r="R107" i="9"/>
  <c r="Z107" i="9"/>
  <c r="O108" i="9"/>
  <c r="W108" i="9"/>
  <c r="U90" i="8"/>
  <c r="U26" i="8"/>
  <c r="U99" i="8"/>
  <c r="AE38" i="7"/>
  <c r="D38" i="7"/>
  <c r="AF38" i="7"/>
  <c r="E38" i="7"/>
  <c r="S38" i="7"/>
  <c r="AE39" i="7"/>
  <c r="D39" i="7"/>
  <c r="AF39" i="7"/>
  <c r="E39" i="7"/>
  <c r="AI46" i="7"/>
  <c r="AE46" i="7"/>
  <c r="D46" i="7"/>
  <c r="AF46" i="7"/>
  <c r="E46" i="7"/>
  <c r="AQ61" i="7"/>
  <c r="J62" i="7" s="1"/>
  <c r="V62" i="1" s="1"/>
  <c r="AE61" i="7"/>
  <c r="D61" i="7"/>
  <c r="AF61" i="7"/>
  <c r="E61" i="7"/>
  <c r="AE63" i="7"/>
  <c r="D63" i="7"/>
  <c r="AF63" i="7"/>
  <c r="E63" i="7"/>
  <c r="AQ74" i="7"/>
  <c r="AE74" i="7"/>
  <c r="AF74" i="7"/>
  <c r="AT86" i="7"/>
  <c r="AP90" i="7"/>
  <c r="AE90" i="7"/>
  <c r="AF90" i="7"/>
  <c r="L90" i="7"/>
  <c r="AH100" i="7"/>
  <c r="AP109" i="7"/>
  <c r="AL109" i="7" s="1"/>
  <c r="AE109" i="7"/>
  <c r="AF109" i="7"/>
  <c r="AD39" i="8"/>
  <c r="AC39" i="8"/>
  <c r="Z39" i="8"/>
  <c r="Q39" i="8" s="1"/>
  <c r="S38" i="8"/>
  <c r="AC42" i="8"/>
  <c r="C42" i="8"/>
  <c r="AD42" i="1" s="1"/>
  <c r="AH42" i="8"/>
  <c r="AD42" i="8"/>
  <c r="Z42" i="8"/>
  <c r="Q42" i="8" s="1"/>
  <c r="R41" i="8"/>
  <c r="M41" i="8"/>
  <c r="M44" i="6"/>
  <c r="R93" i="6"/>
  <c r="AD28" i="7"/>
  <c r="AE28" i="7"/>
  <c r="D28" i="7"/>
  <c r="AE33" i="7"/>
  <c r="D33" i="7"/>
  <c r="AF33" i="7"/>
  <c r="E33" i="7"/>
  <c r="V47" i="7"/>
  <c r="AE51" i="7"/>
  <c r="D51" i="7"/>
  <c r="AF51" i="7"/>
  <c r="E51" i="7"/>
  <c r="M60" i="7"/>
  <c r="AC67" i="7"/>
  <c r="AE67" i="7"/>
  <c r="D67" i="7"/>
  <c r="AF67" i="7"/>
  <c r="E67" i="7"/>
  <c r="M67" i="7"/>
  <c r="AE70" i="7"/>
  <c r="AF70" i="7"/>
  <c r="AQ72" i="7"/>
  <c r="AE72" i="7"/>
  <c r="M89" i="7"/>
  <c r="L97" i="7"/>
  <c r="AE97" i="7"/>
  <c r="AF97" i="7"/>
  <c r="U97" i="7"/>
  <c r="T99" i="7"/>
  <c r="X99" i="1" s="1"/>
  <c r="W104" i="7"/>
  <c r="E90" i="7"/>
  <c r="E70" i="7"/>
  <c r="AU34" i="8"/>
  <c r="AW35" i="8"/>
  <c r="AH51" i="8"/>
  <c r="AI51" i="8"/>
  <c r="L51" i="8"/>
  <c r="F50" i="8"/>
  <c r="AG51" i="8"/>
  <c r="K51" i="8"/>
  <c r="AE51" i="8"/>
  <c r="T50" i="8"/>
  <c r="AG50" i="1" s="1"/>
  <c r="AC51" i="8"/>
  <c r="S50" i="8"/>
  <c r="AB51" i="8"/>
  <c r="C51" i="8"/>
  <c r="AD51" i="1" s="1"/>
  <c r="R50" i="8"/>
  <c r="AA51" i="8"/>
  <c r="B51" i="8"/>
  <c r="AC51" i="1" s="1"/>
  <c r="P50" i="8"/>
  <c r="AI50" i="1" s="1"/>
  <c r="W51" i="8"/>
  <c r="N50" i="8"/>
  <c r="AH50" i="1" s="1"/>
  <c r="AD52" i="4"/>
  <c r="E39" i="6"/>
  <c r="T42" i="6"/>
  <c r="O42" i="1" s="1"/>
  <c r="AA43" i="6"/>
  <c r="O44" i="6"/>
  <c r="Z45" i="6"/>
  <c r="Q45" i="6" s="1"/>
  <c r="C47" i="6"/>
  <c r="L47" i="1" s="1"/>
  <c r="F62" i="6"/>
  <c r="B63" i="6"/>
  <c r="K63" i="1" s="1"/>
  <c r="AC63" i="6"/>
  <c r="AB85" i="6"/>
  <c r="F100" i="6"/>
  <c r="AA102" i="6"/>
  <c r="AQ95" i="6"/>
  <c r="AF107" i="6"/>
  <c r="AW18" i="7"/>
  <c r="T27" i="7"/>
  <c r="X27" i="1" s="1"/>
  <c r="AB31" i="7"/>
  <c r="AE31" i="7"/>
  <c r="D31" i="7"/>
  <c r="AF31" i="7"/>
  <c r="E31" i="7"/>
  <c r="AC32" i="7"/>
  <c r="AE32" i="7"/>
  <c r="D32" i="7"/>
  <c r="O32" i="7"/>
  <c r="AA34" i="7"/>
  <c r="F35" i="7"/>
  <c r="S37" i="7"/>
  <c r="N38" i="7"/>
  <c r="Y38" i="1" s="1"/>
  <c r="AI40" i="7"/>
  <c r="F43" i="7"/>
  <c r="B44" i="7"/>
  <c r="T44" i="1" s="1"/>
  <c r="AD44" i="7"/>
  <c r="T46" i="7"/>
  <c r="X46" i="1" s="1"/>
  <c r="T50" i="7"/>
  <c r="X50" i="1" s="1"/>
  <c r="AT56" i="7"/>
  <c r="AH54" i="7"/>
  <c r="AB55" i="7"/>
  <c r="F57" i="7"/>
  <c r="AE58" i="7"/>
  <c r="D58" i="7"/>
  <c r="AF58" i="7"/>
  <c r="E58" i="7"/>
  <c r="P60" i="7"/>
  <c r="Z60" i="1" s="1"/>
  <c r="P61" i="7"/>
  <c r="Z61" i="1" s="1"/>
  <c r="Z62" i="7"/>
  <c r="Q62" i="7" s="1"/>
  <c r="AD65" i="7"/>
  <c r="AE65" i="7"/>
  <c r="D65" i="7"/>
  <c r="AF65" i="7"/>
  <c r="E65" i="7"/>
  <c r="O65" i="7"/>
  <c r="M66" i="7"/>
  <c r="O67" i="7"/>
  <c r="AI71" i="7"/>
  <c r="AE71" i="7"/>
  <c r="AF71" i="7"/>
  <c r="L71" i="7"/>
  <c r="B73" i="7"/>
  <c r="T73" i="1" s="1"/>
  <c r="AE73" i="7"/>
  <c r="AF73" i="7"/>
  <c r="R73" i="7"/>
  <c r="AQ84" i="7"/>
  <c r="AE84" i="7"/>
  <c r="S86" i="7"/>
  <c r="B87" i="7"/>
  <c r="T87" i="1" s="1"/>
  <c r="AC87" i="7"/>
  <c r="N89" i="7"/>
  <c r="Y89" i="1" s="1"/>
  <c r="AP94" i="7"/>
  <c r="AK94" i="7" s="1"/>
  <c r="AE94" i="7"/>
  <c r="AF94" i="7"/>
  <c r="AX101" i="7"/>
  <c r="Z97" i="7"/>
  <c r="Q97" i="7" s="1"/>
  <c r="K102" i="7"/>
  <c r="M103" i="7"/>
  <c r="AT109" i="7"/>
  <c r="AI108" i="7"/>
  <c r="D102" i="7"/>
  <c r="D98" i="7"/>
  <c r="D94" i="7"/>
  <c r="D90" i="7"/>
  <c r="D86" i="7"/>
  <c r="D82" i="7"/>
  <c r="D74" i="7"/>
  <c r="D70" i="7"/>
  <c r="AF64" i="7"/>
  <c r="AF32" i="7"/>
  <c r="AI28" i="8"/>
  <c r="F27" i="8"/>
  <c r="AG28" i="8"/>
  <c r="L28" i="8"/>
  <c r="R27" i="8"/>
  <c r="AA68" i="7"/>
  <c r="AE68" i="7"/>
  <c r="D68" i="7"/>
  <c r="C77" i="7"/>
  <c r="U77" i="1" s="1"/>
  <c r="AE77" i="7"/>
  <c r="AF77" i="7"/>
  <c r="Z89" i="7"/>
  <c r="Q89" i="7" s="1"/>
  <c r="AE89" i="7"/>
  <c r="AF89" i="7"/>
  <c r="AI89" i="7"/>
  <c r="AE107" i="7"/>
  <c r="AF107" i="7"/>
  <c r="O43" i="6"/>
  <c r="W45" i="6"/>
  <c r="B58" i="6"/>
  <c r="K58" i="1" s="1"/>
  <c r="N76" i="6"/>
  <c r="P76" i="1" s="1"/>
  <c r="AQ103" i="6"/>
  <c r="AI10" i="7"/>
  <c r="AU33" i="7"/>
  <c r="P37" i="7"/>
  <c r="Z37" i="1" s="1"/>
  <c r="L38" i="7"/>
  <c r="AE47" i="7"/>
  <c r="D47" i="7"/>
  <c r="AF47" i="7"/>
  <c r="E47" i="7"/>
  <c r="AE53" i="7"/>
  <c r="D53" i="7"/>
  <c r="AF53" i="7"/>
  <c r="E53" i="7"/>
  <c r="F65" i="7"/>
  <c r="AE66" i="7"/>
  <c r="D66" i="7"/>
  <c r="AF66" i="7"/>
  <c r="E66" i="7"/>
  <c r="AD69" i="7"/>
  <c r="AE69" i="7"/>
  <c r="D69" i="7"/>
  <c r="AF69" i="7"/>
  <c r="AI75" i="7"/>
  <c r="AE75" i="7"/>
  <c r="AF75" i="7"/>
  <c r="AE81" i="7"/>
  <c r="AF81" i="7"/>
  <c r="S88" i="7"/>
  <c r="AX90" i="7"/>
  <c r="AE103" i="7"/>
  <c r="AF103" i="7"/>
  <c r="E74" i="7"/>
  <c r="AF100" i="7"/>
  <c r="AF68" i="7"/>
  <c r="AP82" i="4"/>
  <c r="AJ82" i="4" s="1"/>
  <c r="AG43" i="6"/>
  <c r="AD44" i="6"/>
  <c r="AH45" i="6"/>
  <c r="C53" i="6"/>
  <c r="L53" i="1" s="1"/>
  <c r="T58" i="6"/>
  <c r="O58" i="1" s="1"/>
  <c r="E63" i="6"/>
  <c r="F75" i="6"/>
  <c r="E83" i="6"/>
  <c r="N84" i="6"/>
  <c r="P84" i="1" s="1"/>
  <c r="AI107" i="6"/>
  <c r="AQ87" i="6"/>
  <c r="AF103" i="6"/>
  <c r="AI30" i="7"/>
  <c r="AE30" i="7"/>
  <c r="D30" i="7"/>
  <c r="AF30" i="7"/>
  <c r="E30" i="7"/>
  <c r="V30" i="7"/>
  <c r="P31" i="7"/>
  <c r="Z31" i="1" s="1"/>
  <c r="V32" i="7"/>
  <c r="F33" i="7"/>
  <c r="AC36" i="7"/>
  <c r="AE36" i="7"/>
  <c r="D36" i="7"/>
  <c r="W37" i="7"/>
  <c r="AE37" i="7"/>
  <c r="D37" i="7"/>
  <c r="AF37" i="7"/>
  <c r="E37" i="7"/>
  <c r="AQ36" i="7"/>
  <c r="T37" i="7"/>
  <c r="X37" i="1" s="1"/>
  <c r="O38" i="7"/>
  <c r="F39" i="7"/>
  <c r="B40" i="7"/>
  <c r="T40" i="1" s="1"/>
  <c r="AH43" i="7"/>
  <c r="AE43" i="7"/>
  <c r="D43" i="7"/>
  <c r="AF43" i="7"/>
  <c r="E43" i="7"/>
  <c r="AP44" i="7"/>
  <c r="AJ44" i="7" s="1"/>
  <c r="AE44" i="7"/>
  <c r="D44" i="7"/>
  <c r="AC45" i="7"/>
  <c r="AE45" i="7"/>
  <c r="D45" i="7"/>
  <c r="AF45" i="7"/>
  <c r="E45" i="7"/>
  <c r="AG44" i="7"/>
  <c r="V45" i="7"/>
  <c r="W46" i="7"/>
  <c r="AX51" i="7"/>
  <c r="AG50" i="7"/>
  <c r="AE50" i="7"/>
  <c r="D50" i="7"/>
  <c r="AF50" i="7"/>
  <c r="E50" i="7"/>
  <c r="AW59" i="7"/>
  <c r="AE60" i="7"/>
  <c r="D60" i="7"/>
  <c r="S61" i="7"/>
  <c r="R64" i="7"/>
  <c r="P65" i="7"/>
  <c r="Z65" i="1" s="1"/>
  <c r="T66" i="7"/>
  <c r="X66" i="1" s="1"/>
  <c r="Z67" i="7"/>
  <c r="Q67" i="7" s="1"/>
  <c r="N68" i="7"/>
  <c r="Y68" i="1" s="1"/>
  <c r="O69" i="7"/>
  <c r="M70" i="7"/>
  <c r="R71" i="7"/>
  <c r="R72" i="7"/>
  <c r="S73" i="7"/>
  <c r="AQ80" i="7"/>
  <c r="AE80" i="7"/>
  <c r="AH80" i="7"/>
  <c r="AP83" i="7"/>
  <c r="AK83" i="7" s="1"/>
  <c r="AE83" i="7"/>
  <c r="AF83" i="7"/>
  <c r="K83" i="7"/>
  <c r="F86" i="7"/>
  <c r="C87" i="7"/>
  <c r="U87" i="1" s="1"/>
  <c r="O89" i="7"/>
  <c r="B90" i="7"/>
  <c r="T90" i="1" s="1"/>
  <c r="Z92" i="7"/>
  <c r="Q92" i="7" s="1"/>
  <c r="AE92" i="7"/>
  <c r="AW97" i="7"/>
  <c r="K93" i="7"/>
  <c r="AH95" i="7"/>
  <c r="AE95" i="7"/>
  <c r="AF95" i="7"/>
  <c r="AW100" i="7"/>
  <c r="AG95" i="7"/>
  <c r="AB97" i="7"/>
  <c r="Z98" i="7"/>
  <c r="Q98" i="7" s="1"/>
  <c r="F101" i="7"/>
  <c r="P103" i="7"/>
  <c r="Z103" i="1" s="1"/>
  <c r="AQ108" i="7"/>
  <c r="E109" i="7"/>
  <c r="E97" i="7"/>
  <c r="E89" i="7"/>
  <c r="E81" i="7"/>
  <c r="E77" i="7"/>
  <c r="E73" i="7"/>
  <c r="E69" i="7"/>
  <c r="AF92" i="7"/>
  <c r="AF60" i="7"/>
  <c r="AF28" i="7"/>
  <c r="K43" i="6"/>
  <c r="L61" i="7"/>
  <c r="Z77" i="7"/>
  <c r="Q77" i="7" s="1"/>
  <c r="D107" i="7"/>
  <c r="AH106" i="4"/>
  <c r="N42" i="6"/>
  <c r="P42" i="1" s="1"/>
  <c r="Z105" i="4"/>
  <c r="C52" i="6"/>
  <c r="L52" i="1" s="1"/>
  <c r="AB58" i="6"/>
  <c r="W67" i="6"/>
  <c r="AA71" i="6"/>
  <c r="AF95" i="6"/>
  <c r="U31" i="7"/>
  <c r="AC34" i="7"/>
  <c r="AE34" i="7"/>
  <c r="D34" i="7"/>
  <c r="AF34" i="7"/>
  <c r="E34" i="7"/>
  <c r="B34" i="7"/>
  <c r="T34" i="1" s="1"/>
  <c r="AG34" i="7"/>
  <c r="V38" i="7"/>
  <c r="AP40" i="7"/>
  <c r="AK40" i="7" s="1"/>
  <c r="AE40" i="7"/>
  <c r="D40" i="7"/>
  <c r="AE41" i="7"/>
  <c r="D41" i="7"/>
  <c r="AF41" i="7"/>
  <c r="E41" i="7"/>
  <c r="AC61" i="7"/>
  <c r="U64" i="7"/>
  <c r="AC66" i="7"/>
  <c r="AH67" i="7"/>
  <c r="S68" i="7"/>
  <c r="Z69" i="7"/>
  <c r="Q69" i="7" s="1"/>
  <c r="AD86" i="7"/>
  <c r="AE86" i="7"/>
  <c r="AF86" i="7"/>
  <c r="AE87" i="7"/>
  <c r="AF87" i="7"/>
  <c r="Z86" i="7"/>
  <c r="Q86" i="7" s="1"/>
  <c r="AQ87" i="7"/>
  <c r="S89" i="7"/>
  <c r="C90" i="7"/>
  <c r="U90" i="1" s="1"/>
  <c r="W90" i="7"/>
  <c r="AQ93" i="7"/>
  <c r="AE93" i="7"/>
  <c r="AF93" i="7"/>
  <c r="B97" i="7"/>
  <c r="T97" i="1" s="1"/>
  <c r="AE102" i="7"/>
  <c r="AF102" i="7"/>
  <c r="AC102" i="7"/>
  <c r="AP103" i="7"/>
  <c r="AL103" i="7" s="1"/>
  <c r="F105" i="7"/>
  <c r="AE106" i="7"/>
  <c r="AF106" i="7"/>
  <c r="D109" i="7"/>
  <c r="D97" i="7"/>
  <c r="D93" i="7"/>
  <c r="D89" i="7"/>
  <c r="D81" i="7"/>
  <c r="D77" i="7"/>
  <c r="E68" i="7"/>
  <c r="Z43" i="8"/>
  <c r="Q43" i="8" s="1"/>
  <c r="V43" i="8"/>
  <c r="AQ43" i="8"/>
  <c r="AH43" i="8"/>
  <c r="R42" i="8"/>
  <c r="AD43" i="8"/>
  <c r="N42" i="8"/>
  <c r="AH42" i="1" s="1"/>
  <c r="AW62" i="8"/>
  <c r="AU61" i="8"/>
  <c r="AD63" i="8"/>
  <c r="AA63" i="8"/>
  <c r="T62" i="8"/>
  <c r="AG62" i="1" s="1"/>
  <c r="AQ63" i="8"/>
  <c r="W63" i="8"/>
  <c r="C63" i="8"/>
  <c r="AD63" i="1" s="1"/>
  <c r="S62" i="8"/>
  <c r="AP63" i="8"/>
  <c r="AM63" i="8" s="1"/>
  <c r="R62" i="8"/>
  <c r="AI63" i="8"/>
  <c r="P62" i="8"/>
  <c r="AI62" i="1" s="1"/>
  <c r="AG63" i="8"/>
  <c r="O63" i="8"/>
  <c r="N62" i="8"/>
  <c r="AH62" i="1" s="1"/>
  <c r="AF63" i="8"/>
  <c r="K63" i="8"/>
  <c r="AC63" i="8"/>
  <c r="F62" i="8"/>
  <c r="AI27" i="7"/>
  <c r="AE27" i="7"/>
  <c r="D27" i="7"/>
  <c r="AF27" i="7"/>
  <c r="E27" i="7"/>
  <c r="U29" i="7"/>
  <c r="M33" i="7"/>
  <c r="W35" i="7"/>
  <c r="AE35" i="7"/>
  <c r="D35" i="7"/>
  <c r="AF35" i="7"/>
  <c r="E35" i="7"/>
  <c r="AI34" i="7"/>
  <c r="AW42" i="7"/>
  <c r="AT42" i="7"/>
  <c r="AD38" i="7"/>
  <c r="P39" i="7"/>
  <c r="Z39" i="1" s="1"/>
  <c r="O40" i="7"/>
  <c r="P43" i="7"/>
  <c r="Z43" i="1" s="1"/>
  <c r="O44" i="7"/>
  <c r="Z45" i="7"/>
  <c r="Q45" i="7" s="1"/>
  <c r="AE49" i="7"/>
  <c r="D49" i="7"/>
  <c r="AF49" i="7"/>
  <c r="E49" i="7"/>
  <c r="W49" i="7"/>
  <c r="AE52" i="7"/>
  <c r="D52" i="7"/>
  <c r="AD54" i="7"/>
  <c r="AE54" i="7"/>
  <c r="D54" i="7"/>
  <c r="AF54" i="7"/>
  <c r="E54" i="7"/>
  <c r="V55" i="7"/>
  <c r="AE55" i="7"/>
  <c r="D55" i="7"/>
  <c r="AF55" i="7"/>
  <c r="E55" i="7"/>
  <c r="B58" i="7"/>
  <c r="T58" i="1" s="1"/>
  <c r="AH61" i="7"/>
  <c r="T64" i="7"/>
  <c r="X64" i="1" s="1"/>
  <c r="AG65" i="7"/>
  <c r="AI67" i="7"/>
  <c r="W68" i="7"/>
  <c r="AC69" i="7"/>
  <c r="AA70" i="7"/>
  <c r="AC71" i="7"/>
  <c r="AC72" i="7"/>
  <c r="AD73" i="7"/>
  <c r="AE79" i="7"/>
  <c r="AF79" i="7"/>
  <c r="W79" i="7"/>
  <c r="R85" i="7"/>
  <c r="K86" i="7"/>
  <c r="AA86" i="7"/>
  <c r="M87" i="7"/>
  <c r="AE88" i="7"/>
  <c r="AC89" i="7"/>
  <c r="F90" i="7"/>
  <c r="AC90" i="7"/>
  <c r="M92" i="7"/>
  <c r="W93" i="7"/>
  <c r="O94" i="7"/>
  <c r="AI96" i="7"/>
  <c r="AE96" i="7"/>
  <c r="AP95" i="7"/>
  <c r="AK95" i="7" s="1"/>
  <c r="F97" i="7"/>
  <c r="AE101" i="7"/>
  <c r="AF101" i="7"/>
  <c r="S101" i="7"/>
  <c r="AG102" i="7"/>
  <c r="T105" i="7"/>
  <c r="X105" i="1" s="1"/>
  <c r="E108" i="7"/>
  <c r="E104" i="7"/>
  <c r="E100" i="7"/>
  <c r="E96" i="7"/>
  <c r="E92" i="7"/>
  <c r="E88" i="7"/>
  <c r="E84" i="7"/>
  <c r="E80" i="7"/>
  <c r="E76" i="7"/>
  <c r="E72" i="7"/>
  <c r="E64" i="7"/>
  <c r="E32" i="7"/>
  <c r="AF84" i="7"/>
  <c r="AF52" i="7"/>
  <c r="AF43" i="6"/>
  <c r="R28" i="7"/>
  <c r="AE29" i="7"/>
  <c r="D29" i="7"/>
  <c r="AF29" i="7"/>
  <c r="E29" i="7"/>
  <c r="T29" i="7"/>
  <c r="X29" i="1" s="1"/>
  <c r="AI32" i="7"/>
  <c r="P33" i="7"/>
  <c r="Z33" i="1" s="1"/>
  <c r="L34" i="7"/>
  <c r="AP34" i="7"/>
  <c r="AM34" i="7" s="1"/>
  <c r="S35" i="7"/>
  <c r="O36" i="7"/>
  <c r="AI38" i="7"/>
  <c r="R39" i="7"/>
  <c r="R40" i="7"/>
  <c r="AE42" i="7"/>
  <c r="D42" i="7"/>
  <c r="AF42" i="7"/>
  <c r="E42" i="7"/>
  <c r="AH42" i="7"/>
  <c r="S43" i="7"/>
  <c r="R44" i="7"/>
  <c r="AP45" i="7"/>
  <c r="AL45" i="7" s="1"/>
  <c r="B47" i="7"/>
  <c r="T47" i="1" s="1"/>
  <c r="R48" i="7"/>
  <c r="AQ49" i="7"/>
  <c r="M53" i="7"/>
  <c r="O54" i="7"/>
  <c r="AP56" i="7"/>
  <c r="AJ56" i="7" s="1"/>
  <c r="AE56" i="7"/>
  <c r="D56" i="7"/>
  <c r="AD57" i="7"/>
  <c r="AE57" i="7"/>
  <c r="D57" i="7"/>
  <c r="AF57" i="7"/>
  <c r="E57" i="7"/>
  <c r="AE59" i="7"/>
  <c r="D59" i="7"/>
  <c r="AF59" i="7"/>
  <c r="E59" i="7"/>
  <c r="C61" i="7"/>
  <c r="U61" i="1" s="1"/>
  <c r="AQ65" i="7"/>
  <c r="AC68" i="7"/>
  <c r="AQ69" i="7"/>
  <c r="AH71" i="7"/>
  <c r="AX76" i="7"/>
  <c r="AG73" i="7"/>
  <c r="AP78" i="7"/>
  <c r="AL78" i="7" s="1"/>
  <c r="AE78" i="7"/>
  <c r="AF78" i="7"/>
  <c r="S78" i="7"/>
  <c r="AH82" i="7"/>
  <c r="AE82" i="7"/>
  <c r="AF82" i="7"/>
  <c r="AA82" i="7"/>
  <c r="S85" i="7"/>
  <c r="L86" i="7"/>
  <c r="AH86" i="7"/>
  <c r="S87" i="7"/>
  <c r="C89" i="7"/>
  <c r="U89" i="1" s="1"/>
  <c r="AD89" i="7"/>
  <c r="AD91" i="7"/>
  <c r="AE91" i="7"/>
  <c r="AF91" i="7"/>
  <c r="AI90" i="7"/>
  <c r="Z91" i="7"/>
  <c r="Q91" i="7" s="1"/>
  <c r="R92" i="7"/>
  <c r="AD93" i="7"/>
  <c r="P94" i="7"/>
  <c r="Z94" i="1" s="1"/>
  <c r="L95" i="7"/>
  <c r="AQ95" i="7"/>
  <c r="AI98" i="7"/>
  <c r="AE98" i="7"/>
  <c r="AF98" i="7"/>
  <c r="B98" i="7"/>
  <c r="T98" i="1" s="1"/>
  <c r="N100" i="7"/>
  <c r="Y100" i="1" s="1"/>
  <c r="T101" i="7"/>
  <c r="X101" i="1" s="1"/>
  <c r="D108" i="7"/>
  <c r="D104" i="7"/>
  <c r="D100" i="7"/>
  <c r="D96" i="7"/>
  <c r="D92" i="7"/>
  <c r="D88" i="7"/>
  <c r="D84" i="7"/>
  <c r="D80" i="7"/>
  <c r="D76" i="7"/>
  <c r="D72" i="7"/>
  <c r="E60" i="7"/>
  <c r="E28" i="7"/>
  <c r="AF80" i="7"/>
  <c r="AC40" i="8"/>
  <c r="F39" i="8"/>
  <c r="V40" i="8"/>
  <c r="K40" i="8"/>
  <c r="R39" i="8"/>
  <c r="AI40" i="8"/>
  <c r="P39" i="8"/>
  <c r="AI39" i="1" s="1"/>
  <c r="AH40" i="8"/>
  <c r="M39" i="8"/>
  <c r="O51" i="8"/>
  <c r="O53" i="6"/>
  <c r="Z77" i="6"/>
  <c r="Q77" i="6" s="1"/>
  <c r="AQ73" i="4"/>
  <c r="M52" i="6"/>
  <c r="W53" i="6"/>
  <c r="S57" i="6"/>
  <c r="U57" i="6" s="1"/>
  <c r="AG83" i="6"/>
  <c r="D44" i="6"/>
  <c r="E45" i="6"/>
  <c r="P46" i="6"/>
  <c r="Q46" i="1" s="1"/>
  <c r="N52" i="6"/>
  <c r="P52" i="1" s="1"/>
  <c r="AH53" i="6"/>
  <c r="T55" i="6"/>
  <c r="O55" i="1" s="1"/>
  <c r="R63" i="6"/>
  <c r="AG64" i="6"/>
  <c r="M66" i="6"/>
  <c r="F70" i="6"/>
  <c r="C76" i="6"/>
  <c r="L76" i="1" s="1"/>
  <c r="N106" i="6"/>
  <c r="P106" i="1" s="1"/>
  <c r="W10" i="7"/>
  <c r="Z28" i="7"/>
  <c r="Q28" i="7" s="1"/>
  <c r="S33" i="7"/>
  <c r="F37" i="7"/>
  <c r="AQ38" i="7"/>
  <c r="S39" i="7"/>
  <c r="W40" i="7"/>
  <c r="AE48" i="7"/>
  <c r="D48" i="7"/>
  <c r="W48" i="7"/>
  <c r="F60" i="7"/>
  <c r="AD62" i="7"/>
  <c r="AE62" i="7"/>
  <c r="D62" i="7"/>
  <c r="AF62" i="7"/>
  <c r="E62" i="7"/>
  <c r="AP64" i="7"/>
  <c r="AM64" i="7" s="1"/>
  <c r="AE64" i="7"/>
  <c r="D64" i="7"/>
  <c r="C67" i="7"/>
  <c r="U67" i="1" s="1"/>
  <c r="AW73" i="7"/>
  <c r="AU75" i="7"/>
  <c r="AQ71" i="7"/>
  <c r="K77" i="7"/>
  <c r="Z78" i="7"/>
  <c r="Q78" i="7" s="1"/>
  <c r="S81" i="7"/>
  <c r="AP82" i="7"/>
  <c r="AL82" i="7" s="1"/>
  <c r="AE85" i="7"/>
  <c r="AF85" i="7"/>
  <c r="T85" i="7"/>
  <c r="X85" i="1" s="1"/>
  <c r="M86" i="7"/>
  <c r="AI86" i="7"/>
  <c r="V87" i="7"/>
  <c r="F88" i="7"/>
  <c r="F89" i="7"/>
  <c r="AH89" i="7"/>
  <c r="K90" i="7"/>
  <c r="AT91" i="7"/>
  <c r="AA91" i="7"/>
  <c r="T92" i="7"/>
  <c r="X92" i="1" s="1"/>
  <c r="AI93" i="7"/>
  <c r="R94" i="7"/>
  <c r="O95" i="7"/>
  <c r="M97" i="7"/>
  <c r="AE99" i="7"/>
  <c r="AF99" i="7"/>
  <c r="AG100" i="7"/>
  <c r="F104" i="7"/>
  <c r="AE105" i="7"/>
  <c r="AF105" i="7"/>
  <c r="P109" i="7"/>
  <c r="Z109" i="1" s="1"/>
  <c r="E107" i="7"/>
  <c r="E103" i="7"/>
  <c r="E99" i="7"/>
  <c r="E95" i="7"/>
  <c r="E91" i="7"/>
  <c r="E87" i="7"/>
  <c r="E83" i="7"/>
  <c r="E79" i="7"/>
  <c r="E75" i="7"/>
  <c r="E71" i="7"/>
  <c r="E56" i="7"/>
  <c r="AF108" i="7"/>
  <c r="AF76" i="7"/>
  <c r="AF44" i="7"/>
  <c r="AU32" i="8"/>
  <c r="AW33" i="8"/>
  <c r="AU41" i="8"/>
  <c r="AQ51" i="8"/>
  <c r="F31" i="8"/>
  <c r="B32" i="8"/>
  <c r="AC32" i="1" s="1"/>
  <c r="AA32" i="8"/>
  <c r="F33" i="8"/>
  <c r="S34" i="8"/>
  <c r="Z35" i="8"/>
  <c r="Q35" i="8" s="1"/>
  <c r="AC36" i="8"/>
  <c r="AV37" i="8"/>
  <c r="L38" i="8"/>
  <c r="AQ38" i="8"/>
  <c r="AC45" i="8"/>
  <c r="W46" i="8"/>
  <c r="F47" i="8"/>
  <c r="W47" i="8"/>
  <c r="AI47" i="8"/>
  <c r="C48" i="8"/>
  <c r="AD48" i="1" s="1"/>
  <c r="AG48" i="8"/>
  <c r="AI55" i="8"/>
  <c r="F56" i="8"/>
  <c r="AT56" i="8"/>
  <c r="Z57" i="8"/>
  <c r="Q57" i="8" s="1"/>
  <c r="AV61" i="8"/>
  <c r="AH79" i="8"/>
  <c r="AA79" i="8"/>
  <c r="L79" i="8"/>
  <c r="F78" i="8"/>
  <c r="W79" i="8"/>
  <c r="K79" i="8"/>
  <c r="AI79" i="8"/>
  <c r="C79" i="8"/>
  <c r="AD79" i="1" s="1"/>
  <c r="R78" i="8"/>
  <c r="AE79" i="8"/>
  <c r="O79" i="8"/>
  <c r="B79" i="8"/>
  <c r="AC79" i="1" s="1"/>
  <c r="P78" i="8"/>
  <c r="AI78" i="1" s="1"/>
  <c r="AB79" i="8"/>
  <c r="AU101" i="8"/>
  <c r="C32" i="8"/>
  <c r="AD32" i="1" s="1"/>
  <c r="AB32" i="8"/>
  <c r="V34" i="8"/>
  <c r="AW40" i="8"/>
  <c r="AW37" i="8"/>
  <c r="Z47" i="8"/>
  <c r="Q47" i="8" s="1"/>
  <c r="C57" i="8"/>
  <c r="AD57" i="1" s="1"/>
  <c r="AA57" i="8"/>
  <c r="K30" i="8"/>
  <c r="M31" i="8"/>
  <c r="AC32" i="8"/>
  <c r="M33" i="8"/>
  <c r="Z34" i="8"/>
  <c r="Q34" i="8" s="1"/>
  <c r="L36" i="8"/>
  <c r="AQ36" i="8"/>
  <c r="P37" i="8"/>
  <c r="AI37" i="1" s="1"/>
  <c r="AX37" i="8"/>
  <c r="V38" i="8"/>
  <c r="R44" i="8"/>
  <c r="AH45" i="8"/>
  <c r="K46" i="8"/>
  <c r="AH46" i="8"/>
  <c r="K47" i="8"/>
  <c r="AA47" i="8"/>
  <c r="L48" i="8"/>
  <c r="V49" i="8"/>
  <c r="F52" i="8"/>
  <c r="AV58" i="8"/>
  <c r="AC53" i="8"/>
  <c r="S54" i="8"/>
  <c r="C55" i="8"/>
  <c r="AD55" i="1" s="1"/>
  <c r="W55" i="8"/>
  <c r="AP55" i="8"/>
  <c r="AM55" i="8" s="1"/>
  <c r="AC57" i="8"/>
  <c r="AX83" i="8"/>
  <c r="AD91" i="8"/>
  <c r="AQ91" i="8"/>
  <c r="AE91" i="8"/>
  <c r="R90" i="8"/>
  <c r="AP91" i="8"/>
  <c r="AL91" i="8" s="1"/>
  <c r="AC91" i="8"/>
  <c r="P90" i="8"/>
  <c r="AI90" i="1" s="1"/>
  <c r="AA91" i="8"/>
  <c r="C91" i="8"/>
  <c r="AD91" i="1" s="1"/>
  <c r="N90" i="8"/>
  <c r="AH90" i="1" s="1"/>
  <c r="Z91" i="8"/>
  <c r="Q91" i="8" s="1"/>
  <c r="M90" i="8"/>
  <c r="AI91" i="8"/>
  <c r="W91" i="8"/>
  <c r="AH91" i="8"/>
  <c r="O91" i="8"/>
  <c r="AU95" i="8"/>
  <c r="F97" i="8"/>
  <c r="AP98" i="8"/>
  <c r="AK98" i="8" s="1"/>
  <c r="O98" i="8"/>
  <c r="AG98" i="8"/>
  <c r="S97" i="8"/>
  <c r="AF98" i="8"/>
  <c r="R97" i="8"/>
  <c r="AE98" i="8"/>
  <c r="P97" i="8"/>
  <c r="AI97" i="1" s="1"/>
  <c r="AD98" i="8"/>
  <c r="V98" i="8"/>
  <c r="AX100" i="8"/>
  <c r="AU12" i="8"/>
  <c r="P31" i="8"/>
  <c r="AI31" i="1" s="1"/>
  <c r="AH32" i="8"/>
  <c r="P33" i="8"/>
  <c r="AI33" i="1" s="1"/>
  <c r="B34" i="8"/>
  <c r="AC34" i="1" s="1"/>
  <c r="AA34" i="8"/>
  <c r="S36" i="8"/>
  <c r="AW45" i="8"/>
  <c r="M46" i="8"/>
  <c r="L47" i="8"/>
  <c r="AB47" i="8"/>
  <c r="AP47" i="8"/>
  <c r="AL47" i="8" s="1"/>
  <c r="M48" i="8"/>
  <c r="AP48" i="8"/>
  <c r="AM48" i="8" s="1"/>
  <c r="AD49" i="8"/>
  <c r="AQ55" i="8"/>
  <c r="M56" i="8"/>
  <c r="AE58" i="8"/>
  <c r="W58" i="8"/>
  <c r="V58" i="8"/>
  <c r="AE57" i="8"/>
  <c r="O58" i="8"/>
  <c r="F91" i="8"/>
  <c r="AB92" i="8"/>
  <c r="V92" i="8"/>
  <c r="T109" i="8"/>
  <c r="AG109" i="1" s="1"/>
  <c r="F109" i="8"/>
  <c r="S109" i="8"/>
  <c r="P109" i="8"/>
  <c r="AI109" i="1" s="1"/>
  <c r="M109" i="8"/>
  <c r="N109" i="8"/>
  <c r="AH109" i="1" s="1"/>
  <c r="AP6" i="8"/>
  <c r="AP7" i="8" s="1"/>
  <c r="S29" i="8"/>
  <c r="W30" i="8"/>
  <c r="R31" i="8"/>
  <c r="L32" i="8"/>
  <c r="AQ32" i="8"/>
  <c r="R33" i="8"/>
  <c r="C34" i="8"/>
  <c r="AD34" i="1" s="1"/>
  <c r="AB34" i="8"/>
  <c r="V36" i="8"/>
  <c r="Z37" i="8"/>
  <c r="Q37" i="8" s="1"/>
  <c r="B38" i="8"/>
  <c r="AC38" i="1" s="1"/>
  <c r="AA38" i="8"/>
  <c r="R43" i="8"/>
  <c r="AD44" i="8"/>
  <c r="M45" i="8"/>
  <c r="N46" i="8"/>
  <c r="AH46" i="1" s="1"/>
  <c r="AU49" i="8"/>
  <c r="O47" i="8"/>
  <c r="AE47" i="8"/>
  <c r="AQ47" i="8"/>
  <c r="P48" i="8"/>
  <c r="AI48" i="1" s="1"/>
  <c r="AQ48" i="8"/>
  <c r="N52" i="8"/>
  <c r="AH52" i="1" s="1"/>
  <c r="AC55" i="8"/>
  <c r="N56" i="8"/>
  <c r="AH56" i="1" s="1"/>
  <c r="K57" i="8"/>
  <c r="AG57" i="8"/>
  <c r="V81" i="8"/>
  <c r="AQ81" i="8"/>
  <c r="AG81" i="8"/>
  <c r="P80" i="8"/>
  <c r="AI80" i="1" s="1"/>
  <c r="C81" i="8"/>
  <c r="AD81" i="1" s="1"/>
  <c r="AT102" i="8"/>
  <c r="AT35" i="8"/>
  <c r="S32" i="8"/>
  <c r="AT37" i="8"/>
  <c r="Z33" i="8"/>
  <c r="Q33" i="8" s="1"/>
  <c r="AC34" i="8"/>
  <c r="M35" i="8"/>
  <c r="Z36" i="8"/>
  <c r="Q36" i="8" s="1"/>
  <c r="AC37" i="8"/>
  <c r="C38" i="8"/>
  <c r="AD38" i="1" s="1"/>
  <c r="AB38" i="8"/>
  <c r="AX47" i="8"/>
  <c r="AH44" i="8"/>
  <c r="R45" i="8"/>
  <c r="R46" i="8"/>
  <c r="AW46" i="8"/>
  <c r="P47" i="8"/>
  <c r="AI47" i="1" s="1"/>
  <c r="AF47" i="8"/>
  <c r="AX52" i="8"/>
  <c r="AB48" i="8"/>
  <c r="AT52" i="8"/>
  <c r="P52" i="8"/>
  <c r="AI52" i="1" s="1"/>
  <c r="F54" i="8"/>
  <c r="Z54" i="8"/>
  <c r="Q54" i="8" s="1"/>
  <c r="AE55" i="8"/>
  <c r="P56" i="8"/>
  <c r="AI56" i="1" s="1"/>
  <c r="AP56" i="8"/>
  <c r="AM56" i="8" s="1"/>
  <c r="O57" i="8"/>
  <c r="AH57" i="8"/>
  <c r="AI64" i="8"/>
  <c r="L64" i="8"/>
  <c r="AC64" i="8"/>
  <c r="S63" i="8"/>
  <c r="AB64" i="8"/>
  <c r="P63" i="8"/>
  <c r="AI63" i="1" s="1"/>
  <c r="C64" i="8"/>
  <c r="AD64" i="1" s="1"/>
  <c r="B64" i="8"/>
  <c r="AC64" i="1" s="1"/>
  <c r="AF78" i="8"/>
  <c r="AD78" i="8"/>
  <c r="Z78" i="8"/>
  <c r="Q78" i="8" s="1"/>
  <c r="W78" i="8"/>
  <c r="V78" i="8"/>
  <c r="R77" i="8"/>
  <c r="M77" i="8"/>
  <c r="AF91" i="8"/>
  <c r="L94" i="8"/>
  <c r="AG94" i="8"/>
  <c r="T93" i="8"/>
  <c r="AG93" i="1" s="1"/>
  <c r="AF94" i="8"/>
  <c r="S93" i="8"/>
  <c r="AB94" i="8"/>
  <c r="AU103" i="8"/>
  <c r="AD103" i="8"/>
  <c r="AE103" i="8"/>
  <c r="Z103" i="8"/>
  <c r="Q103" i="8" s="1"/>
  <c r="T102" i="8"/>
  <c r="AG102" i="1" s="1"/>
  <c r="W103" i="8"/>
  <c r="S102" i="8"/>
  <c r="AQ103" i="8"/>
  <c r="J103" i="8" s="1"/>
  <c r="AE103" i="1" s="1"/>
  <c r="O103" i="8"/>
  <c r="R102" i="8"/>
  <c r="AP103" i="8"/>
  <c r="AM103" i="8" s="1"/>
  <c r="M102" i="8"/>
  <c r="AH103" i="8"/>
  <c r="AU11" i="8"/>
  <c r="AV31" i="8"/>
  <c r="AX32" i="8"/>
  <c r="AX33" i="8"/>
  <c r="AW36" i="8"/>
  <c r="AW38" i="8"/>
  <c r="AC33" i="8"/>
  <c r="P35" i="8"/>
  <c r="AI35" i="1" s="1"/>
  <c r="B36" i="8"/>
  <c r="AC36" i="1" s="1"/>
  <c r="AU45" i="8"/>
  <c r="S46" i="8"/>
  <c r="B47" i="8"/>
  <c r="AC47" i="1" s="1"/>
  <c r="S47" i="8"/>
  <c r="AG47" i="8"/>
  <c r="AC48" i="8"/>
  <c r="T52" i="8"/>
  <c r="AG52" i="1" s="1"/>
  <c r="K55" i="8"/>
  <c r="AF55" i="8"/>
  <c r="R56" i="8"/>
  <c r="R57" i="8"/>
  <c r="AI57" i="8"/>
  <c r="AU63" i="8"/>
  <c r="AH74" i="8"/>
  <c r="AB74" i="8"/>
  <c r="AA74" i="8"/>
  <c r="L74" i="8"/>
  <c r="W74" i="8"/>
  <c r="K74" i="8"/>
  <c r="B74" i="8"/>
  <c r="AC74" i="1" s="1"/>
  <c r="R73" i="8"/>
  <c r="AW94" i="8"/>
  <c r="AW104" i="8"/>
  <c r="R58" i="8"/>
  <c r="S59" i="8"/>
  <c r="AI59" i="8"/>
  <c r="AB60" i="8"/>
  <c r="K62" i="8"/>
  <c r="AH62" i="8"/>
  <c r="R64" i="8"/>
  <c r="AE65" i="8"/>
  <c r="AB67" i="8"/>
  <c r="AW74" i="8"/>
  <c r="AH72" i="8"/>
  <c r="R74" i="8"/>
  <c r="AT79" i="8"/>
  <c r="Z75" i="8"/>
  <c r="Q75" i="8" s="1"/>
  <c r="AQ75" i="8"/>
  <c r="L80" i="8"/>
  <c r="AE80" i="8"/>
  <c r="F82" i="8"/>
  <c r="AQ83" i="8"/>
  <c r="S85" i="8"/>
  <c r="C86" i="8"/>
  <c r="AD86" i="1" s="1"/>
  <c r="P86" i="8"/>
  <c r="AI86" i="1" s="1"/>
  <c r="AB86" i="8"/>
  <c r="S87" i="8"/>
  <c r="AI87" i="8"/>
  <c r="AI88" i="8"/>
  <c r="W89" i="8"/>
  <c r="K90" i="8"/>
  <c r="AP90" i="8"/>
  <c r="AJ90" i="8" s="1"/>
  <c r="K93" i="8"/>
  <c r="AB93" i="8"/>
  <c r="P94" i="8"/>
  <c r="AI94" i="1" s="1"/>
  <c r="B95" i="8"/>
  <c r="AC95" i="1" s="1"/>
  <c r="AC95" i="8"/>
  <c r="AI96" i="8"/>
  <c r="L97" i="8"/>
  <c r="AG97" i="8"/>
  <c r="T99" i="8"/>
  <c r="AG99" i="1" s="1"/>
  <c r="AG100" i="8"/>
  <c r="F101" i="8"/>
  <c r="L102" i="8"/>
  <c r="AB102" i="8"/>
  <c r="F103" i="8"/>
  <c r="T104" i="8"/>
  <c r="AG104" i="1" s="1"/>
  <c r="B105" i="8"/>
  <c r="AC105" i="1" s="1"/>
  <c r="AG105" i="8"/>
  <c r="S58" i="8"/>
  <c r="B59" i="8"/>
  <c r="AC59" i="1" s="1"/>
  <c r="T59" i="8"/>
  <c r="AG59" i="1" s="1"/>
  <c r="AQ59" i="8"/>
  <c r="AF60" i="8"/>
  <c r="M61" i="8"/>
  <c r="AI62" i="8"/>
  <c r="T64" i="8"/>
  <c r="AG64" i="1" s="1"/>
  <c r="AG65" i="8"/>
  <c r="N66" i="8"/>
  <c r="AH66" i="1" s="1"/>
  <c r="AG67" i="8"/>
  <c r="W70" i="8"/>
  <c r="K72" i="8"/>
  <c r="AI72" i="8"/>
  <c r="V73" i="8"/>
  <c r="AW79" i="8"/>
  <c r="AA75" i="8"/>
  <c r="AV81" i="8"/>
  <c r="R79" i="8"/>
  <c r="O80" i="8"/>
  <c r="AF80" i="8"/>
  <c r="L83" i="8"/>
  <c r="F85" i="8"/>
  <c r="AD85" i="8"/>
  <c r="R86" i="8"/>
  <c r="AC86" i="8"/>
  <c r="T87" i="8"/>
  <c r="AG87" i="1" s="1"/>
  <c r="AQ87" i="8"/>
  <c r="L90" i="8"/>
  <c r="V90" i="8"/>
  <c r="L93" i="8"/>
  <c r="AE93" i="8"/>
  <c r="T94" i="8"/>
  <c r="AG94" i="1" s="1"/>
  <c r="C95" i="8"/>
  <c r="AD95" i="1" s="1"/>
  <c r="AD95" i="8"/>
  <c r="AT101" i="8"/>
  <c r="AH100" i="8"/>
  <c r="AC102" i="8"/>
  <c r="AP106" i="8"/>
  <c r="AM106" i="8" s="1"/>
  <c r="AG106" i="8"/>
  <c r="AF106" i="8"/>
  <c r="AD106" i="8"/>
  <c r="S105" i="8"/>
  <c r="V106" i="8"/>
  <c r="W106" i="8"/>
  <c r="AE109" i="8"/>
  <c r="F108" i="8"/>
  <c r="W109" i="8"/>
  <c r="AF109" i="8"/>
  <c r="T58" i="8"/>
  <c r="AG58" i="1" s="1"/>
  <c r="C59" i="8"/>
  <c r="AD59" i="1" s="1"/>
  <c r="W59" i="8"/>
  <c r="AG60" i="8"/>
  <c r="N61" i="8"/>
  <c r="AH61" i="1" s="1"/>
  <c r="F64" i="8"/>
  <c r="K65" i="8"/>
  <c r="AH65" i="8"/>
  <c r="P66" i="8"/>
  <c r="AI66" i="1" s="1"/>
  <c r="AH67" i="8"/>
  <c r="M69" i="8"/>
  <c r="AA70" i="8"/>
  <c r="B71" i="8"/>
  <c r="AC71" i="1" s="1"/>
  <c r="S71" i="8"/>
  <c r="AP71" i="8"/>
  <c r="L72" i="8"/>
  <c r="AQ72" i="8"/>
  <c r="Z73" i="8"/>
  <c r="Q73" i="8" s="1"/>
  <c r="T74" i="8"/>
  <c r="AG74" i="1" s="1"/>
  <c r="B75" i="8"/>
  <c r="AC75" i="1" s="1"/>
  <c r="AB75" i="8"/>
  <c r="AT80" i="8"/>
  <c r="AX84" i="8"/>
  <c r="AG80" i="8"/>
  <c r="AU88" i="8"/>
  <c r="AE85" i="8"/>
  <c r="F86" i="8"/>
  <c r="S86" i="8"/>
  <c r="AE86" i="8"/>
  <c r="B87" i="8"/>
  <c r="AC87" i="1" s="1"/>
  <c r="V87" i="8"/>
  <c r="Z90" i="8"/>
  <c r="Q90" i="8" s="1"/>
  <c r="O93" i="8"/>
  <c r="AG93" i="8"/>
  <c r="AI95" i="8"/>
  <c r="N96" i="8"/>
  <c r="AH96" i="1" s="1"/>
  <c r="AI97" i="8"/>
  <c r="K99" i="8"/>
  <c r="K100" i="8"/>
  <c r="AI100" i="8"/>
  <c r="M101" i="8"/>
  <c r="AH102" i="8"/>
  <c r="AD105" i="8"/>
  <c r="AQ105" i="8"/>
  <c r="AB105" i="8"/>
  <c r="L105" i="8"/>
  <c r="AI105" i="8"/>
  <c r="W105" i="8"/>
  <c r="AH105" i="8"/>
  <c r="C105" i="8"/>
  <c r="AD105" i="1" s="1"/>
  <c r="AF105" i="8"/>
  <c r="W104" i="8"/>
  <c r="K105" i="8"/>
  <c r="AP105" i="8"/>
  <c r="AL105" i="8" s="1"/>
  <c r="F58" i="8"/>
  <c r="AA59" i="8"/>
  <c r="AP60" i="8"/>
  <c r="AJ60" i="8" s="1"/>
  <c r="O65" i="8"/>
  <c r="AI65" i="8"/>
  <c r="R66" i="8"/>
  <c r="AX72" i="8"/>
  <c r="N69" i="8"/>
  <c r="AH69" i="1" s="1"/>
  <c r="F70" i="8"/>
  <c r="AE70" i="8"/>
  <c r="C71" i="8"/>
  <c r="AD71" i="1" s="1"/>
  <c r="T71" i="8"/>
  <c r="AG71" i="1" s="1"/>
  <c r="Z72" i="8"/>
  <c r="Q72" i="8" s="1"/>
  <c r="AD73" i="8"/>
  <c r="AF75" i="8"/>
  <c r="T79" i="8"/>
  <c r="AG79" i="1" s="1"/>
  <c r="AH80" i="8"/>
  <c r="S82" i="8"/>
  <c r="AB83" i="8"/>
  <c r="K85" i="8"/>
  <c r="AF85" i="8"/>
  <c r="T86" i="8"/>
  <c r="AG86" i="1" s="1"/>
  <c r="AF86" i="8"/>
  <c r="C87" i="8"/>
  <c r="AD87" i="1" s="1"/>
  <c r="W87" i="8"/>
  <c r="AX101" i="8"/>
  <c r="AB59" i="8"/>
  <c r="AQ60" i="8"/>
  <c r="W65" i="8"/>
  <c r="AQ65" i="8"/>
  <c r="T66" i="8"/>
  <c r="AG66" i="1" s="1"/>
  <c r="R69" i="8"/>
  <c r="AF70" i="8"/>
  <c r="F71" i="8"/>
  <c r="AA72" i="8"/>
  <c r="AE73" i="8"/>
  <c r="K75" i="8"/>
  <c r="AG75" i="8"/>
  <c r="AP76" i="8"/>
  <c r="AL76" i="8" s="1"/>
  <c r="B80" i="8"/>
  <c r="AC80" i="1" s="1"/>
  <c r="W80" i="8"/>
  <c r="AI80" i="8"/>
  <c r="AC83" i="8"/>
  <c r="R84" i="8"/>
  <c r="M85" i="8"/>
  <c r="AP85" i="8"/>
  <c r="AL85" i="8" s="1"/>
  <c r="K86" i="8"/>
  <c r="AH86" i="8"/>
  <c r="AA87" i="8"/>
  <c r="C90" i="8"/>
  <c r="AD90" i="1" s="1"/>
  <c r="L95" i="8"/>
  <c r="M99" i="8"/>
  <c r="AQ100" i="8"/>
  <c r="N104" i="8"/>
  <c r="AH104" i="1" s="1"/>
  <c r="R105" i="8"/>
  <c r="AE108" i="8"/>
  <c r="AH108" i="8"/>
  <c r="S107" i="8"/>
  <c r="AG108" i="8"/>
  <c r="N107" i="8"/>
  <c r="AH107" i="1" s="1"/>
  <c r="AF108" i="8"/>
  <c r="M107" i="8"/>
  <c r="AA108" i="8"/>
  <c r="Z108" i="8"/>
  <c r="Q108" i="8" s="1"/>
  <c r="AP108" i="8"/>
  <c r="K108" i="8"/>
  <c r="AQ108" i="8"/>
  <c r="N58" i="8"/>
  <c r="AH58" i="1" s="1"/>
  <c r="K59" i="8"/>
  <c r="AC59" i="8"/>
  <c r="B60" i="8"/>
  <c r="AC60" i="1" s="1"/>
  <c r="M64" i="8"/>
  <c r="Z65" i="8"/>
  <c r="Q65" i="8" s="1"/>
  <c r="AV72" i="8"/>
  <c r="S69" i="8"/>
  <c r="K70" i="8"/>
  <c r="AI70" i="8"/>
  <c r="AB71" i="8"/>
  <c r="AT71" i="8"/>
  <c r="AB72" i="8"/>
  <c r="M74" i="8"/>
  <c r="L75" i="8"/>
  <c r="AH75" i="8"/>
  <c r="Z80" i="8"/>
  <c r="Q80" i="8" s="1"/>
  <c r="AP80" i="8"/>
  <c r="AM80" i="8" s="1"/>
  <c r="S84" i="8"/>
  <c r="N85" i="8"/>
  <c r="AH85" i="1" s="1"/>
  <c r="L86" i="8"/>
  <c r="W86" i="8"/>
  <c r="AI86" i="8"/>
  <c r="AC87" i="8"/>
  <c r="AT103" i="8"/>
  <c r="AX103" i="8"/>
  <c r="Z105" i="8"/>
  <c r="Q105" i="8" s="1"/>
  <c r="T107" i="8"/>
  <c r="AG107" i="1" s="1"/>
  <c r="AW109" i="8"/>
  <c r="C107" i="8"/>
  <c r="AD107" i="1" s="1"/>
  <c r="V107" i="8"/>
  <c r="K107" i="8"/>
  <c r="AB107" i="8"/>
  <c r="L107" i="8"/>
  <c r="AC107" i="8"/>
  <c r="N106" i="8"/>
  <c r="AH106" i="1" s="1"/>
  <c r="AW15" i="8"/>
  <c r="C7" i="8"/>
  <c r="AI10" i="8"/>
  <c r="O10" i="8"/>
  <c r="W10" i="8"/>
  <c r="AU15" i="8"/>
  <c r="AR14" i="8"/>
  <c r="AR7" i="8"/>
  <c r="AW19" i="8"/>
  <c r="AU18" i="8"/>
  <c r="AP41" i="8"/>
  <c r="AF41" i="8"/>
  <c r="T40" i="8"/>
  <c r="AG40" i="1" s="1"/>
  <c r="AE41" i="8"/>
  <c r="W41" i="8"/>
  <c r="O41" i="8"/>
  <c r="AB41" i="8"/>
  <c r="L41" i="8"/>
  <c r="B41" i="8"/>
  <c r="AC41" i="1" s="1"/>
  <c r="P40" i="8"/>
  <c r="AI40" i="1" s="1"/>
  <c r="F40" i="8"/>
  <c r="AI41" i="8"/>
  <c r="AA41" i="8"/>
  <c r="K41" i="8"/>
  <c r="AQ41" i="8"/>
  <c r="C41" i="8"/>
  <c r="AD41" i="1" s="1"/>
  <c r="R40" i="8"/>
  <c r="AG41" i="8"/>
  <c r="N40" i="8"/>
  <c r="AH40" i="1" s="1"/>
  <c r="AD41" i="8"/>
  <c r="M40" i="8"/>
  <c r="AH41" i="8"/>
  <c r="S40" i="8"/>
  <c r="AC41" i="8"/>
  <c r="V41" i="8"/>
  <c r="Z41" i="8"/>
  <c r="Q41" i="8" s="1"/>
  <c r="AU10" i="8"/>
  <c r="AR12" i="8"/>
  <c r="AW18" i="8"/>
  <c r="AW17" i="8"/>
  <c r="AU16" i="8"/>
  <c r="AU13" i="8"/>
  <c r="AU14" i="8"/>
  <c r="AW16" i="8"/>
  <c r="AB31" i="8"/>
  <c r="L31" i="8"/>
  <c r="B31" i="8"/>
  <c r="AC31" i="1" s="1"/>
  <c r="P30" i="8"/>
  <c r="AI30" i="1" s="1"/>
  <c r="F30" i="8"/>
  <c r="AI31" i="8"/>
  <c r="AA31" i="8"/>
  <c r="K31" i="8"/>
  <c r="AH31" i="8"/>
  <c r="S30" i="8"/>
  <c r="AF31" i="8"/>
  <c r="V31" i="8"/>
  <c r="AQ31" i="8"/>
  <c r="AE31" i="8"/>
  <c r="AP31" i="8"/>
  <c r="W31" i="8"/>
  <c r="T30" i="8"/>
  <c r="AG30" i="1" s="1"/>
  <c r="R30" i="8"/>
  <c r="C31" i="8"/>
  <c r="AD31" i="1" s="1"/>
  <c r="N30" i="8"/>
  <c r="AH30" i="1" s="1"/>
  <c r="AG31" i="8"/>
  <c r="M30" i="8"/>
  <c r="AD31" i="8"/>
  <c r="O31" i="8"/>
  <c r="AC31" i="8"/>
  <c r="AB29" i="8"/>
  <c r="L29" i="8"/>
  <c r="B29" i="8"/>
  <c r="AC29" i="1" s="1"/>
  <c r="AH29" i="8"/>
  <c r="R28" i="8"/>
  <c r="AQ29" i="8"/>
  <c r="AF29" i="8"/>
  <c r="W29" i="8"/>
  <c r="C29" i="8"/>
  <c r="AD29" i="1" s="1"/>
  <c r="P28" i="8"/>
  <c r="AI28" i="1" s="1"/>
  <c r="F28" i="8"/>
  <c r="AY29" i="8" s="1"/>
  <c r="AP29" i="8"/>
  <c r="AE29" i="8"/>
  <c r="V29" i="8"/>
  <c r="AI29" i="8"/>
  <c r="AT70" i="8"/>
  <c r="AV71" i="8"/>
  <c r="AX70" i="8"/>
  <c r="AT67" i="8"/>
  <c r="AP8" i="8"/>
  <c r="AP9" i="8" s="1"/>
  <c r="AR20" i="8"/>
  <c r="AD27" i="8"/>
  <c r="V27" i="8"/>
  <c r="R26" i="8"/>
  <c r="AB27" i="8"/>
  <c r="L27" i="8"/>
  <c r="B27" i="8"/>
  <c r="AC27" i="1" s="1"/>
  <c r="P26" i="8"/>
  <c r="AI26" i="1" s="1"/>
  <c r="F26" i="8"/>
  <c r="T26" i="8"/>
  <c r="AG26" i="1" s="1"/>
  <c r="AH28" i="8"/>
  <c r="Z28" i="8"/>
  <c r="Q28" i="8" s="1"/>
  <c r="N27" i="8"/>
  <c r="AH27" i="1" s="1"/>
  <c r="AP28" i="8"/>
  <c r="AF28" i="8"/>
  <c r="T27" i="8"/>
  <c r="AG27" i="1" s="1"/>
  <c r="AE28" i="8"/>
  <c r="W28" i="8"/>
  <c r="O28" i="8"/>
  <c r="S27" i="8"/>
  <c r="AE27" i="8"/>
  <c r="AQ27" i="8"/>
  <c r="K28" i="8"/>
  <c r="V28" i="8"/>
  <c r="F29" i="8"/>
  <c r="L30" i="8"/>
  <c r="AA30" i="8"/>
  <c r="O33" i="8"/>
  <c r="AV33" i="8"/>
  <c r="O35" i="8"/>
  <c r="AV35" i="8"/>
  <c r="O37" i="8"/>
  <c r="O39" i="8"/>
  <c r="AS19" i="8"/>
  <c r="AW21" i="8" s="1"/>
  <c r="AP30" i="8"/>
  <c r="AF30" i="8"/>
  <c r="T29" i="8"/>
  <c r="AG29" i="1" s="1"/>
  <c r="AB30" i="8"/>
  <c r="P29" i="8"/>
  <c r="AI29" i="1" s="1"/>
  <c r="AI30" i="8"/>
  <c r="Z30" i="8"/>
  <c r="Q30" i="8" s="1"/>
  <c r="N29" i="8"/>
  <c r="AH29" i="1" s="1"/>
  <c r="AH30" i="8"/>
  <c r="O30" i="8"/>
  <c r="M29" i="8"/>
  <c r="AC30" i="8"/>
  <c r="AB33" i="8"/>
  <c r="L33" i="8"/>
  <c r="B33" i="8"/>
  <c r="AC33" i="1" s="1"/>
  <c r="P32" i="8"/>
  <c r="AI32" i="1" s="1"/>
  <c r="F32" i="8"/>
  <c r="AI33" i="8"/>
  <c r="AA33" i="8"/>
  <c r="K33" i="8"/>
  <c r="AH33" i="8"/>
  <c r="M32" i="8"/>
  <c r="AF33" i="8"/>
  <c r="V33" i="8"/>
  <c r="AQ33" i="8"/>
  <c r="AE33" i="8"/>
  <c r="T32" i="8"/>
  <c r="AG32" i="1" s="1"/>
  <c r="AG33" i="8"/>
  <c r="AB35" i="8"/>
  <c r="L35" i="8"/>
  <c r="B35" i="8"/>
  <c r="AC35" i="1" s="1"/>
  <c r="P34" i="8"/>
  <c r="AI34" i="1" s="1"/>
  <c r="F34" i="8"/>
  <c r="AI35" i="8"/>
  <c r="AA35" i="8"/>
  <c r="K35" i="8"/>
  <c r="AH35" i="8"/>
  <c r="M34" i="8"/>
  <c r="AF35" i="8"/>
  <c r="V35" i="8"/>
  <c r="AQ35" i="8"/>
  <c r="AE35" i="8"/>
  <c r="T34" i="8"/>
  <c r="AG34" i="1" s="1"/>
  <c r="AG35" i="8"/>
  <c r="AB37" i="8"/>
  <c r="L37" i="8"/>
  <c r="B37" i="8"/>
  <c r="AC37" i="1" s="1"/>
  <c r="P36" i="8"/>
  <c r="AI36" i="1" s="1"/>
  <c r="F36" i="8"/>
  <c r="AI37" i="8"/>
  <c r="AA37" i="8"/>
  <c r="K37" i="8"/>
  <c r="AH37" i="8"/>
  <c r="M36" i="8"/>
  <c r="AF37" i="8"/>
  <c r="V37" i="8"/>
  <c r="AQ37" i="8"/>
  <c r="AE37" i="8"/>
  <c r="T36" i="8"/>
  <c r="AG36" i="1" s="1"/>
  <c r="AG37" i="8"/>
  <c r="AB39" i="8"/>
  <c r="L39" i="8"/>
  <c r="B39" i="8"/>
  <c r="AC39" i="1" s="1"/>
  <c r="P38" i="8"/>
  <c r="AI38" i="1" s="1"/>
  <c r="F38" i="8"/>
  <c r="AI39" i="8"/>
  <c r="AA39" i="8"/>
  <c r="K39" i="8"/>
  <c r="AH39" i="8"/>
  <c r="M38" i="8"/>
  <c r="AF39" i="8"/>
  <c r="V39" i="8"/>
  <c r="AQ39" i="8"/>
  <c r="AE39" i="8"/>
  <c r="T38" i="8"/>
  <c r="AG38" i="1" s="1"/>
  <c r="AG39" i="8"/>
  <c r="AC50" i="8"/>
  <c r="C50" i="8"/>
  <c r="AD50" i="1" s="1"/>
  <c r="AI50" i="8"/>
  <c r="AA50" i="8"/>
  <c r="AQ50" i="8"/>
  <c r="AG50" i="8"/>
  <c r="AP50" i="8"/>
  <c r="AB50" i="8"/>
  <c r="T49" i="8"/>
  <c r="AG49" i="1" s="1"/>
  <c r="Z50" i="8"/>
  <c r="Q50" i="8" s="1"/>
  <c r="O50" i="8"/>
  <c r="S49" i="8"/>
  <c r="AH50" i="8"/>
  <c r="V50" i="8"/>
  <c r="K50" i="8"/>
  <c r="P49" i="8"/>
  <c r="AI49" i="1" s="1"/>
  <c r="F49" i="8"/>
  <c r="AF50" i="8"/>
  <c r="B50" i="8"/>
  <c r="AC50" i="1" s="1"/>
  <c r="R49" i="8"/>
  <c r="AE50" i="8"/>
  <c r="M49" i="8"/>
  <c r="AD50" i="8"/>
  <c r="L50" i="8"/>
  <c r="W50" i="8"/>
  <c r="AM52" i="8"/>
  <c r="AK52" i="8"/>
  <c r="AL52" i="8"/>
  <c r="AJ52" i="8"/>
  <c r="AW60" i="8"/>
  <c r="AU59" i="8"/>
  <c r="AW58" i="8"/>
  <c r="AU19" i="8"/>
  <c r="AX30" i="8"/>
  <c r="AT30" i="8"/>
  <c r="AW32" i="8"/>
  <c r="AU31" i="8"/>
  <c r="K27" i="8"/>
  <c r="W27" i="8"/>
  <c r="AG27" i="8"/>
  <c r="M28" i="8"/>
  <c r="AA28" i="8"/>
  <c r="Z29" i="8"/>
  <c r="Q29" i="8" s="1"/>
  <c r="AD30" i="8"/>
  <c r="AX31" i="8"/>
  <c r="C33" i="8"/>
  <c r="AD33" i="1" s="1"/>
  <c r="C35" i="8"/>
  <c r="AD35" i="1" s="1"/>
  <c r="AX35" i="8"/>
  <c r="C37" i="8"/>
  <c r="AD37" i="1" s="1"/>
  <c r="C39" i="8"/>
  <c r="AD39" i="1" s="1"/>
  <c r="N49" i="8"/>
  <c r="AH49" i="1" s="1"/>
  <c r="AK57" i="8"/>
  <c r="AB61" i="8"/>
  <c r="L61" i="8"/>
  <c r="B61" i="8"/>
  <c r="AC61" i="1" s="1"/>
  <c r="AI61" i="8"/>
  <c r="AA61" i="8"/>
  <c r="K61" i="8"/>
  <c r="N60" i="8"/>
  <c r="AH60" i="1" s="1"/>
  <c r="AH61" i="8"/>
  <c r="Z61" i="8"/>
  <c r="Q61" i="8" s="1"/>
  <c r="M60" i="8"/>
  <c r="AQ61" i="8"/>
  <c r="AG61" i="8"/>
  <c r="T60" i="8"/>
  <c r="AG60" i="1" s="1"/>
  <c r="AP61" i="8"/>
  <c r="AF61" i="8"/>
  <c r="S60" i="8"/>
  <c r="AE61" i="8"/>
  <c r="W61" i="8"/>
  <c r="O61" i="8"/>
  <c r="R60" i="8"/>
  <c r="AC61" i="8"/>
  <c r="V61" i="8"/>
  <c r="P60" i="8"/>
  <c r="AI60" i="1" s="1"/>
  <c r="F60" i="8"/>
  <c r="C61" i="8"/>
  <c r="AD61" i="1" s="1"/>
  <c r="AC66" i="8"/>
  <c r="C66" i="8"/>
  <c r="AD66" i="1" s="1"/>
  <c r="P65" i="8"/>
  <c r="AI65" i="1" s="1"/>
  <c r="F65" i="8"/>
  <c r="AB66" i="8"/>
  <c r="L66" i="8"/>
  <c r="B66" i="8"/>
  <c r="AC66" i="1" s="1"/>
  <c r="AI66" i="8"/>
  <c r="AA66" i="8"/>
  <c r="K66" i="8"/>
  <c r="N65" i="8"/>
  <c r="AH65" i="1" s="1"/>
  <c r="AH66" i="8"/>
  <c r="Z66" i="8"/>
  <c r="Q66" i="8" s="1"/>
  <c r="M65" i="8"/>
  <c r="AQ66" i="8"/>
  <c r="AG66" i="8"/>
  <c r="T65" i="8"/>
  <c r="AG65" i="1" s="1"/>
  <c r="AP66" i="8"/>
  <c r="AF66" i="8"/>
  <c r="S65" i="8"/>
  <c r="W66" i="8"/>
  <c r="V66" i="8"/>
  <c r="R65" i="8"/>
  <c r="O66" i="8"/>
  <c r="AE66" i="8"/>
  <c r="AD66" i="8"/>
  <c r="T7" i="8"/>
  <c r="T8" i="8" s="1"/>
  <c r="T9" i="8" s="1"/>
  <c r="AW13" i="8"/>
  <c r="AR16" i="8"/>
  <c r="AU17" i="8"/>
  <c r="AW20" i="8"/>
  <c r="AS25" i="8"/>
  <c r="M26" i="8"/>
  <c r="M27" i="8"/>
  <c r="AH27" i="8"/>
  <c r="B28" i="8"/>
  <c r="AC28" i="1" s="1"/>
  <c r="N28" i="8"/>
  <c r="AH28" i="1" s="1"/>
  <c r="AB28" i="8"/>
  <c r="AQ28" i="8"/>
  <c r="K29" i="8"/>
  <c r="AA29" i="8"/>
  <c r="AX34" i="8"/>
  <c r="AE30" i="8"/>
  <c r="N32" i="8"/>
  <c r="AH32" i="1" s="1"/>
  <c r="AT32" i="8"/>
  <c r="N34" i="8"/>
  <c r="AH34" i="1" s="1"/>
  <c r="AT34" i="8"/>
  <c r="N36" i="8"/>
  <c r="AH36" i="1" s="1"/>
  <c r="N38" i="8"/>
  <c r="AH38" i="1" s="1"/>
  <c r="AX45" i="8"/>
  <c r="AT45" i="8"/>
  <c r="AV46" i="8"/>
  <c r="AV44" i="8"/>
  <c r="AV42" i="8"/>
  <c r="AR24" i="8"/>
  <c r="AX28" i="8" s="1"/>
  <c r="N26" i="8"/>
  <c r="AH26" i="1" s="1"/>
  <c r="O27" i="8"/>
  <c r="AI27" i="8"/>
  <c r="C28" i="8"/>
  <c r="AD28" i="1" s="1"/>
  <c r="AC28" i="8"/>
  <c r="O29" i="8"/>
  <c r="AC29" i="8"/>
  <c r="B30" i="8"/>
  <c r="AC30" i="1" s="1"/>
  <c r="AG30" i="8"/>
  <c r="AV32" i="8"/>
  <c r="W33" i="8"/>
  <c r="AV34" i="8"/>
  <c r="W35" i="8"/>
  <c r="AV36" i="8"/>
  <c r="W37" i="8"/>
  <c r="W39" i="8"/>
  <c r="AT46" i="8"/>
  <c r="AV47" i="8"/>
  <c r="AX46" i="8"/>
  <c r="AV48" i="8"/>
  <c r="AT47" i="8"/>
  <c r="AX49" i="8"/>
  <c r="AT49" i="8"/>
  <c r="AV50" i="8"/>
  <c r="AU58" i="8"/>
  <c r="J113" i="8"/>
  <c r="J112" i="8"/>
  <c r="AQ6" i="8"/>
  <c r="AQ7" i="8" s="1"/>
  <c r="AQ8" i="8" s="1"/>
  <c r="AQ9" i="8" s="1"/>
  <c r="AS23" i="8"/>
  <c r="C27" i="8"/>
  <c r="AD27" i="1" s="1"/>
  <c r="P27" i="8"/>
  <c r="AI27" i="1" s="1"/>
  <c r="Z27" i="8"/>
  <c r="Q27" i="8" s="1"/>
  <c r="S28" i="8"/>
  <c r="AD28" i="8"/>
  <c r="AW34" i="8"/>
  <c r="AU33" i="8"/>
  <c r="AD29" i="8"/>
  <c r="C30" i="8"/>
  <c r="AD30" i="1" s="1"/>
  <c r="R32" i="8"/>
  <c r="AP33" i="8"/>
  <c r="R34" i="8"/>
  <c r="AP35" i="8"/>
  <c r="R36" i="8"/>
  <c r="AP37" i="8"/>
  <c r="R38" i="8"/>
  <c r="AP39" i="8"/>
  <c r="AV49" i="8"/>
  <c r="AX48" i="8"/>
  <c r="AV51" i="8"/>
  <c r="AT50" i="8"/>
  <c r="AP32" i="8"/>
  <c r="AF32" i="8"/>
  <c r="T31" i="8"/>
  <c r="AG31" i="1" s="1"/>
  <c r="AE32" i="8"/>
  <c r="W32" i="8"/>
  <c r="O32" i="8"/>
  <c r="S31" i="8"/>
  <c r="AD32" i="8"/>
  <c r="AP34" i="8"/>
  <c r="AF34" i="8"/>
  <c r="T33" i="8"/>
  <c r="AG33" i="1" s="1"/>
  <c r="AE34" i="8"/>
  <c r="W34" i="8"/>
  <c r="O34" i="8"/>
  <c r="S33" i="8"/>
  <c r="AD34" i="8"/>
  <c r="AX39" i="8"/>
  <c r="AT39" i="8"/>
  <c r="AP36" i="8"/>
  <c r="AF36" i="8"/>
  <c r="T35" i="8"/>
  <c r="AG35" i="1" s="1"/>
  <c r="AE36" i="8"/>
  <c r="W36" i="8"/>
  <c r="O36" i="8"/>
  <c r="S35" i="8"/>
  <c r="AD36" i="8"/>
  <c r="AX41" i="8"/>
  <c r="AT41" i="8"/>
  <c r="AP38" i="8"/>
  <c r="AF38" i="8"/>
  <c r="T37" i="8"/>
  <c r="AG37" i="1" s="1"/>
  <c r="AE38" i="8"/>
  <c r="W38" i="8"/>
  <c r="O38" i="8"/>
  <c r="S37" i="8"/>
  <c r="AD38" i="8"/>
  <c r="AX43" i="8"/>
  <c r="AT43" i="8"/>
  <c r="AB40" i="8"/>
  <c r="L40" i="8"/>
  <c r="B40" i="8"/>
  <c r="AC40" i="1" s="1"/>
  <c r="AP40" i="8"/>
  <c r="AF40" i="8"/>
  <c r="T39" i="8"/>
  <c r="AG39" i="1" s="1"/>
  <c r="AE40" i="8"/>
  <c r="W40" i="8"/>
  <c r="O40" i="8"/>
  <c r="S39" i="8"/>
  <c r="Z40" i="8"/>
  <c r="Q40" i="8" s="1"/>
  <c r="N41" i="8"/>
  <c r="AH41" i="1" s="1"/>
  <c r="V42" i="8"/>
  <c r="N43" i="8"/>
  <c r="AH43" i="1" s="1"/>
  <c r="V44" i="8"/>
  <c r="N45" i="8"/>
  <c r="AH45" i="1" s="1"/>
  <c r="AI46" i="8"/>
  <c r="AU48" i="8"/>
  <c r="Z49" i="8"/>
  <c r="Q49" i="8" s="1"/>
  <c r="AU54" i="8"/>
  <c r="AW55" i="8"/>
  <c r="AU53" i="8"/>
  <c r="AV54" i="8"/>
  <c r="AX67" i="8"/>
  <c r="AX36" i="8"/>
  <c r="K32" i="8"/>
  <c r="AG32" i="8"/>
  <c r="AX38" i="8"/>
  <c r="K34" i="8"/>
  <c r="AG34" i="8"/>
  <c r="AT40" i="8"/>
  <c r="AX40" i="8"/>
  <c r="K36" i="8"/>
  <c r="AG36" i="8"/>
  <c r="AW41" i="8"/>
  <c r="AW42" i="8"/>
  <c r="AT42" i="8"/>
  <c r="AX42" i="8"/>
  <c r="K38" i="8"/>
  <c r="AG38" i="8"/>
  <c r="AW43" i="8"/>
  <c r="AW44" i="8"/>
  <c r="AT44" i="8"/>
  <c r="AX44" i="8"/>
  <c r="AA40" i="8"/>
  <c r="AQ40" i="8"/>
  <c r="AV41" i="8"/>
  <c r="AP43" i="8"/>
  <c r="AF43" i="8"/>
  <c r="T42" i="8"/>
  <c r="AG42" i="1" s="1"/>
  <c r="AE43" i="8"/>
  <c r="W43" i="8"/>
  <c r="O43" i="8"/>
  <c r="S42" i="8"/>
  <c r="AB43" i="8"/>
  <c r="L43" i="8"/>
  <c r="B43" i="8"/>
  <c r="AC43" i="1" s="1"/>
  <c r="P42" i="8"/>
  <c r="AI42" i="1" s="1"/>
  <c r="F42" i="8"/>
  <c r="AI43" i="8"/>
  <c r="AA43" i="8"/>
  <c r="K43" i="8"/>
  <c r="AQ42" i="8"/>
  <c r="AG43" i="8"/>
  <c r="AV43" i="8"/>
  <c r="AP45" i="8"/>
  <c r="AF45" i="8"/>
  <c r="T44" i="8"/>
  <c r="AG44" i="1" s="1"/>
  <c r="AE45" i="8"/>
  <c r="W45" i="8"/>
  <c r="O45" i="8"/>
  <c r="S44" i="8"/>
  <c r="AB45" i="8"/>
  <c r="L45" i="8"/>
  <c r="B45" i="8"/>
  <c r="AC45" i="1" s="1"/>
  <c r="P44" i="8"/>
  <c r="AI44" i="1" s="1"/>
  <c r="F44" i="8"/>
  <c r="AI45" i="8"/>
  <c r="AA45" i="8"/>
  <c r="K45" i="8"/>
  <c r="AQ44" i="8"/>
  <c r="AG45" i="8"/>
  <c r="AV45" i="8"/>
  <c r="V46" i="8"/>
  <c r="T48" i="8"/>
  <c r="AG48" i="1" s="1"/>
  <c r="AC49" i="8"/>
  <c r="AT89" i="8"/>
  <c r="AV90" i="8"/>
  <c r="AX89" i="8"/>
  <c r="AV88" i="8"/>
  <c r="AT88" i="8"/>
  <c r="AV89" i="8"/>
  <c r="AX86" i="8"/>
  <c r="AT86" i="8"/>
  <c r="AV87" i="8"/>
  <c r="AT87" i="8"/>
  <c r="AX88" i="8"/>
  <c r="AT31" i="8"/>
  <c r="AT33" i="8"/>
  <c r="N31" i="8"/>
  <c r="AH31" i="1" s="1"/>
  <c r="AI32" i="8"/>
  <c r="N33" i="8"/>
  <c r="AH33" i="1" s="1"/>
  <c r="AI34" i="8"/>
  <c r="N35" i="8"/>
  <c r="AH35" i="1" s="1"/>
  <c r="AU35" i="8"/>
  <c r="AI36" i="8"/>
  <c r="AU36" i="8"/>
  <c r="N37" i="8"/>
  <c r="AH37" i="1" s="1"/>
  <c r="AU37" i="8"/>
  <c r="AI38" i="8"/>
  <c r="AU38" i="8"/>
  <c r="N39" i="8"/>
  <c r="AH39" i="1" s="1"/>
  <c r="AU39" i="8"/>
  <c r="C40" i="8"/>
  <c r="AD40" i="1" s="1"/>
  <c r="AD40" i="8"/>
  <c r="M42" i="8"/>
  <c r="AW48" i="8"/>
  <c r="C43" i="8"/>
  <c r="AD43" i="1" s="1"/>
  <c r="M44" i="8"/>
  <c r="AW49" i="8"/>
  <c r="C45" i="8"/>
  <c r="AD45" i="1" s="1"/>
  <c r="Z46" i="8"/>
  <c r="Q46" i="8" s="1"/>
  <c r="AX51" i="8"/>
  <c r="AV52" i="8"/>
  <c r="AT51" i="8"/>
  <c r="AU52" i="8"/>
  <c r="AW53" i="8"/>
  <c r="F48" i="8"/>
  <c r="AM65" i="8"/>
  <c r="AL65" i="8"/>
  <c r="AK65" i="8"/>
  <c r="AJ65" i="8"/>
  <c r="AU82" i="8"/>
  <c r="AW83" i="8"/>
  <c r="AW52" i="8"/>
  <c r="AW51" i="8"/>
  <c r="AP49" i="8"/>
  <c r="AB49" i="8"/>
  <c r="L49" i="8"/>
  <c r="B49" i="8"/>
  <c r="AC49" i="1" s="1"/>
  <c r="AI49" i="8"/>
  <c r="AA49" i="8"/>
  <c r="K49" i="8"/>
  <c r="N48" i="8"/>
  <c r="AH48" i="1" s="1"/>
  <c r="AF49" i="8"/>
  <c r="S48" i="8"/>
  <c r="AQ49" i="8"/>
  <c r="AE49" i="8"/>
  <c r="W49" i="8"/>
  <c r="O49" i="8"/>
  <c r="R48" i="8"/>
  <c r="AH49" i="8"/>
  <c r="AT55" i="8"/>
  <c r="AV56" i="8"/>
  <c r="AX55" i="8"/>
  <c r="AE52" i="8"/>
  <c r="W52" i="8"/>
  <c r="O52" i="8"/>
  <c r="R51" i="8"/>
  <c r="AC52" i="8"/>
  <c r="C52" i="8"/>
  <c r="AD52" i="1" s="1"/>
  <c r="P51" i="8"/>
  <c r="AI51" i="1" s="1"/>
  <c r="F51" i="8"/>
  <c r="AI52" i="8"/>
  <c r="AA52" i="8"/>
  <c r="K52" i="8"/>
  <c r="N51" i="8"/>
  <c r="AH51" i="1" s="1"/>
  <c r="L52" i="8"/>
  <c r="M51" i="8"/>
  <c r="AH52" i="8"/>
  <c r="V52" i="8"/>
  <c r="AF52" i="8"/>
  <c r="T51" i="8"/>
  <c r="AG51" i="1" s="1"/>
  <c r="AD52" i="8"/>
  <c r="B52" i="8"/>
  <c r="AC52" i="1" s="1"/>
  <c r="S51" i="8"/>
  <c r="AU51" i="8"/>
  <c r="Z52" i="8"/>
  <c r="Q52" i="8" s="1"/>
  <c r="AB42" i="8"/>
  <c r="L42" i="8"/>
  <c r="B42" i="8"/>
  <c r="AC42" i="1" s="1"/>
  <c r="P41" i="8"/>
  <c r="AI41" i="1" s="1"/>
  <c r="F41" i="8"/>
  <c r="AI42" i="8"/>
  <c r="AA42" i="8"/>
  <c r="K42" i="8"/>
  <c r="AP42" i="8"/>
  <c r="AF42" i="8"/>
  <c r="T41" i="8"/>
  <c r="AG41" i="1" s="1"/>
  <c r="AE42" i="8"/>
  <c r="W42" i="8"/>
  <c r="O42" i="8"/>
  <c r="S41" i="8"/>
  <c r="AG42" i="8"/>
  <c r="AB44" i="8"/>
  <c r="L44" i="8"/>
  <c r="B44" i="8"/>
  <c r="AC44" i="1" s="1"/>
  <c r="P43" i="8"/>
  <c r="AI43" i="1" s="1"/>
  <c r="F43" i="8"/>
  <c r="AI44" i="8"/>
  <c r="AA44" i="8"/>
  <c r="K44" i="8"/>
  <c r="AP44" i="8"/>
  <c r="AF44" i="8"/>
  <c r="T43" i="8"/>
  <c r="AG43" i="1" s="1"/>
  <c r="AE44" i="8"/>
  <c r="W44" i="8"/>
  <c r="O44" i="8"/>
  <c r="S43" i="8"/>
  <c r="AG44" i="8"/>
  <c r="AC46" i="8"/>
  <c r="C46" i="8"/>
  <c r="AD46" i="1" s="1"/>
  <c r="P45" i="8"/>
  <c r="AI45" i="1" s="1"/>
  <c r="F45" i="8"/>
  <c r="AB46" i="8"/>
  <c r="L46" i="8"/>
  <c r="B46" i="8"/>
  <c r="AC46" i="1" s="1"/>
  <c r="AQ46" i="8"/>
  <c r="AG46" i="8"/>
  <c r="T45" i="8"/>
  <c r="AG45" i="1" s="1"/>
  <c r="AP46" i="8"/>
  <c r="AF46" i="8"/>
  <c r="S45" i="8"/>
  <c r="O46" i="8"/>
  <c r="AD46" i="8"/>
  <c r="AW47" i="8"/>
  <c r="C49" i="8"/>
  <c r="AD49" i="1" s="1"/>
  <c r="AU55" i="8"/>
  <c r="AU60" i="8"/>
  <c r="AW61" i="8"/>
  <c r="AB68" i="8"/>
  <c r="L68" i="8"/>
  <c r="B68" i="8"/>
  <c r="AC68" i="1" s="1"/>
  <c r="AI68" i="8"/>
  <c r="AA68" i="8"/>
  <c r="K68" i="8"/>
  <c r="N67" i="8"/>
  <c r="AH67" i="1" s="1"/>
  <c r="AH68" i="8"/>
  <c r="Z68" i="8"/>
  <c r="Q68" i="8" s="1"/>
  <c r="M67" i="8"/>
  <c r="AP68" i="8"/>
  <c r="AF68" i="8"/>
  <c r="AE68" i="8"/>
  <c r="W68" i="8"/>
  <c r="O68" i="8"/>
  <c r="AG68" i="8"/>
  <c r="R67" i="8"/>
  <c r="AD68" i="8"/>
  <c r="AC68" i="8"/>
  <c r="P67" i="8"/>
  <c r="AI67" i="1" s="1"/>
  <c r="C68" i="8"/>
  <c r="AD68" i="1" s="1"/>
  <c r="V68" i="8"/>
  <c r="AQ68" i="8"/>
  <c r="T67" i="8"/>
  <c r="AG67" i="1" s="1"/>
  <c r="S67" i="8"/>
  <c r="AU50" i="8"/>
  <c r="F46" i="8"/>
  <c r="P46" i="8"/>
  <c r="AI46" i="1" s="1"/>
  <c r="C47" i="8"/>
  <c r="AD47" i="1" s="1"/>
  <c r="M47" i="8"/>
  <c r="AC47" i="8"/>
  <c r="AU47" i="8"/>
  <c r="Z48" i="8"/>
  <c r="Q48" i="8" s="1"/>
  <c r="AH48" i="8"/>
  <c r="AT53" i="8"/>
  <c r="AX53" i="8"/>
  <c r="AW57" i="8"/>
  <c r="AX57" i="8"/>
  <c r="AX56" i="8"/>
  <c r="AT57" i="8"/>
  <c r="O53" i="8"/>
  <c r="AD53" i="8"/>
  <c r="AV53" i="8"/>
  <c r="K54" i="8"/>
  <c r="AA54" i="8"/>
  <c r="AU56" i="8"/>
  <c r="AV65" i="8"/>
  <c r="AT64" i="8"/>
  <c r="AX77" i="8"/>
  <c r="AT77" i="8"/>
  <c r="AV78" i="8"/>
  <c r="AV76" i="8"/>
  <c r="AX75" i="8"/>
  <c r="AT75" i="8"/>
  <c r="AT74" i="8"/>
  <c r="N47" i="8"/>
  <c r="AH47" i="1" s="1"/>
  <c r="V47" i="8"/>
  <c r="K48" i="8"/>
  <c r="AA48" i="8"/>
  <c r="AI48" i="8"/>
  <c r="AW54" i="8"/>
  <c r="AV55" i="8"/>
  <c r="AX54" i="8"/>
  <c r="AT54" i="8"/>
  <c r="R52" i="8"/>
  <c r="C53" i="8"/>
  <c r="AD53" i="1" s="1"/>
  <c r="AT63" i="8"/>
  <c r="AW65" i="8"/>
  <c r="AU64" i="8"/>
  <c r="AU71" i="8"/>
  <c r="AC82" i="8"/>
  <c r="C82" i="8"/>
  <c r="AD82" i="1" s="1"/>
  <c r="AH82" i="8"/>
  <c r="Z82" i="8"/>
  <c r="Q82" i="8" s="1"/>
  <c r="O82" i="8"/>
  <c r="B82" i="8"/>
  <c r="AC82" i="1" s="1"/>
  <c r="T81" i="8"/>
  <c r="AG81" i="1" s="1"/>
  <c r="AI82" i="8"/>
  <c r="S81" i="8"/>
  <c r="AG82" i="8"/>
  <c r="W82" i="8"/>
  <c r="L82" i="8"/>
  <c r="R81" i="8"/>
  <c r="AQ82" i="8"/>
  <c r="AE82" i="8"/>
  <c r="P81" i="8"/>
  <c r="AI81" i="1" s="1"/>
  <c r="F81" i="8"/>
  <c r="AF82" i="8"/>
  <c r="K82" i="8"/>
  <c r="AD82" i="8"/>
  <c r="N81" i="8"/>
  <c r="AH81" i="1" s="1"/>
  <c r="AB82" i="8"/>
  <c r="M81" i="8"/>
  <c r="V82" i="8"/>
  <c r="AP82" i="8"/>
  <c r="AB53" i="8"/>
  <c r="L53" i="8"/>
  <c r="B53" i="8"/>
  <c r="AC53" i="1" s="1"/>
  <c r="AI53" i="8"/>
  <c r="AH53" i="8"/>
  <c r="Z53" i="8"/>
  <c r="Q53" i="8" s="1"/>
  <c r="M52" i="8"/>
  <c r="AP53" i="8"/>
  <c r="AF53" i="8"/>
  <c r="S52" i="8"/>
  <c r="AE53" i="8"/>
  <c r="W53" i="8"/>
  <c r="AW76" i="8"/>
  <c r="AU75" i="8"/>
  <c r="AP77" i="8"/>
  <c r="AF77" i="8"/>
  <c r="AE77" i="8"/>
  <c r="W77" i="8"/>
  <c r="O77" i="8"/>
  <c r="R76" i="8"/>
  <c r="AD77" i="8"/>
  <c r="V77" i="8"/>
  <c r="AB77" i="8"/>
  <c r="L77" i="8"/>
  <c r="B77" i="8"/>
  <c r="AC77" i="1" s="1"/>
  <c r="AQ77" i="8"/>
  <c r="M76" i="8"/>
  <c r="C77" i="8"/>
  <c r="AD77" i="1" s="1"/>
  <c r="AI77" i="8"/>
  <c r="AG77" i="8"/>
  <c r="S76" i="8"/>
  <c r="F76" i="8"/>
  <c r="AC77" i="8"/>
  <c r="P76" i="8"/>
  <c r="AI76" i="1" s="1"/>
  <c r="AH77" i="8"/>
  <c r="AA77" i="8"/>
  <c r="Z77" i="8"/>
  <c r="Q77" i="8" s="1"/>
  <c r="T76" i="8"/>
  <c r="AG76" i="1" s="1"/>
  <c r="K77" i="8"/>
  <c r="V48" i="8"/>
  <c r="AD48" i="8"/>
  <c r="AQ54" i="8"/>
  <c r="AG54" i="8"/>
  <c r="T53" i="8"/>
  <c r="AG53" i="1" s="1"/>
  <c r="AP54" i="8"/>
  <c r="AF54" i="8"/>
  <c r="AE54" i="8"/>
  <c r="W54" i="8"/>
  <c r="O54" i="8"/>
  <c r="R53" i="8"/>
  <c r="AC54" i="8"/>
  <c r="C54" i="8"/>
  <c r="AD54" i="1" s="1"/>
  <c r="P53" i="8"/>
  <c r="AI53" i="1" s="1"/>
  <c r="F53" i="8"/>
  <c r="AB54" i="8"/>
  <c r="L54" i="8"/>
  <c r="B54" i="8"/>
  <c r="AC54" i="1" s="1"/>
  <c r="V53" i="8"/>
  <c r="AQ53" i="8"/>
  <c r="AV68" i="8"/>
  <c r="AV66" i="8"/>
  <c r="N76" i="8"/>
  <c r="AH76" i="1" s="1"/>
  <c r="AU46" i="8"/>
  <c r="R47" i="8"/>
  <c r="O48" i="8"/>
  <c r="W48" i="8"/>
  <c r="K53" i="8"/>
  <c r="AV60" i="8"/>
  <c r="AX59" i="8"/>
  <c r="AC58" i="8"/>
  <c r="C58" i="8"/>
  <c r="AD58" i="1" s="1"/>
  <c r="P57" i="8"/>
  <c r="AI57" i="1" s="1"/>
  <c r="F57" i="8"/>
  <c r="AB58" i="8"/>
  <c r="L58" i="8"/>
  <c r="B58" i="8"/>
  <c r="AC58" i="1" s="1"/>
  <c r="AI58" i="8"/>
  <c r="AA58" i="8"/>
  <c r="K58" i="8"/>
  <c r="N57" i="8"/>
  <c r="AH57" i="1" s="1"/>
  <c r="AH58" i="8"/>
  <c r="Z58" i="8"/>
  <c r="Q58" i="8" s="1"/>
  <c r="M57" i="8"/>
  <c r="AQ58" i="8"/>
  <c r="AG58" i="8"/>
  <c r="T57" i="8"/>
  <c r="AG57" i="1" s="1"/>
  <c r="AP58" i="8"/>
  <c r="AF58" i="8"/>
  <c r="S57" i="8"/>
  <c r="AV63" i="8"/>
  <c r="AX62" i="8"/>
  <c r="AT62" i="8"/>
  <c r="AD58" i="8"/>
  <c r="AU67" i="8"/>
  <c r="AW68" i="8"/>
  <c r="AW63" i="8"/>
  <c r="AW66" i="8"/>
  <c r="AW73" i="8"/>
  <c r="V56" i="8"/>
  <c r="AD56" i="8"/>
  <c r="AX58" i="8"/>
  <c r="M59" i="8"/>
  <c r="Z60" i="8"/>
  <c r="Q60" i="8" s="1"/>
  <c r="AH60" i="8"/>
  <c r="B62" i="8"/>
  <c r="AC62" i="1" s="1"/>
  <c r="L62" i="8"/>
  <c r="AB62" i="8"/>
  <c r="V64" i="8"/>
  <c r="AD64" i="8"/>
  <c r="AV64" i="8"/>
  <c r="AU70" i="8"/>
  <c r="AW71" i="8"/>
  <c r="AV75" i="8"/>
  <c r="AX74" i="8"/>
  <c r="AX71" i="8"/>
  <c r="AW78" i="8"/>
  <c r="O76" i="8"/>
  <c r="AV97" i="8"/>
  <c r="AX96" i="8"/>
  <c r="AT96" i="8"/>
  <c r="V51" i="8"/>
  <c r="AD51" i="8"/>
  <c r="M54" i="8"/>
  <c r="R55" i="8"/>
  <c r="Z55" i="8"/>
  <c r="Q55" i="8" s="1"/>
  <c r="AH55" i="8"/>
  <c r="O56" i="8"/>
  <c r="W56" i="8"/>
  <c r="AE56" i="8"/>
  <c r="AW56" i="8"/>
  <c r="B57" i="8"/>
  <c r="AC57" i="1" s="1"/>
  <c r="L57" i="8"/>
  <c r="AB57" i="8"/>
  <c r="N59" i="8"/>
  <c r="AH59" i="1" s="1"/>
  <c r="V59" i="8"/>
  <c r="AD59" i="8"/>
  <c r="AV59" i="8"/>
  <c r="K60" i="8"/>
  <c r="AA60" i="8"/>
  <c r="AI60" i="8"/>
  <c r="F61" i="8"/>
  <c r="P61" i="8"/>
  <c r="AI61" i="1" s="1"/>
  <c r="AX61" i="8"/>
  <c r="C62" i="8"/>
  <c r="AD62" i="1" s="1"/>
  <c r="M62" i="8"/>
  <c r="AC62" i="8"/>
  <c r="R63" i="8"/>
  <c r="Z63" i="8"/>
  <c r="Q63" i="8" s="1"/>
  <c r="AH63" i="8"/>
  <c r="AT68" i="8"/>
  <c r="AX68" i="8"/>
  <c r="O64" i="8"/>
  <c r="W64" i="8"/>
  <c r="AE64" i="8"/>
  <c r="AW64" i="8"/>
  <c r="L65" i="8"/>
  <c r="AB65" i="8"/>
  <c r="AT65" i="8"/>
  <c r="AE67" i="8"/>
  <c r="W67" i="8"/>
  <c r="O67" i="8"/>
  <c r="AD67" i="8"/>
  <c r="V67" i="8"/>
  <c r="AC67" i="8"/>
  <c r="C67" i="8"/>
  <c r="AD67" i="1" s="1"/>
  <c r="K67" i="8"/>
  <c r="AT73" i="8"/>
  <c r="V69" i="8"/>
  <c r="AW75" i="8"/>
  <c r="AU74" i="8"/>
  <c r="M72" i="8"/>
  <c r="AU72" i="8"/>
  <c r="AH73" i="8"/>
  <c r="T75" i="8"/>
  <c r="AG75" i="1" s="1"/>
  <c r="AW82" i="8"/>
  <c r="AM97" i="8"/>
  <c r="AL97" i="8"/>
  <c r="AK97" i="8"/>
  <c r="AJ97" i="8"/>
  <c r="AU57" i="8"/>
  <c r="AW59" i="8"/>
  <c r="AT60" i="8"/>
  <c r="V62" i="8"/>
  <c r="AD62" i="8"/>
  <c r="AV62" i="8"/>
  <c r="AF64" i="8"/>
  <c r="AP64" i="8"/>
  <c r="AX64" i="8"/>
  <c r="L67" i="8"/>
  <c r="Z67" i="8"/>
  <c r="Q67" i="8" s="1"/>
  <c r="AP67" i="8"/>
  <c r="AU73" i="8"/>
  <c r="Z69" i="8"/>
  <c r="Q69" i="8" s="1"/>
  <c r="AV69" i="8"/>
  <c r="O73" i="8"/>
  <c r="AU76" i="8"/>
  <c r="AW92" i="8"/>
  <c r="AU91" i="8"/>
  <c r="AU87" i="8"/>
  <c r="AV96" i="8"/>
  <c r="AX95" i="8"/>
  <c r="AT95" i="8"/>
  <c r="AV95" i="8"/>
  <c r="AT94" i="8"/>
  <c r="AF51" i="8"/>
  <c r="AP51" i="8"/>
  <c r="B55" i="8"/>
  <c r="AC55" i="1" s="1"/>
  <c r="L55" i="8"/>
  <c r="T55" i="8"/>
  <c r="AG55" i="1" s="1"/>
  <c r="AB55" i="8"/>
  <c r="AG56" i="8"/>
  <c r="AQ56" i="8"/>
  <c r="V57" i="8"/>
  <c r="AD57" i="8"/>
  <c r="F59" i="8"/>
  <c r="P59" i="8"/>
  <c r="AI59" i="1" s="1"/>
  <c r="AF59" i="8"/>
  <c r="AP59" i="8"/>
  <c r="C60" i="8"/>
  <c r="AD60" i="1" s="1"/>
  <c r="AC60" i="8"/>
  <c r="R61" i="8"/>
  <c r="AV67" i="8"/>
  <c r="AX66" i="8"/>
  <c r="O62" i="8"/>
  <c r="W62" i="8"/>
  <c r="AE62" i="8"/>
  <c r="B63" i="8"/>
  <c r="AC63" i="1" s="1"/>
  <c r="L63" i="8"/>
  <c r="T63" i="8"/>
  <c r="AG63" i="1" s="1"/>
  <c r="AB63" i="8"/>
  <c r="AG64" i="8"/>
  <c r="AQ64" i="8"/>
  <c r="V65" i="8"/>
  <c r="AD65" i="8"/>
  <c r="S66" i="8"/>
  <c r="AW72" i="8"/>
  <c r="AA67" i="8"/>
  <c r="AQ67" i="8"/>
  <c r="AU68" i="8"/>
  <c r="K69" i="8"/>
  <c r="AM71" i="8"/>
  <c r="AL71" i="8"/>
  <c r="F75" i="8"/>
  <c r="AW85" i="8"/>
  <c r="AU84" i="8"/>
  <c r="M55" i="8"/>
  <c r="Z56" i="8"/>
  <c r="Q56" i="8" s="1"/>
  <c r="AH56" i="8"/>
  <c r="V60" i="8"/>
  <c r="AD60" i="8"/>
  <c r="S61" i="8"/>
  <c r="AW67" i="8"/>
  <c r="AF62" i="8"/>
  <c r="AP62" i="8"/>
  <c r="M63" i="8"/>
  <c r="Z64" i="8"/>
  <c r="Q64" i="8" s="1"/>
  <c r="AH64" i="8"/>
  <c r="AV70" i="8"/>
  <c r="AX69" i="8"/>
  <c r="AT69" i="8"/>
  <c r="AT66" i="8"/>
  <c r="AQ69" i="8"/>
  <c r="AG69" i="8"/>
  <c r="T68" i="8"/>
  <c r="AG68" i="1" s="1"/>
  <c r="AP69" i="8"/>
  <c r="AF69" i="8"/>
  <c r="S68" i="8"/>
  <c r="AE69" i="8"/>
  <c r="W69" i="8"/>
  <c r="O69" i="8"/>
  <c r="R68" i="8"/>
  <c r="AC69" i="8"/>
  <c r="C69" i="8"/>
  <c r="AD69" i="1" s="1"/>
  <c r="P68" i="8"/>
  <c r="AI68" i="1" s="1"/>
  <c r="F68" i="8"/>
  <c r="AB69" i="8"/>
  <c r="L69" i="8"/>
  <c r="B69" i="8"/>
  <c r="AC69" i="1" s="1"/>
  <c r="AD69" i="8"/>
  <c r="AX76" i="8"/>
  <c r="AT78" i="8"/>
  <c r="AV79" i="8"/>
  <c r="AX78" i="8"/>
  <c r="AH76" i="8"/>
  <c r="Z76" i="8"/>
  <c r="Q76" i="8" s="1"/>
  <c r="AQ76" i="8"/>
  <c r="AG76" i="8"/>
  <c r="AI76" i="8"/>
  <c r="W76" i="8"/>
  <c r="B76" i="8"/>
  <c r="AC76" i="1" s="1"/>
  <c r="AF76" i="8"/>
  <c r="V76" i="8"/>
  <c r="L76" i="8"/>
  <c r="N75" i="8"/>
  <c r="AH75" i="1" s="1"/>
  <c r="AE76" i="8"/>
  <c r="K76" i="8"/>
  <c r="M75" i="8"/>
  <c r="AC76" i="8"/>
  <c r="S75" i="8"/>
  <c r="AB76" i="8"/>
  <c r="R75" i="8"/>
  <c r="AM75" i="8"/>
  <c r="AL75" i="8"/>
  <c r="AK75" i="8"/>
  <c r="C76" i="8"/>
  <c r="AD76" i="1" s="1"/>
  <c r="AD76" i="8"/>
  <c r="AX94" i="8"/>
  <c r="M50" i="8"/>
  <c r="Z51" i="8"/>
  <c r="Q51" i="8" s="1"/>
  <c r="N55" i="8"/>
  <c r="AH55" i="1" s="1"/>
  <c r="V55" i="8"/>
  <c r="K56" i="8"/>
  <c r="S56" i="8"/>
  <c r="AA56" i="8"/>
  <c r="AF57" i="8"/>
  <c r="M58" i="8"/>
  <c r="R59" i="8"/>
  <c r="Z59" i="8"/>
  <c r="Q59" i="8" s="1"/>
  <c r="O60" i="8"/>
  <c r="W60" i="8"/>
  <c r="T61" i="8"/>
  <c r="AG61" i="1" s="1"/>
  <c r="AG62" i="8"/>
  <c r="N63" i="8"/>
  <c r="AH63" i="1" s="1"/>
  <c r="V63" i="8"/>
  <c r="K64" i="8"/>
  <c r="S64" i="8"/>
  <c r="AA64" i="8"/>
  <c r="AU69" i="8"/>
  <c r="AF65" i="8"/>
  <c r="M66" i="8"/>
  <c r="AU66" i="8"/>
  <c r="B67" i="8"/>
  <c r="AC67" i="1" s="1"/>
  <c r="AF67" i="8"/>
  <c r="M68" i="8"/>
  <c r="AH69" i="8"/>
  <c r="AC73" i="8"/>
  <c r="C73" i="8"/>
  <c r="AD73" i="1" s="1"/>
  <c r="P72" i="8"/>
  <c r="AI72" i="1" s="1"/>
  <c r="F72" i="8"/>
  <c r="AB73" i="8"/>
  <c r="L73" i="8"/>
  <c r="B73" i="8"/>
  <c r="AC73" i="1" s="1"/>
  <c r="AI73" i="8"/>
  <c r="AA73" i="8"/>
  <c r="K73" i="8"/>
  <c r="N72" i="8"/>
  <c r="AH72" i="1" s="1"/>
  <c r="AQ73" i="8"/>
  <c r="AG73" i="8"/>
  <c r="T72" i="8"/>
  <c r="AG72" i="1" s="1"/>
  <c r="AP73" i="8"/>
  <c r="AF73" i="8"/>
  <c r="S72" i="8"/>
  <c r="AK72" i="8"/>
  <c r="W73" i="8"/>
  <c r="AW80" i="8"/>
  <c r="AU79" i="8"/>
  <c r="AV83" i="8"/>
  <c r="AT82" i="8"/>
  <c r="AX82" i="8"/>
  <c r="AV91" i="8"/>
  <c r="AT90" i="8"/>
  <c r="AX90" i="8"/>
  <c r="AT93" i="8"/>
  <c r="AG70" i="8"/>
  <c r="AQ70" i="8"/>
  <c r="V71" i="8"/>
  <c r="AD71" i="8"/>
  <c r="F73" i="8"/>
  <c r="P73" i="8"/>
  <c r="AI73" i="1" s="1"/>
  <c r="AX73" i="8"/>
  <c r="C74" i="8"/>
  <c r="AD74" i="1" s="1"/>
  <c r="AC74" i="8"/>
  <c r="AU77" i="8"/>
  <c r="AP78" i="8"/>
  <c r="F80" i="8"/>
  <c r="R80" i="8"/>
  <c r="AT85" i="8"/>
  <c r="AX85" i="8"/>
  <c r="AV85" i="8"/>
  <c r="AV86" i="8"/>
  <c r="R70" i="8"/>
  <c r="Z70" i="8"/>
  <c r="Q70" i="8" s="1"/>
  <c r="AH70" i="8"/>
  <c r="O71" i="8"/>
  <c r="W71" i="8"/>
  <c r="AE71" i="8"/>
  <c r="AT72" i="8"/>
  <c r="V74" i="8"/>
  <c r="AD74" i="8"/>
  <c r="AV74" i="8"/>
  <c r="AU80" i="8"/>
  <c r="AV84" i="8"/>
  <c r="AT83" i="8"/>
  <c r="AB81" i="8"/>
  <c r="L81" i="8"/>
  <c r="B81" i="8"/>
  <c r="AC81" i="1" s="1"/>
  <c r="AI81" i="8"/>
  <c r="AA81" i="8"/>
  <c r="K81" i="8"/>
  <c r="N80" i="8"/>
  <c r="AH80" i="1" s="1"/>
  <c r="AH81" i="8"/>
  <c r="Z81" i="8"/>
  <c r="Q81" i="8" s="1"/>
  <c r="M80" i="8"/>
  <c r="AP81" i="8"/>
  <c r="AF81" i="8"/>
  <c r="S80" i="8"/>
  <c r="T80" i="8"/>
  <c r="AG80" i="1" s="1"/>
  <c r="W81" i="8"/>
  <c r="AE84" i="8"/>
  <c r="W84" i="8"/>
  <c r="O84" i="8"/>
  <c r="R83" i="8"/>
  <c r="AB84" i="8"/>
  <c r="L84" i="8"/>
  <c r="B84" i="8"/>
  <c r="AC84" i="1" s="1"/>
  <c r="AA84" i="8"/>
  <c r="P83" i="8"/>
  <c r="AI83" i="1" s="1"/>
  <c r="Z84" i="8"/>
  <c r="Q84" i="8" s="1"/>
  <c r="C84" i="8"/>
  <c r="AD84" i="1" s="1"/>
  <c r="N83" i="8"/>
  <c r="AH83" i="1" s="1"/>
  <c r="AI84" i="8"/>
  <c r="M83" i="8"/>
  <c r="AH84" i="8"/>
  <c r="AG84" i="8"/>
  <c r="V84" i="8"/>
  <c r="K84" i="8"/>
  <c r="AC84" i="8"/>
  <c r="AM85" i="8"/>
  <c r="AT91" i="8"/>
  <c r="AV92" i="8"/>
  <c r="AX91" i="8"/>
  <c r="B70" i="8"/>
  <c r="AC70" i="1" s="1"/>
  <c r="L70" i="8"/>
  <c r="T70" i="8"/>
  <c r="AG70" i="1" s="1"/>
  <c r="AB70" i="8"/>
  <c r="AG71" i="8"/>
  <c r="AQ71" i="8"/>
  <c r="V72" i="8"/>
  <c r="AD72" i="8"/>
  <c r="S73" i="8"/>
  <c r="AU78" i="8"/>
  <c r="F74" i="8"/>
  <c r="P74" i="8"/>
  <c r="AI74" i="1" s="1"/>
  <c r="AF74" i="8"/>
  <c r="AP74" i="8"/>
  <c r="C75" i="8"/>
  <c r="AD75" i="1" s="1"/>
  <c r="AC75" i="8"/>
  <c r="S77" i="8"/>
  <c r="O78" i="8"/>
  <c r="AE78" i="8"/>
  <c r="AX80" i="8"/>
  <c r="AC81" i="8"/>
  <c r="AF84" i="8"/>
  <c r="AW91" i="8"/>
  <c r="AU90" i="8"/>
  <c r="AB89" i="8"/>
  <c r="L89" i="8"/>
  <c r="B89" i="8"/>
  <c r="AC89" i="1" s="1"/>
  <c r="AH89" i="8"/>
  <c r="Z89" i="8"/>
  <c r="Q89" i="8" s="1"/>
  <c r="M88" i="8"/>
  <c r="AI89" i="8"/>
  <c r="AQ89" i="8"/>
  <c r="AE89" i="8"/>
  <c r="R88" i="8"/>
  <c r="F88" i="8"/>
  <c r="V89" i="8"/>
  <c r="S88" i="8"/>
  <c r="AG89" i="8"/>
  <c r="AF89" i="8"/>
  <c r="P88" i="8"/>
  <c r="AI88" i="1" s="1"/>
  <c r="AD89" i="8"/>
  <c r="C89" i="8"/>
  <c r="AD89" i="1" s="1"/>
  <c r="N88" i="8"/>
  <c r="AH88" i="1" s="1"/>
  <c r="AC89" i="8"/>
  <c r="O89" i="8"/>
  <c r="K89" i="8"/>
  <c r="AB101" i="8"/>
  <c r="L101" i="8"/>
  <c r="B101" i="8"/>
  <c r="AC101" i="1" s="1"/>
  <c r="AI101" i="8"/>
  <c r="AA101" i="8"/>
  <c r="K101" i="8"/>
  <c r="N100" i="8"/>
  <c r="AH100" i="1" s="1"/>
  <c r="AH101" i="8"/>
  <c r="Z101" i="8"/>
  <c r="Q101" i="8" s="1"/>
  <c r="M100" i="8"/>
  <c r="AQ101" i="8"/>
  <c r="AG101" i="8"/>
  <c r="T100" i="8"/>
  <c r="AG100" i="1" s="1"/>
  <c r="AF101" i="8"/>
  <c r="AD101" i="8"/>
  <c r="C101" i="8"/>
  <c r="AD101" i="1" s="1"/>
  <c r="F100" i="8"/>
  <c r="AC101" i="8"/>
  <c r="O101" i="8"/>
  <c r="S100" i="8"/>
  <c r="AE101" i="8"/>
  <c r="V101" i="8"/>
  <c r="R100" i="8"/>
  <c r="AP101" i="8"/>
  <c r="F69" i="8"/>
  <c r="P69" i="8"/>
  <c r="AI69" i="1" s="1"/>
  <c r="C70" i="8"/>
  <c r="AD70" i="1" s="1"/>
  <c r="M70" i="8"/>
  <c r="AC70" i="8"/>
  <c r="R71" i="8"/>
  <c r="Z71" i="8"/>
  <c r="Q71" i="8" s="1"/>
  <c r="AH71" i="8"/>
  <c r="AV77" i="8"/>
  <c r="O72" i="8"/>
  <c r="W72" i="8"/>
  <c r="AE72" i="8"/>
  <c r="T73" i="8"/>
  <c r="AG73" i="1" s="1"/>
  <c r="AG74" i="8"/>
  <c r="AQ74" i="8"/>
  <c r="V75" i="8"/>
  <c r="AD75" i="8"/>
  <c r="AU81" i="8"/>
  <c r="AD81" i="8"/>
  <c r="S83" i="8"/>
  <c r="AM83" i="8"/>
  <c r="AK83" i="8"/>
  <c r="AJ83" i="8"/>
  <c r="AB85" i="8"/>
  <c r="L85" i="8"/>
  <c r="B85" i="8"/>
  <c r="AC85" i="1" s="1"/>
  <c r="AQ85" i="8"/>
  <c r="AG85" i="8"/>
  <c r="T84" i="8"/>
  <c r="AG84" i="1" s="1"/>
  <c r="AC85" i="8"/>
  <c r="AA85" i="8"/>
  <c r="P84" i="8"/>
  <c r="AI84" i="1" s="1"/>
  <c r="Z85" i="8"/>
  <c r="Q85" i="8" s="1"/>
  <c r="O85" i="8"/>
  <c r="N84" i="8"/>
  <c r="AH84" i="1" s="1"/>
  <c r="AI85" i="8"/>
  <c r="C85" i="8"/>
  <c r="AD85" i="1" s="1"/>
  <c r="M84" i="8"/>
  <c r="AH85" i="8"/>
  <c r="W85" i="8"/>
  <c r="AP84" i="8"/>
  <c r="AP89" i="8"/>
  <c r="W101" i="8"/>
  <c r="AT108" i="8"/>
  <c r="AV106" i="8"/>
  <c r="AV109" i="8"/>
  <c r="AT107" i="8"/>
  <c r="AX106" i="8"/>
  <c r="N70" i="8"/>
  <c r="AH70" i="1" s="1"/>
  <c r="V70" i="8"/>
  <c r="K71" i="8"/>
  <c r="AA71" i="8"/>
  <c r="AW77" i="8"/>
  <c r="AF72" i="8"/>
  <c r="M73" i="8"/>
  <c r="Z74" i="8"/>
  <c r="Q74" i="8" s="1"/>
  <c r="AV80" i="8"/>
  <c r="AX79" i="8"/>
  <c r="O75" i="8"/>
  <c r="W75" i="8"/>
  <c r="AT76" i="8"/>
  <c r="AC78" i="8"/>
  <c r="C78" i="8"/>
  <c r="AD78" i="1" s="1"/>
  <c r="P77" i="8"/>
  <c r="AI77" i="1" s="1"/>
  <c r="F77" i="8"/>
  <c r="AB78" i="8"/>
  <c r="L78" i="8"/>
  <c r="B78" i="8"/>
  <c r="AC78" i="1" s="1"/>
  <c r="AI78" i="8"/>
  <c r="AA78" i="8"/>
  <c r="K78" i="8"/>
  <c r="N77" i="8"/>
  <c r="AH77" i="1" s="1"/>
  <c r="AQ78" i="8"/>
  <c r="AG78" i="8"/>
  <c r="T77" i="8"/>
  <c r="AG77" i="1" s="1"/>
  <c r="AH78" i="8"/>
  <c r="O81" i="8"/>
  <c r="AE81" i="8"/>
  <c r="T83" i="8"/>
  <c r="AG83" i="1" s="1"/>
  <c r="AQ84" i="8"/>
  <c r="V85" i="8"/>
  <c r="AX97" i="8"/>
  <c r="AT97" i="8"/>
  <c r="AV98" i="8"/>
  <c r="V79" i="8"/>
  <c r="AD79" i="8"/>
  <c r="AW86" i="8"/>
  <c r="AH83" i="8"/>
  <c r="Z83" i="8"/>
  <c r="Q83" i="8" s="1"/>
  <c r="M82" i="8"/>
  <c r="AE83" i="8"/>
  <c r="W83" i="8"/>
  <c r="O83" i="8"/>
  <c r="R82" i="8"/>
  <c r="T82" i="8"/>
  <c r="AG82" i="1" s="1"/>
  <c r="K83" i="8"/>
  <c r="AF83" i="8"/>
  <c r="AW90" i="8"/>
  <c r="AU89" i="8"/>
  <c r="AU85" i="8"/>
  <c r="AE88" i="8"/>
  <c r="W88" i="8"/>
  <c r="O88" i="8"/>
  <c r="R87" i="8"/>
  <c r="AC88" i="8"/>
  <c r="C88" i="8"/>
  <c r="AD88" i="1" s="1"/>
  <c r="P87" i="8"/>
  <c r="AI87" i="1" s="1"/>
  <c r="F87" i="8"/>
  <c r="AG88" i="8"/>
  <c r="V88" i="8"/>
  <c r="K88" i="8"/>
  <c r="AP88" i="8"/>
  <c r="AB88" i="8"/>
  <c r="L88" i="8"/>
  <c r="Z88" i="8"/>
  <c r="Q88" i="8" s="1"/>
  <c r="AQ88" i="8"/>
  <c r="AI92" i="8"/>
  <c r="AA92" i="8"/>
  <c r="K92" i="8"/>
  <c r="N91" i="8"/>
  <c r="AH91" i="1" s="1"/>
  <c r="AQ92" i="8"/>
  <c r="AG92" i="8"/>
  <c r="T91" i="8"/>
  <c r="AG91" i="1" s="1"/>
  <c r="AP92" i="8"/>
  <c r="AF92" i="8"/>
  <c r="S91" i="8"/>
  <c r="Z92" i="8"/>
  <c r="Q92" i="8" s="1"/>
  <c r="C92" i="8"/>
  <c r="AD92" i="1" s="1"/>
  <c r="AH92" i="8"/>
  <c r="AE92" i="8"/>
  <c r="P91" i="8"/>
  <c r="AI91" i="1" s="1"/>
  <c r="L92" i="8"/>
  <c r="W92" i="8"/>
  <c r="AX93" i="8"/>
  <c r="AV94" i="8"/>
  <c r="AT92" i="8"/>
  <c r="AU94" i="8"/>
  <c r="AW95" i="8"/>
  <c r="AC94" i="8"/>
  <c r="C94" i="8"/>
  <c r="AD94" i="1" s="1"/>
  <c r="P93" i="8"/>
  <c r="AI93" i="1" s="1"/>
  <c r="F93" i="8"/>
  <c r="AI94" i="8"/>
  <c r="AA94" i="8"/>
  <c r="K94" i="8"/>
  <c r="N93" i="8"/>
  <c r="AH93" i="1" s="1"/>
  <c r="AH94" i="8"/>
  <c r="Z94" i="8"/>
  <c r="Q94" i="8" s="1"/>
  <c r="M93" i="8"/>
  <c r="W94" i="8"/>
  <c r="AE94" i="8"/>
  <c r="R93" i="8"/>
  <c r="AQ94" i="8"/>
  <c r="AD94" i="8"/>
  <c r="B94" i="8"/>
  <c r="AC94" i="1" s="1"/>
  <c r="S78" i="8"/>
  <c r="AW84" i="8"/>
  <c r="F79" i="8"/>
  <c r="P79" i="8"/>
  <c r="AI79" i="1" s="1"/>
  <c r="AF79" i="8"/>
  <c r="AP79" i="8"/>
  <c r="C80" i="8"/>
  <c r="AD80" i="1" s="1"/>
  <c r="AC80" i="8"/>
  <c r="AW88" i="8"/>
  <c r="AI83" i="8"/>
  <c r="M87" i="8"/>
  <c r="AD88" i="8"/>
  <c r="M91" i="8"/>
  <c r="AC92" i="8"/>
  <c r="V94" i="8"/>
  <c r="AP94" i="8"/>
  <c r="AU100" i="8"/>
  <c r="AW101" i="8"/>
  <c r="AW96" i="8"/>
  <c r="AT105" i="8"/>
  <c r="AX81" i="8"/>
  <c r="T78" i="8"/>
  <c r="AG78" i="1" s="1"/>
  <c r="AG79" i="8"/>
  <c r="AQ79" i="8"/>
  <c r="V80" i="8"/>
  <c r="AU86" i="8"/>
  <c r="AW87" i="8"/>
  <c r="N82" i="8"/>
  <c r="AH82" i="1" s="1"/>
  <c r="B83" i="8"/>
  <c r="AC83" i="1" s="1"/>
  <c r="AU83" i="8"/>
  <c r="N87" i="8"/>
  <c r="AH87" i="1" s="1"/>
  <c r="AF88" i="8"/>
  <c r="AW89" i="8"/>
  <c r="B92" i="8"/>
  <c r="AC92" i="1" s="1"/>
  <c r="O92" i="8"/>
  <c r="AD92" i="8"/>
  <c r="AQ96" i="8"/>
  <c r="AG96" i="8"/>
  <c r="AP96" i="8"/>
  <c r="AF96" i="8"/>
  <c r="Z96" i="8"/>
  <c r="Q96" i="8" s="1"/>
  <c r="R95" i="8"/>
  <c r="AH96" i="8"/>
  <c r="W96" i="8"/>
  <c r="P95" i="8"/>
  <c r="AI95" i="1" s="1"/>
  <c r="F95" i="8"/>
  <c r="AE96" i="8"/>
  <c r="V96" i="8"/>
  <c r="C96" i="8"/>
  <c r="AD96" i="1" s="1"/>
  <c r="AB96" i="8"/>
  <c r="O96" i="8"/>
  <c r="T95" i="8"/>
  <c r="AG95" i="1" s="1"/>
  <c r="L96" i="8"/>
  <c r="N95" i="8"/>
  <c r="AH95" i="1" s="1"/>
  <c r="K96" i="8"/>
  <c r="M95" i="8"/>
  <c r="AC96" i="8"/>
  <c r="AW108" i="8"/>
  <c r="AU107" i="8"/>
  <c r="AM108" i="8"/>
  <c r="AL108" i="8"/>
  <c r="AK108" i="8"/>
  <c r="AJ108" i="8"/>
  <c r="M78" i="8"/>
  <c r="Z79" i="8"/>
  <c r="Q79" i="8" s="1"/>
  <c r="AT84" i="8"/>
  <c r="AT81" i="8"/>
  <c r="AV82" i="8"/>
  <c r="C83" i="8"/>
  <c r="AD83" i="1" s="1"/>
  <c r="AA83" i="8"/>
  <c r="AU92" i="8"/>
  <c r="B88" i="8"/>
  <c r="AC88" i="1" s="1"/>
  <c r="AH88" i="8"/>
  <c r="R91" i="8"/>
  <c r="AJ103" i="8"/>
  <c r="AT98" i="8"/>
  <c r="AX98" i="8"/>
  <c r="AW103" i="8"/>
  <c r="AT109" i="8"/>
  <c r="AX87" i="8"/>
  <c r="N86" i="8"/>
  <c r="AH86" i="1" s="1"/>
  <c r="V86" i="8"/>
  <c r="AD86" i="8"/>
  <c r="AQ90" i="8"/>
  <c r="AG90" i="8"/>
  <c r="T89" i="8"/>
  <c r="AG89" i="1" s="1"/>
  <c r="AE90" i="8"/>
  <c r="W90" i="8"/>
  <c r="O90" i="8"/>
  <c r="R89" i="8"/>
  <c r="AD90" i="8"/>
  <c r="AF90" i="8"/>
  <c r="AU98" i="8"/>
  <c r="AW99" i="8"/>
  <c r="AB95" i="8"/>
  <c r="AW98" i="8"/>
  <c r="AV99" i="8"/>
  <c r="AV107" i="8"/>
  <c r="AI104" i="8"/>
  <c r="AA104" i="8"/>
  <c r="K104" i="8"/>
  <c r="N103" i="8"/>
  <c r="AH103" i="1" s="1"/>
  <c r="AH104" i="8"/>
  <c r="Z104" i="8"/>
  <c r="Q104" i="8" s="1"/>
  <c r="M103" i="8"/>
  <c r="AQ104" i="8"/>
  <c r="AG104" i="8"/>
  <c r="T103" i="8"/>
  <c r="AG103" i="1" s="1"/>
  <c r="AP104" i="8"/>
  <c r="AF104" i="8"/>
  <c r="S103" i="8"/>
  <c r="V104" i="8"/>
  <c r="AE104" i="8"/>
  <c r="P103" i="8"/>
  <c r="AI103" i="1" s="1"/>
  <c r="L104" i="8"/>
  <c r="AY107" i="8"/>
  <c r="T85" i="8"/>
  <c r="AG85" i="1" s="1"/>
  <c r="AH87" i="8"/>
  <c r="Z87" i="8"/>
  <c r="Q87" i="8" s="1"/>
  <c r="AP87" i="8"/>
  <c r="AF87" i="8"/>
  <c r="AG86" i="8"/>
  <c r="K87" i="8"/>
  <c r="AE87" i="8"/>
  <c r="AV93" i="8"/>
  <c r="AU93" i="8"/>
  <c r="N89" i="8"/>
  <c r="AH89" i="1" s="1"/>
  <c r="B90" i="8"/>
  <c r="AC90" i="1" s="1"/>
  <c r="AH95" i="8"/>
  <c r="Z95" i="8"/>
  <c r="Q95" i="8" s="1"/>
  <c r="M94" i="8"/>
  <c r="AP95" i="8"/>
  <c r="AF95" i="8"/>
  <c r="S94" i="8"/>
  <c r="AE95" i="8"/>
  <c r="W95" i="8"/>
  <c r="O95" i="8"/>
  <c r="R94" i="8"/>
  <c r="AG95" i="8"/>
  <c r="AU105" i="8"/>
  <c r="AW106" i="8"/>
  <c r="AU102" i="8"/>
  <c r="R103" i="8"/>
  <c r="C104" i="8"/>
  <c r="AD104" i="1" s="1"/>
  <c r="O104" i="8"/>
  <c r="AC104" i="8"/>
  <c r="AB109" i="8"/>
  <c r="L109" i="8"/>
  <c r="B109" i="8"/>
  <c r="AC109" i="1" s="1"/>
  <c r="AI109" i="8"/>
  <c r="AA109" i="8"/>
  <c r="K109" i="8"/>
  <c r="N108" i="8"/>
  <c r="AH108" i="1" s="1"/>
  <c r="AH109" i="8"/>
  <c r="Z109" i="8"/>
  <c r="Q109" i="8" s="1"/>
  <c r="M108" i="8"/>
  <c r="AQ109" i="8"/>
  <c r="AG109" i="8"/>
  <c r="T108" i="8"/>
  <c r="AG108" i="1" s="1"/>
  <c r="AD109" i="8"/>
  <c r="O109" i="8"/>
  <c r="S108" i="8"/>
  <c r="AC109" i="8"/>
  <c r="R108" i="8"/>
  <c r="AP109" i="8"/>
  <c r="V109" i="8"/>
  <c r="C109" i="8"/>
  <c r="AD109" i="1" s="1"/>
  <c r="AW97" i="8"/>
  <c r="AX92" i="8"/>
  <c r="AC93" i="8"/>
  <c r="AV100" i="8"/>
  <c r="AX99" i="8"/>
  <c r="AW102" i="8"/>
  <c r="AV103" i="8"/>
  <c r="AX102" i="8"/>
  <c r="AV105" i="8"/>
  <c r="AT106" i="8"/>
  <c r="B91" i="8"/>
  <c r="AC91" i="1" s="1"/>
  <c r="L91" i="8"/>
  <c r="AB91" i="8"/>
  <c r="V93" i="8"/>
  <c r="AD93" i="8"/>
  <c r="AW100" i="8"/>
  <c r="AW105" i="8"/>
  <c r="AM100" i="8"/>
  <c r="AL100" i="8"/>
  <c r="AK100" i="8"/>
  <c r="AJ100" i="8"/>
  <c r="AU106" i="8"/>
  <c r="AV104" i="8"/>
  <c r="AC106" i="8"/>
  <c r="C106" i="8"/>
  <c r="AD106" i="1" s="1"/>
  <c r="P105" i="8"/>
  <c r="AI105" i="1" s="1"/>
  <c r="F105" i="8"/>
  <c r="AB106" i="8"/>
  <c r="L106" i="8"/>
  <c r="B106" i="8"/>
  <c r="AC106" i="1" s="1"/>
  <c r="AI106" i="8"/>
  <c r="AA106" i="8"/>
  <c r="K106" i="8"/>
  <c r="N105" i="8"/>
  <c r="AH105" i="1" s="1"/>
  <c r="AH106" i="8"/>
  <c r="Z106" i="8"/>
  <c r="Q106" i="8" s="1"/>
  <c r="M105" i="8"/>
  <c r="T105" i="8"/>
  <c r="AG105" i="1" s="1"/>
  <c r="AH107" i="8"/>
  <c r="Z107" i="8"/>
  <c r="Q107" i="8" s="1"/>
  <c r="M106" i="8"/>
  <c r="AQ107" i="8"/>
  <c r="AG107" i="8"/>
  <c r="T106" i="8"/>
  <c r="AG106" i="1" s="1"/>
  <c r="AP107" i="8"/>
  <c r="AF107" i="8"/>
  <c r="S106" i="8"/>
  <c r="AE107" i="8"/>
  <c r="W107" i="8"/>
  <c r="O107" i="8"/>
  <c r="R106" i="8"/>
  <c r="AQ106" i="8"/>
  <c r="B107" i="8"/>
  <c r="AC107" i="1" s="1"/>
  <c r="AI107" i="8"/>
  <c r="V91" i="8"/>
  <c r="S92" i="8"/>
  <c r="AU97" i="8"/>
  <c r="AF93" i="8"/>
  <c r="AT100" i="8"/>
  <c r="AC98" i="8"/>
  <c r="C98" i="8"/>
  <c r="AD98" i="1" s="1"/>
  <c r="AB98" i="8"/>
  <c r="L98" i="8"/>
  <c r="B98" i="8"/>
  <c r="AC98" i="1" s="1"/>
  <c r="AI98" i="8"/>
  <c r="AA98" i="8"/>
  <c r="K98" i="8"/>
  <c r="N97" i="8"/>
  <c r="AH97" i="1" s="1"/>
  <c r="AH98" i="8"/>
  <c r="Z98" i="8"/>
  <c r="Q98" i="8" s="1"/>
  <c r="M97" i="8"/>
  <c r="T97" i="8"/>
  <c r="AG97" i="1" s="1"/>
  <c r="AH99" i="8"/>
  <c r="Z99" i="8"/>
  <c r="Q99" i="8" s="1"/>
  <c r="M98" i="8"/>
  <c r="AQ99" i="8"/>
  <c r="AG99" i="8"/>
  <c r="T98" i="8"/>
  <c r="AG98" i="1" s="1"/>
  <c r="AP99" i="8"/>
  <c r="AF99" i="8"/>
  <c r="S98" i="8"/>
  <c r="AE99" i="8"/>
  <c r="W99" i="8"/>
  <c r="O99" i="8"/>
  <c r="R98" i="8"/>
  <c r="AQ98" i="8"/>
  <c r="B99" i="8"/>
  <c r="AC99" i="1" s="1"/>
  <c r="AD99" i="8"/>
  <c r="AU99" i="8"/>
  <c r="AX105" i="8"/>
  <c r="AV101" i="8"/>
  <c r="AV108" i="8"/>
  <c r="AX107" i="8"/>
  <c r="O106" i="8"/>
  <c r="AE106" i="8"/>
  <c r="C97" i="8"/>
  <c r="AD97" i="1" s="1"/>
  <c r="AC97" i="8"/>
  <c r="B100" i="8"/>
  <c r="AC100" i="1" s="1"/>
  <c r="L100" i="8"/>
  <c r="AB100" i="8"/>
  <c r="N102" i="8"/>
  <c r="AH102" i="1" s="1"/>
  <c r="V102" i="8"/>
  <c r="AD102" i="8"/>
  <c r="AV102" i="8"/>
  <c r="K103" i="8"/>
  <c r="AA103" i="8"/>
  <c r="AI103" i="8"/>
  <c r="AX104" i="8"/>
  <c r="AC105" i="8"/>
  <c r="AW107" i="8"/>
  <c r="B108" i="8"/>
  <c r="AC108" i="1" s="1"/>
  <c r="L108" i="8"/>
  <c r="AB108" i="8"/>
  <c r="V97" i="8"/>
  <c r="AD97" i="8"/>
  <c r="F99" i="8"/>
  <c r="P99" i="8"/>
  <c r="AI99" i="1" s="1"/>
  <c r="C100" i="8"/>
  <c r="AD100" i="1" s="1"/>
  <c r="AC100" i="8"/>
  <c r="R101" i="8"/>
  <c r="O102" i="8"/>
  <c r="W102" i="8"/>
  <c r="AE102" i="8"/>
  <c r="B103" i="8"/>
  <c r="AC103" i="1" s="1"/>
  <c r="L103" i="8"/>
  <c r="AB103" i="8"/>
  <c r="V105" i="8"/>
  <c r="F107" i="8"/>
  <c r="P107" i="8"/>
  <c r="AI107" i="1" s="1"/>
  <c r="C108" i="8"/>
  <c r="AD108" i="1" s="1"/>
  <c r="AC108" i="8"/>
  <c r="R109" i="8"/>
  <c r="O97" i="8"/>
  <c r="W97" i="8"/>
  <c r="V100" i="8"/>
  <c r="AD100" i="8"/>
  <c r="F102" i="8"/>
  <c r="P102" i="8"/>
  <c r="AI102" i="1" s="1"/>
  <c r="AF102" i="8"/>
  <c r="AP102" i="8"/>
  <c r="C103" i="8"/>
  <c r="AD103" i="1" s="1"/>
  <c r="AC103" i="8"/>
  <c r="V108" i="8"/>
  <c r="AD108" i="8"/>
  <c r="O100" i="8"/>
  <c r="W100" i="8"/>
  <c r="AG102" i="8"/>
  <c r="V103" i="8"/>
  <c r="R107" i="8"/>
  <c r="O108" i="8"/>
  <c r="W108" i="8"/>
  <c r="AL44" i="7"/>
  <c r="AP55" i="6"/>
  <c r="AK55" i="6" s="1"/>
  <c r="AE55" i="6"/>
  <c r="AG104" i="4"/>
  <c r="W38" i="6"/>
  <c r="AP38" i="6"/>
  <c r="AE38" i="6"/>
  <c r="AF38" i="6"/>
  <c r="AQ38" i="6"/>
  <c r="AP39" i="6"/>
  <c r="AE39" i="6"/>
  <c r="AD41" i="6"/>
  <c r="AQ41" i="6"/>
  <c r="AE41" i="6"/>
  <c r="AF41" i="6"/>
  <c r="AP41" i="6"/>
  <c r="S44" i="6"/>
  <c r="R50" i="6"/>
  <c r="AQ51" i="6"/>
  <c r="AE51" i="6"/>
  <c r="F52" i="6"/>
  <c r="AI52" i="6"/>
  <c r="M54" i="6"/>
  <c r="E55" i="6"/>
  <c r="AA55" i="6"/>
  <c r="R62" i="6"/>
  <c r="F63" i="6"/>
  <c r="T63" i="6"/>
  <c r="O63" i="1" s="1"/>
  <c r="T66" i="6"/>
  <c r="O66" i="1" s="1"/>
  <c r="AC71" i="6"/>
  <c r="AP78" i="6"/>
  <c r="AE78" i="6"/>
  <c r="AF78" i="6"/>
  <c r="AQ78" i="6"/>
  <c r="AG80" i="6"/>
  <c r="AE84" i="6"/>
  <c r="AP84" i="6"/>
  <c r="AF84" i="6"/>
  <c r="AQ84" i="6"/>
  <c r="AP85" i="6"/>
  <c r="AE85" i="6"/>
  <c r="AF85" i="6"/>
  <c r="AQ85" i="6"/>
  <c r="K85" i="6"/>
  <c r="AI92" i="6"/>
  <c r="AE92" i="6"/>
  <c r="AP92" i="6"/>
  <c r="AF92" i="6"/>
  <c r="AQ92" i="6"/>
  <c r="B93" i="6"/>
  <c r="K93" i="1" s="1"/>
  <c r="AH99" i="6"/>
  <c r="AQ99" i="6"/>
  <c r="AB99" i="6"/>
  <c r="AE99" i="6"/>
  <c r="K99" i="6"/>
  <c r="AF71" i="6"/>
  <c r="AF39" i="6"/>
  <c r="B50" i="6"/>
  <c r="K50" i="1" s="1"/>
  <c r="C55" i="6"/>
  <c r="L55" i="1" s="1"/>
  <c r="AD62" i="6"/>
  <c r="AP62" i="6"/>
  <c r="AE62" i="6"/>
  <c r="AF62" i="6"/>
  <c r="AQ62" i="6"/>
  <c r="AP96" i="4"/>
  <c r="AL96" i="4" s="1"/>
  <c r="AE28" i="6"/>
  <c r="AP28" i="6"/>
  <c r="AF28" i="6"/>
  <c r="C33" i="6"/>
  <c r="L33" i="1" s="1"/>
  <c r="AQ33" i="6"/>
  <c r="AE33" i="6"/>
  <c r="AF33" i="6"/>
  <c r="AP33" i="6"/>
  <c r="B35" i="6"/>
  <c r="K35" i="1" s="1"/>
  <c r="AQ35" i="6"/>
  <c r="AE35" i="6"/>
  <c r="AD43" i="6"/>
  <c r="AQ43" i="6"/>
  <c r="AE43" i="6"/>
  <c r="C44" i="6"/>
  <c r="L44" i="1" s="1"/>
  <c r="AE44" i="6"/>
  <c r="AP44" i="6"/>
  <c r="AF44" i="6"/>
  <c r="AQ44" i="6"/>
  <c r="AC44" i="6"/>
  <c r="M49" i="6"/>
  <c r="L50" i="6"/>
  <c r="AD53" i="6"/>
  <c r="AP53" i="6"/>
  <c r="AE53" i="6"/>
  <c r="AF53" i="6"/>
  <c r="AQ53" i="6"/>
  <c r="AC53" i="6"/>
  <c r="N54" i="6"/>
  <c r="P54" i="1" s="1"/>
  <c r="AE56" i="6"/>
  <c r="AQ56" i="6"/>
  <c r="AF56" i="6"/>
  <c r="AP56" i="6"/>
  <c r="AC55" i="6"/>
  <c r="AP61" i="6"/>
  <c r="AE61" i="6"/>
  <c r="AF61" i="6"/>
  <c r="AQ61" i="6"/>
  <c r="AE64" i="6"/>
  <c r="AQ64" i="6"/>
  <c r="AF64" i="6"/>
  <c r="AP64" i="6"/>
  <c r="AA63" i="6"/>
  <c r="E64" i="6"/>
  <c r="AQ66" i="6"/>
  <c r="AE66" i="6"/>
  <c r="AF66" i="6"/>
  <c r="AP66" i="6"/>
  <c r="B71" i="6"/>
  <c r="K71" i="1" s="1"/>
  <c r="O75" i="6"/>
  <c r="AQ75" i="6"/>
  <c r="AE75" i="6"/>
  <c r="K77" i="6"/>
  <c r="AP77" i="6"/>
  <c r="AE77" i="6"/>
  <c r="AF77" i="6"/>
  <c r="AQ77" i="6"/>
  <c r="V77" i="6"/>
  <c r="B80" i="6"/>
  <c r="K80" i="1" s="1"/>
  <c r="AD83" i="6"/>
  <c r="AQ83" i="6"/>
  <c r="AE83" i="6"/>
  <c r="Z83" i="6"/>
  <c r="Q83" i="6" s="1"/>
  <c r="M84" i="6"/>
  <c r="M85" i="6"/>
  <c r="AH87" i="6"/>
  <c r="AP87" i="6"/>
  <c r="AE87" i="6"/>
  <c r="AA87" i="6"/>
  <c r="W94" i="6"/>
  <c r="AP94" i="6"/>
  <c r="AE94" i="6"/>
  <c r="AF94" i="6"/>
  <c r="AQ94" i="6"/>
  <c r="V94" i="6"/>
  <c r="AQ97" i="6"/>
  <c r="T96" i="6"/>
  <c r="O96" i="1" s="1"/>
  <c r="AE97" i="6"/>
  <c r="AF97" i="6"/>
  <c r="AP97" i="6"/>
  <c r="Z97" i="6"/>
  <c r="Q97" i="6" s="1"/>
  <c r="F96" i="6"/>
  <c r="F103" i="6"/>
  <c r="AE104" i="6"/>
  <c r="AQ104" i="6"/>
  <c r="AF104" i="6"/>
  <c r="S103" i="6"/>
  <c r="P103" i="6"/>
  <c r="Q103" i="1" s="1"/>
  <c r="AP104" i="6"/>
  <c r="C104" i="6"/>
  <c r="L104" i="1" s="1"/>
  <c r="AP67" i="6"/>
  <c r="AF99" i="6"/>
  <c r="AF67" i="6"/>
  <c r="AF35" i="6"/>
  <c r="D70" i="6"/>
  <c r="AP70" i="6"/>
  <c r="AE70" i="6"/>
  <c r="AF70" i="6"/>
  <c r="AQ70" i="6"/>
  <c r="AQ106" i="6"/>
  <c r="AE106" i="6"/>
  <c r="AF106" i="6"/>
  <c r="AP106" i="6"/>
  <c r="AP31" i="6"/>
  <c r="AE31" i="6"/>
  <c r="AA37" i="6"/>
  <c r="AP37" i="6"/>
  <c r="AE37" i="6"/>
  <c r="AF37" i="6"/>
  <c r="AQ37" i="6"/>
  <c r="U38" i="6"/>
  <c r="AB40" i="6"/>
  <c r="AE40" i="6"/>
  <c r="AQ40" i="6"/>
  <c r="AF40" i="6"/>
  <c r="AP40" i="6"/>
  <c r="S49" i="6"/>
  <c r="U50" i="6"/>
  <c r="AE52" i="6"/>
  <c r="AP52" i="6"/>
  <c r="AF52" i="6"/>
  <c r="AQ52" i="6"/>
  <c r="P54" i="6"/>
  <c r="Q54" i="1" s="1"/>
  <c r="K55" i="6"/>
  <c r="AG55" i="6"/>
  <c r="AQ65" i="6"/>
  <c r="AE65" i="6"/>
  <c r="AF65" i="6"/>
  <c r="AP65" i="6"/>
  <c r="AE72" i="6"/>
  <c r="AQ72" i="6"/>
  <c r="J72" i="6" s="1"/>
  <c r="M72" i="1" s="1"/>
  <c r="AF72" i="6"/>
  <c r="AP72" i="6"/>
  <c r="AQ74" i="6"/>
  <c r="AE74" i="6"/>
  <c r="AF74" i="6"/>
  <c r="AP74" i="6"/>
  <c r="L74" i="6"/>
  <c r="AE80" i="6"/>
  <c r="AQ80" i="6"/>
  <c r="AF80" i="6"/>
  <c r="AP80" i="6"/>
  <c r="AJ80" i="6" s="1"/>
  <c r="AQ81" i="6"/>
  <c r="AE81" i="6"/>
  <c r="AF81" i="6"/>
  <c r="AP81" i="6"/>
  <c r="AI80" i="6"/>
  <c r="AQ63" i="6"/>
  <c r="AF31" i="6"/>
  <c r="AP30" i="6"/>
  <c r="AE30" i="6"/>
  <c r="AF30" i="6"/>
  <c r="AQ90" i="6"/>
  <c r="AE90" i="6"/>
  <c r="AF90" i="6"/>
  <c r="AP90" i="6"/>
  <c r="AQ6" i="6"/>
  <c r="AQ7" i="6" s="1"/>
  <c r="AQ8" i="6" s="1"/>
  <c r="AP6" i="6"/>
  <c r="C6" i="6" s="1"/>
  <c r="T7" i="6"/>
  <c r="AC37" i="6"/>
  <c r="R39" i="6"/>
  <c r="AE48" i="6"/>
  <c r="AQ48" i="6"/>
  <c r="AF48" i="6"/>
  <c r="AP48" i="6"/>
  <c r="F48" i="6"/>
  <c r="AQ49" i="6"/>
  <c r="AE49" i="6"/>
  <c r="AF49" i="6"/>
  <c r="AP49" i="6"/>
  <c r="T49" i="6"/>
  <c r="O49" i="1" s="1"/>
  <c r="N51" i="6"/>
  <c r="P51" i="1" s="1"/>
  <c r="R54" i="6"/>
  <c r="L55" i="6"/>
  <c r="AH55" i="6"/>
  <c r="AC58" i="6"/>
  <c r="AQ58" i="6"/>
  <c r="AE58" i="6"/>
  <c r="AF58" i="6"/>
  <c r="AP58" i="6"/>
  <c r="C59" i="6"/>
  <c r="L59" i="1" s="1"/>
  <c r="AQ59" i="6"/>
  <c r="AE59" i="6"/>
  <c r="AE60" i="6"/>
  <c r="AP60" i="6"/>
  <c r="AF60" i="6"/>
  <c r="AQ60" i="6"/>
  <c r="AI62" i="6"/>
  <c r="AE68" i="6"/>
  <c r="AP68" i="6"/>
  <c r="AF68" i="6"/>
  <c r="AQ68" i="6"/>
  <c r="V69" i="6"/>
  <c r="AP69" i="6"/>
  <c r="AE69" i="6"/>
  <c r="AF69" i="6"/>
  <c r="AQ69" i="6"/>
  <c r="AH71" i="6"/>
  <c r="AP71" i="6"/>
  <c r="AE71" i="6"/>
  <c r="K71" i="6"/>
  <c r="B72" i="6"/>
  <c r="K72" i="1" s="1"/>
  <c r="M73" i="6"/>
  <c r="Z74" i="6"/>
  <c r="Q74" i="6" s="1"/>
  <c r="AC76" i="6"/>
  <c r="AE76" i="6"/>
  <c r="AP76" i="6"/>
  <c r="AF76" i="6"/>
  <c r="AQ76" i="6"/>
  <c r="V76" i="6"/>
  <c r="M79" i="6"/>
  <c r="L80" i="6"/>
  <c r="AD91" i="6"/>
  <c r="AQ91" i="6"/>
  <c r="AE91" i="6"/>
  <c r="AE100" i="6"/>
  <c r="AP100" i="6"/>
  <c r="AF100" i="6"/>
  <c r="AQ100" i="6"/>
  <c r="AQ55" i="6"/>
  <c r="AP51" i="6"/>
  <c r="AF91" i="6"/>
  <c r="AF59" i="6"/>
  <c r="AF27" i="6"/>
  <c r="AQ50" i="6"/>
  <c r="AE50" i="6"/>
  <c r="AF50" i="6"/>
  <c r="AP50" i="6"/>
  <c r="AB57" i="6"/>
  <c r="AQ57" i="6"/>
  <c r="AE57" i="6"/>
  <c r="AF57" i="6"/>
  <c r="AP57" i="6"/>
  <c r="U63" i="6"/>
  <c r="C79" i="6"/>
  <c r="L79" i="1" s="1"/>
  <c r="AP79" i="6"/>
  <c r="AE79" i="6"/>
  <c r="AD107" i="7"/>
  <c r="V107" i="7"/>
  <c r="B107" i="7"/>
  <c r="T107" i="1" s="1"/>
  <c r="AP72" i="4"/>
  <c r="AK72" i="4" s="1"/>
  <c r="AP29" i="6"/>
  <c r="AE29" i="6"/>
  <c r="AF29" i="6"/>
  <c r="AC38" i="6"/>
  <c r="AA39" i="6"/>
  <c r="S43" i="6"/>
  <c r="AD45" i="6"/>
  <c r="AP45" i="6"/>
  <c r="AE45" i="6"/>
  <c r="AF45" i="6"/>
  <c r="AQ45" i="6"/>
  <c r="R47" i="6"/>
  <c r="O48" i="6"/>
  <c r="AD49" i="6"/>
  <c r="AB50" i="6"/>
  <c r="P51" i="6"/>
  <c r="Q51" i="1" s="1"/>
  <c r="R52" i="6"/>
  <c r="E53" i="6"/>
  <c r="T54" i="6"/>
  <c r="O54" i="1" s="1"/>
  <c r="O55" i="6"/>
  <c r="AI55" i="6"/>
  <c r="K57" i="6"/>
  <c r="L58" i="6"/>
  <c r="M59" i="6"/>
  <c r="V60" i="6"/>
  <c r="AP63" i="6"/>
  <c r="AE63" i="6"/>
  <c r="O63" i="6"/>
  <c r="AG63" i="6"/>
  <c r="W64" i="6"/>
  <c r="AC68" i="6"/>
  <c r="P70" i="6"/>
  <c r="Q70" i="1" s="1"/>
  <c r="L71" i="6"/>
  <c r="F72" i="6"/>
  <c r="AQ73" i="6"/>
  <c r="AE73" i="6"/>
  <c r="AF73" i="6"/>
  <c r="AP73" i="6"/>
  <c r="N73" i="6"/>
  <c r="P73" i="1" s="1"/>
  <c r="AA74" i="6"/>
  <c r="T75" i="6"/>
  <c r="O75" i="1" s="1"/>
  <c r="AD76" i="6"/>
  <c r="N79" i="6"/>
  <c r="P79" i="1" s="1"/>
  <c r="P80" i="6"/>
  <c r="Q80" i="1" s="1"/>
  <c r="S82" i="6"/>
  <c r="AI83" i="6"/>
  <c r="AC85" i="6"/>
  <c r="F88" i="6"/>
  <c r="AQ89" i="6"/>
  <c r="AE89" i="6"/>
  <c r="AF89" i="6"/>
  <c r="AP89" i="6"/>
  <c r="T90" i="6"/>
  <c r="O90" i="1" s="1"/>
  <c r="AP93" i="6"/>
  <c r="AA93" i="6"/>
  <c r="N92" i="6"/>
  <c r="P92" i="1" s="1"/>
  <c r="AE93" i="6"/>
  <c r="AF93" i="6"/>
  <c r="L93" i="6"/>
  <c r="AQ93" i="6"/>
  <c r="C93" i="6"/>
  <c r="L93" i="1" s="1"/>
  <c r="AH93" i="6"/>
  <c r="AQ105" i="6"/>
  <c r="T104" i="6"/>
  <c r="O104" i="1" s="1"/>
  <c r="AE105" i="6"/>
  <c r="N104" i="6"/>
  <c r="P104" i="1" s="1"/>
  <c r="AF105" i="6"/>
  <c r="AC105" i="6"/>
  <c r="M104" i="6"/>
  <c r="AP105" i="6"/>
  <c r="C105" i="6"/>
  <c r="L105" i="1" s="1"/>
  <c r="F104" i="6"/>
  <c r="B105" i="6"/>
  <c r="K105" i="1" s="1"/>
  <c r="AQ47" i="6"/>
  <c r="AP43" i="6"/>
  <c r="AF87" i="6"/>
  <c r="AF55" i="6"/>
  <c r="AX16" i="7"/>
  <c r="AV17" i="7"/>
  <c r="AT17" i="7"/>
  <c r="AG17" i="7" s="1"/>
  <c r="AP17" i="7" s="1"/>
  <c r="Z55" i="6"/>
  <c r="Q55" i="6" s="1"/>
  <c r="AB72" i="4"/>
  <c r="AQ34" i="6"/>
  <c r="AE34" i="6"/>
  <c r="AF34" i="6"/>
  <c r="AP34" i="6"/>
  <c r="AE36" i="6"/>
  <c r="AP36" i="6"/>
  <c r="AF36" i="6"/>
  <c r="AQ36" i="6"/>
  <c r="AD42" i="6"/>
  <c r="AQ42" i="6"/>
  <c r="AE42" i="6"/>
  <c r="AF42" i="6"/>
  <c r="AP42" i="6"/>
  <c r="Z43" i="6"/>
  <c r="Q43" i="6" s="1"/>
  <c r="L44" i="6"/>
  <c r="AG50" i="6"/>
  <c r="S52" i="6"/>
  <c r="F53" i="6"/>
  <c r="AP54" i="6"/>
  <c r="AE54" i="6"/>
  <c r="AF54" i="6"/>
  <c r="AQ54" i="6"/>
  <c r="S55" i="6"/>
  <c r="R57" i="6"/>
  <c r="S58" i="6"/>
  <c r="AB59" i="6"/>
  <c r="M62" i="6"/>
  <c r="P63" i="6"/>
  <c r="Q63" i="1" s="1"/>
  <c r="AH63" i="6"/>
  <c r="AC64" i="6"/>
  <c r="AB67" i="6"/>
  <c r="AQ67" i="6"/>
  <c r="AE67" i="6"/>
  <c r="T67" i="6"/>
  <c r="O67" i="1" s="1"/>
  <c r="S70" i="6"/>
  <c r="N71" i="6"/>
  <c r="P71" i="1" s="1"/>
  <c r="Z72" i="6"/>
  <c r="Q72" i="6" s="1"/>
  <c r="AB74" i="6"/>
  <c r="AG76" i="6"/>
  <c r="S79" i="6"/>
  <c r="Z80" i="6"/>
  <c r="Q80" i="6" s="1"/>
  <c r="D81" i="6"/>
  <c r="M92" i="6"/>
  <c r="P95" i="6"/>
  <c r="Q95" i="1" s="1"/>
  <c r="AE96" i="6"/>
  <c r="AQ96" i="6"/>
  <c r="J97" i="6" s="1"/>
  <c r="M97" i="1" s="1"/>
  <c r="T95" i="6"/>
  <c r="O95" i="1" s="1"/>
  <c r="AF96" i="6"/>
  <c r="S95" i="6"/>
  <c r="L96" i="6"/>
  <c r="M95" i="6"/>
  <c r="AP96" i="6"/>
  <c r="T109" i="6"/>
  <c r="O109" i="1" s="1"/>
  <c r="N109" i="6"/>
  <c r="P109" i="1" s="1"/>
  <c r="M109" i="6"/>
  <c r="AQ39" i="6"/>
  <c r="AP99" i="6"/>
  <c r="AP35" i="6"/>
  <c r="AF83" i="6"/>
  <c r="AF51" i="6"/>
  <c r="AW16" i="7"/>
  <c r="AU15" i="7"/>
  <c r="S45" i="6"/>
  <c r="AP46" i="6"/>
  <c r="AE46" i="6"/>
  <c r="AF46" i="6"/>
  <c r="AQ46" i="6"/>
  <c r="R85" i="6"/>
  <c r="AP86" i="6"/>
  <c r="AE86" i="6"/>
  <c r="AF86" i="6"/>
  <c r="AQ86" i="6"/>
  <c r="Z96" i="4"/>
  <c r="Z64" i="4"/>
  <c r="AH64" i="4"/>
  <c r="AE32" i="6"/>
  <c r="AF32" i="6"/>
  <c r="AP32" i="6"/>
  <c r="AP47" i="6"/>
  <c r="AE47" i="6"/>
  <c r="AI47" i="6"/>
  <c r="AH50" i="6"/>
  <c r="AA52" i="6"/>
  <c r="F54" i="6"/>
  <c r="AI70" i="6"/>
  <c r="P71" i="6"/>
  <c r="Q71" i="1" s="1"/>
  <c r="AA72" i="6"/>
  <c r="AH74" i="6"/>
  <c r="F78" i="6"/>
  <c r="AC79" i="6"/>
  <c r="AA80" i="6"/>
  <c r="AQ82" i="6"/>
  <c r="AE82" i="6"/>
  <c r="AF82" i="6"/>
  <c r="AP82" i="6"/>
  <c r="B88" i="6"/>
  <c r="K88" i="1" s="1"/>
  <c r="AE88" i="6"/>
  <c r="AQ88" i="6"/>
  <c r="AF88" i="6"/>
  <c r="AP88" i="6"/>
  <c r="AE108" i="6"/>
  <c r="AP108" i="6"/>
  <c r="AF108" i="6"/>
  <c r="N107" i="6"/>
  <c r="P107" i="1" s="1"/>
  <c r="AG108" i="6"/>
  <c r="M107" i="6"/>
  <c r="AB108" i="6"/>
  <c r="AQ108" i="6"/>
  <c r="AP91" i="6"/>
  <c r="AP27" i="6"/>
  <c r="AF79" i="6"/>
  <c r="AF47" i="6"/>
  <c r="F32" i="7"/>
  <c r="S32" i="7"/>
  <c r="AH33" i="7"/>
  <c r="AC33" i="7"/>
  <c r="AV38" i="7"/>
  <c r="AT37" i="7"/>
  <c r="AQ102" i="6"/>
  <c r="AP98" i="6"/>
  <c r="AE107" i="6"/>
  <c r="AE103" i="6"/>
  <c r="AE95" i="6"/>
  <c r="AU14" i="7"/>
  <c r="B27" i="7"/>
  <c r="T27" i="1" s="1"/>
  <c r="K32" i="7"/>
  <c r="AD32" i="7"/>
  <c r="AC35" i="7"/>
  <c r="AP38" i="7"/>
  <c r="AB38" i="7"/>
  <c r="AA38" i="7"/>
  <c r="AG38" i="7"/>
  <c r="B38" i="7"/>
  <c r="T38" i="1" s="1"/>
  <c r="AP42" i="7"/>
  <c r="AK42" i="7" s="1"/>
  <c r="AA42" i="7"/>
  <c r="AQ42" i="7"/>
  <c r="Z42" i="7"/>
  <c r="Q42" i="7" s="1"/>
  <c r="L42" i="7"/>
  <c r="N41" i="7"/>
  <c r="Y41" i="1" s="1"/>
  <c r="AI42" i="7"/>
  <c r="W42" i="7"/>
  <c r="K42" i="7"/>
  <c r="M41" i="7"/>
  <c r="AG42" i="7"/>
  <c r="F41" i="7"/>
  <c r="B42" i="7"/>
  <c r="T42" i="1" s="1"/>
  <c r="AD42" i="7"/>
  <c r="B46" i="7"/>
  <c r="T46" i="1" s="1"/>
  <c r="AA46" i="7"/>
  <c r="AW47" i="7"/>
  <c r="AI85" i="7"/>
  <c r="AH85" i="7"/>
  <c r="AD85" i="7"/>
  <c r="Z85" i="7"/>
  <c r="Q85" i="7" s="1"/>
  <c r="R84" i="7"/>
  <c r="N84" i="7"/>
  <c r="Y84" i="1" s="1"/>
  <c r="M84" i="7"/>
  <c r="E95" i="6"/>
  <c r="M101" i="6"/>
  <c r="AQ109" i="6"/>
  <c r="AQ101" i="6"/>
  <c r="AF102" i="6"/>
  <c r="AF98" i="6"/>
  <c r="AW12" i="7"/>
  <c r="AU17" i="7"/>
  <c r="F26" i="7"/>
  <c r="V27" i="7"/>
  <c r="F28" i="7"/>
  <c r="B29" i="7"/>
  <c r="T29" i="1" s="1"/>
  <c r="F30" i="7"/>
  <c r="M31" i="7"/>
  <c r="L32" i="7"/>
  <c r="AA36" i="7"/>
  <c r="AP36" i="7"/>
  <c r="AK36" i="7" s="1"/>
  <c r="M37" i="7"/>
  <c r="AH37" i="7"/>
  <c r="K38" i="7"/>
  <c r="P41" i="7"/>
  <c r="Z41" i="1" s="1"/>
  <c r="AC47" i="7"/>
  <c r="S46" i="7"/>
  <c r="F46" i="7"/>
  <c r="AD47" i="7"/>
  <c r="R46" i="7"/>
  <c r="AB47" i="7"/>
  <c r="L47" i="7"/>
  <c r="P46" i="7"/>
  <c r="Z46" i="1" s="1"/>
  <c r="W47" i="7"/>
  <c r="M46" i="7"/>
  <c r="AP48" i="7"/>
  <c r="AL48" i="7" s="1"/>
  <c r="AG48" i="7"/>
  <c r="L48" i="7"/>
  <c r="N47" i="7"/>
  <c r="Y47" i="1" s="1"/>
  <c r="K48" i="7"/>
  <c r="M47" i="7"/>
  <c r="AB48" i="7"/>
  <c r="AQ48" i="7"/>
  <c r="AA48" i="7"/>
  <c r="Z48" i="7"/>
  <c r="Q48" i="7" s="1"/>
  <c r="B48" i="7"/>
  <c r="T48" i="1" s="1"/>
  <c r="AH51" i="7"/>
  <c r="AG51" i="7"/>
  <c r="AE102" i="6"/>
  <c r="AE98" i="6"/>
  <c r="AB27" i="7"/>
  <c r="AG28" i="7"/>
  <c r="V29" i="7"/>
  <c r="AH35" i="7"/>
  <c r="AC43" i="7"/>
  <c r="Z43" i="7"/>
  <c r="Q43" i="7" s="1"/>
  <c r="N42" i="7"/>
  <c r="Y42" i="1" s="1"/>
  <c r="AP43" i="7"/>
  <c r="AL43" i="7" s="1"/>
  <c r="W43" i="7"/>
  <c r="K43" i="7"/>
  <c r="AI43" i="7"/>
  <c r="V43" i="7"/>
  <c r="T42" i="7"/>
  <c r="X42" i="1" s="1"/>
  <c r="O43" i="7"/>
  <c r="AW49" i="7"/>
  <c r="K46" i="7"/>
  <c r="AH46" i="7"/>
  <c r="AA81" i="7"/>
  <c r="Z81" i="7"/>
  <c r="Q81" i="7" s="1"/>
  <c r="W81" i="7"/>
  <c r="V81" i="7"/>
  <c r="R80" i="7"/>
  <c r="M80" i="7"/>
  <c r="K103" i="6"/>
  <c r="L107" i="6"/>
  <c r="AQ107" i="6"/>
  <c r="AF109" i="6"/>
  <c r="AF101" i="6"/>
  <c r="O10" i="7"/>
  <c r="P26" i="7"/>
  <c r="Z26" i="1" s="1"/>
  <c r="L27" i="7"/>
  <c r="AD27" i="7"/>
  <c r="O28" i="7"/>
  <c r="AH28" i="7"/>
  <c r="AC29" i="7"/>
  <c r="K30" i="7"/>
  <c r="AQ30" i="7"/>
  <c r="R31" i="7"/>
  <c r="B32" i="7"/>
  <c r="T32" i="1" s="1"/>
  <c r="AG32" i="7"/>
  <c r="AT38" i="7"/>
  <c r="K34" i="7"/>
  <c r="AB34" i="7"/>
  <c r="AQ34" i="7"/>
  <c r="P35" i="7"/>
  <c r="Z35" i="1" s="1"/>
  <c r="AV41" i="7"/>
  <c r="L36" i="7"/>
  <c r="AD36" i="7"/>
  <c r="R37" i="7"/>
  <c r="O41" i="7"/>
  <c r="N40" i="7"/>
  <c r="Y40" i="1" s="1"/>
  <c r="AP41" i="7"/>
  <c r="AL41" i="7" s="1"/>
  <c r="AA41" i="7"/>
  <c r="S41" i="7"/>
  <c r="O42" i="7"/>
  <c r="L46" i="7"/>
  <c r="T47" i="7"/>
  <c r="X47" i="1" s="1"/>
  <c r="O48" i="7"/>
  <c r="AQ53" i="7"/>
  <c r="AC53" i="7"/>
  <c r="AB53" i="7"/>
  <c r="AP53" i="7"/>
  <c r="AA53" i="7"/>
  <c r="L53" i="7"/>
  <c r="Z53" i="7"/>
  <c r="Q53" i="7" s="1"/>
  <c r="K53" i="7"/>
  <c r="S52" i="7"/>
  <c r="P52" i="7"/>
  <c r="Z52" i="1" s="1"/>
  <c r="AI53" i="7"/>
  <c r="N52" i="7"/>
  <c r="Y52" i="1" s="1"/>
  <c r="AH53" i="7"/>
  <c r="C53" i="7"/>
  <c r="U53" i="1" s="1"/>
  <c r="M52" i="7"/>
  <c r="AQ98" i="6"/>
  <c r="AP102" i="6"/>
  <c r="AE109" i="6"/>
  <c r="AE101" i="6"/>
  <c r="R26" i="7"/>
  <c r="M27" i="7"/>
  <c r="P28" i="7"/>
  <c r="Z28" i="1" s="1"/>
  <c r="AP28" i="7"/>
  <c r="AK28" i="7" s="1"/>
  <c r="L29" i="7"/>
  <c r="S30" i="7"/>
  <c r="AX35" i="7"/>
  <c r="AQ46" i="7"/>
  <c r="S45" i="7"/>
  <c r="F45" i="7"/>
  <c r="AP46" i="7"/>
  <c r="AC46" i="7"/>
  <c r="R45" i="7"/>
  <c r="AB46" i="7"/>
  <c r="C46" i="7"/>
  <c r="U46" i="1" s="1"/>
  <c r="P45" i="7"/>
  <c r="Z45" i="1" s="1"/>
  <c r="Z46" i="7"/>
  <c r="Q46" i="7" s="1"/>
  <c r="N45" i="7"/>
  <c r="Y45" i="1" s="1"/>
  <c r="AM45" i="7"/>
  <c r="O46" i="7"/>
  <c r="AW71" i="7"/>
  <c r="AU70" i="7"/>
  <c r="AG76" i="7"/>
  <c r="F75" i="7"/>
  <c r="AD76" i="7"/>
  <c r="S75" i="7"/>
  <c r="AC76" i="7"/>
  <c r="C76" i="7"/>
  <c r="U76" i="1" s="1"/>
  <c r="P75" i="7"/>
  <c r="Z75" i="1" s="1"/>
  <c r="Z76" i="7"/>
  <c r="Q76" i="7" s="1"/>
  <c r="N75" i="7"/>
  <c r="Y75" i="1" s="1"/>
  <c r="AQ76" i="7"/>
  <c r="V76" i="7"/>
  <c r="M75" i="7"/>
  <c r="AP76" i="7"/>
  <c r="AK76" i="7" s="1"/>
  <c r="K102" i="6"/>
  <c r="AP109" i="6"/>
  <c r="AP101" i="6"/>
  <c r="AT16" i="7"/>
  <c r="N27" i="7"/>
  <c r="Y27" i="1" s="1"/>
  <c r="AU32" i="7"/>
  <c r="AQ28" i="7"/>
  <c r="AX34" i="7"/>
  <c r="N34" i="7"/>
  <c r="Y34" i="1" s="1"/>
  <c r="AU39" i="7"/>
  <c r="S42" i="7"/>
  <c r="AA43" i="7"/>
  <c r="Z102" i="6"/>
  <c r="Q102" i="6" s="1"/>
  <c r="AB107" i="6"/>
  <c r="AU12" i="7"/>
  <c r="AS23" i="7"/>
  <c r="AS25" i="7"/>
  <c r="AU30" i="7" s="1"/>
  <c r="AW32" i="7"/>
  <c r="S27" i="7"/>
  <c r="W28" i="7"/>
  <c r="N29" i="7"/>
  <c r="Y29" i="1" s="1"/>
  <c r="AB30" i="7"/>
  <c r="AA32" i="7"/>
  <c r="AQ32" i="7"/>
  <c r="R33" i="7"/>
  <c r="O34" i="7"/>
  <c r="T35" i="7"/>
  <c r="X35" i="1" s="1"/>
  <c r="B36" i="7"/>
  <c r="T36" i="1" s="1"/>
  <c r="P36" i="7"/>
  <c r="Z36" i="1" s="1"/>
  <c r="AG36" i="7"/>
  <c r="AB37" i="7"/>
  <c r="W38" i="7"/>
  <c r="T40" i="7"/>
  <c r="X40" i="1" s="1"/>
  <c r="V42" i="7"/>
  <c r="AD43" i="7"/>
  <c r="M45" i="7"/>
  <c r="AX50" i="7"/>
  <c r="AV51" i="7"/>
  <c r="AT50" i="7"/>
  <c r="AH48" i="7"/>
  <c r="V51" i="7"/>
  <c r="B53" i="7"/>
  <c r="T53" i="1" s="1"/>
  <c r="AG59" i="7"/>
  <c r="AA59" i="7"/>
  <c r="Z59" i="7"/>
  <c r="Q59" i="7" s="1"/>
  <c r="T58" i="7"/>
  <c r="X58" i="1" s="1"/>
  <c r="AQ59" i="7"/>
  <c r="K59" i="7"/>
  <c r="S58" i="7"/>
  <c r="AP59" i="7"/>
  <c r="AL59" i="7" s="1"/>
  <c r="N58" i="7"/>
  <c r="Y58" i="1" s="1"/>
  <c r="AI59" i="7"/>
  <c r="M58" i="7"/>
  <c r="P38" i="7"/>
  <c r="Z38" i="1" s="1"/>
  <c r="V40" i="7"/>
  <c r="AH40" i="7"/>
  <c r="R43" i="7"/>
  <c r="S44" i="7"/>
  <c r="AD45" i="7"/>
  <c r="AD49" i="7"/>
  <c r="S53" i="7"/>
  <c r="C54" i="7"/>
  <c r="U54" i="1" s="1"/>
  <c r="Z54" i="7"/>
  <c r="Q54" i="7" s="1"/>
  <c r="AQ54" i="7"/>
  <c r="M55" i="7"/>
  <c r="O56" i="7"/>
  <c r="AG56" i="7"/>
  <c r="AU63" i="7"/>
  <c r="N60" i="7"/>
  <c r="Y60" i="1" s="1"/>
  <c r="B61" i="7"/>
  <c r="T61" i="1" s="1"/>
  <c r="R61" i="7"/>
  <c r="C62" i="7"/>
  <c r="U62" i="1" s="1"/>
  <c r="B64" i="7"/>
  <c r="T64" i="1" s="1"/>
  <c r="AI64" i="7"/>
  <c r="B66" i="7"/>
  <c r="T66" i="1" s="1"/>
  <c r="AP66" i="7"/>
  <c r="AM66" i="7" s="1"/>
  <c r="N67" i="7"/>
  <c r="Y67" i="1" s="1"/>
  <c r="M68" i="7"/>
  <c r="Z68" i="7"/>
  <c r="Q68" i="7" s="1"/>
  <c r="M69" i="7"/>
  <c r="O70" i="7"/>
  <c r="AB70" i="7"/>
  <c r="AB71" i="7"/>
  <c r="T74" i="7"/>
  <c r="X74" i="1" s="1"/>
  <c r="L75" i="7"/>
  <c r="R76" i="7"/>
  <c r="M77" i="7"/>
  <c r="AD77" i="7"/>
  <c r="AI79" i="7"/>
  <c r="AC79" i="7"/>
  <c r="L79" i="7"/>
  <c r="AQ79" i="7"/>
  <c r="AB79" i="7"/>
  <c r="AH79" i="7"/>
  <c r="B79" i="7"/>
  <c r="T79" i="1" s="1"/>
  <c r="P78" i="7"/>
  <c r="Z78" i="1" s="1"/>
  <c r="AA78" i="7"/>
  <c r="T82" i="7"/>
  <c r="X82" i="1" s="1"/>
  <c r="L83" i="7"/>
  <c r="AD103" i="7"/>
  <c r="Z103" i="7"/>
  <c r="Q103" i="7" s="1"/>
  <c r="F102" i="7"/>
  <c r="S102" i="7"/>
  <c r="P102" i="7"/>
  <c r="Z102" i="1" s="1"/>
  <c r="M102" i="7"/>
  <c r="C103" i="7"/>
  <c r="U103" i="1" s="1"/>
  <c r="Z105" i="7"/>
  <c r="Q105" i="7" s="1"/>
  <c r="L106" i="7"/>
  <c r="AX59" i="7"/>
  <c r="AH56" i="7"/>
  <c r="W57" i="7"/>
  <c r="W64" i="7"/>
  <c r="AQ64" i="7"/>
  <c r="C66" i="7"/>
  <c r="U66" i="1" s="1"/>
  <c r="N77" i="7"/>
  <c r="Y77" i="1" s="1"/>
  <c r="AH77" i="7"/>
  <c r="L78" i="7"/>
  <c r="AB78" i="7"/>
  <c r="AG79" i="7"/>
  <c r="L99" i="7"/>
  <c r="AQ99" i="7"/>
  <c r="J99" i="7" s="1"/>
  <c r="V99" i="1" s="1"/>
  <c r="AH99" i="7"/>
  <c r="AG99" i="7"/>
  <c r="AC99" i="7"/>
  <c r="B99" i="7"/>
  <c r="T99" i="1" s="1"/>
  <c r="P98" i="7"/>
  <c r="Z98" i="1" s="1"/>
  <c r="AH105" i="7"/>
  <c r="AH39" i="7"/>
  <c r="K40" i="7"/>
  <c r="Z40" i="7"/>
  <c r="Q40" i="7" s="1"/>
  <c r="V44" i="7"/>
  <c r="AH44" i="7"/>
  <c r="F54" i="7"/>
  <c r="R55" i="7"/>
  <c r="R56" i="7"/>
  <c r="AI56" i="7"/>
  <c r="AP57" i="7"/>
  <c r="AK57" i="7" s="1"/>
  <c r="R60" i="7"/>
  <c r="F61" i="7"/>
  <c r="T61" i="7"/>
  <c r="X61" i="1" s="1"/>
  <c r="AI61" i="7"/>
  <c r="AG62" i="7"/>
  <c r="M63" i="7"/>
  <c r="Z64" i="7"/>
  <c r="Q64" i="7" s="1"/>
  <c r="P67" i="7"/>
  <c r="Z67" i="1" s="1"/>
  <c r="B68" i="7"/>
  <c r="T68" i="1" s="1"/>
  <c r="O68" i="7"/>
  <c r="B69" i="7"/>
  <c r="T69" i="1" s="1"/>
  <c r="P69" i="7"/>
  <c r="Z69" i="1" s="1"/>
  <c r="AG69" i="7"/>
  <c r="B70" i="7"/>
  <c r="T70" i="1" s="1"/>
  <c r="R70" i="7"/>
  <c r="O71" i="7"/>
  <c r="B72" i="7"/>
  <c r="T72" i="1" s="1"/>
  <c r="AG74" i="7"/>
  <c r="P77" i="7"/>
  <c r="Z77" i="1" s="1"/>
  <c r="AI77" i="7"/>
  <c r="M78" i="7"/>
  <c r="O79" i="7"/>
  <c r="AG83" i="7"/>
  <c r="AA97" i="7"/>
  <c r="AT103" i="7"/>
  <c r="AX103" i="7"/>
  <c r="M39" i="7"/>
  <c r="AV40" i="7"/>
  <c r="L40" i="7"/>
  <c r="AA40" i="7"/>
  <c r="AQ40" i="7"/>
  <c r="K44" i="7"/>
  <c r="W44" i="7"/>
  <c r="AI44" i="7"/>
  <c r="AH45" i="7"/>
  <c r="T55" i="7"/>
  <c r="X55" i="1" s="1"/>
  <c r="B56" i="7"/>
  <c r="T56" i="1" s="1"/>
  <c r="W56" i="7"/>
  <c r="AQ56" i="7"/>
  <c r="AQ57" i="7"/>
  <c r="S60" i="7"/>
  <c r="AH62" i="7"/>
  <c r="N63" i="7"/>
  <c r="Y63" i="1" s="1"/>
  <c r="K64" i="7"/>
  <c r="AA64" i="7"/>
  <c r="S67" i="7"/>
  <c r="C68" i="7"/>
  <c r="U68" i="1" s="1"/>
  <c r="P68" i="7"/>
  <c r="Z68" i="1" s="1"/>
  <c r="AH68" i="7"/>
  <c r="C69" i="7"/>
  <c r="U69" i="1" s="1"/>
  <c r="T69" i="7"/>
  <c r="X69" i="1" s="1"/>
  <c r="AH69" i="7"/>
  <c r="C70" i="7"/>
  <c r="U70" i="1" s="1"/>
  <c r="S70" i="7"/>
  <c r="P71" i="7"/>
  <c r="Z71" i="1" s="1"/>
  <c r="AI74" i="7"/>
  <c r="R77" i="7"/>
  <c r="AX82" i="7"/>
  <c r="AT82" i="7"/>
  <c r="O78" i="7"/>
  <c r="AP79" i="7"/>
  <c r="AM79" i="7" s="1"/>
  <c r="AI83" i="7"/>
  <c r="AL90" i="7"/>
  <c r="AM90" i="7"/>
  <c r="AK90" i="7"/>
  <c r="AD105" i="7"/>
  <c r="AI105" i="7"/>
  <c r="W105" i="7"/>
  <c r="K105" i="7"/>
  <c r="C105" i="7"/>
  <c r="U105" i="1" s="1"/>
  <c r="S104" i="7"/>
  <c r="B105" i="7"/>
  <c r="T105" i="1" s="1"/>
  <c r="R104" i="7"/>
  <c r="AC105" i="7"/>
  <c r="O105" i="7"/>
  <c r="P104" i="7"/>
  <c r="Z104" i="1" s="1"/>
  <c r="AB105" i="7"/>
  <c r="AP105" i="7"/>
  <c r="AK105" i="7" s="1"/>
  <c r="AA105" i="7"/>
  <c r="L105" i="7"/>
  <c r="N104" i="7"/>
  <c r="Y104" i="1" s="1"/>
  <c r="N39" i="7"/>
  <c r="Y39" i="1" s="1"/>
  <c r="AB40" i="7"/>
  <c r="M43" i="7"/>
  <c r="L44" i="7"/>
  <c r="Z44" i="7"/>
  <c r="Q44" i="7" s="1"/>
  <c r="AV52" i="7"/>
  <c r="B49" i="7"/>
  <c r="T49" i="1" s="1"/>
  <c r="AG54" i="7"/>
  <c r="C55" i="7"/>
  <c r="U55" i="1" s="1"/>
  <c r="Z56" i="7"/>
  <c r="Q56" i="7" s="1"/>
  <c r="AC58" i="7"/>
  <c r="K61" i="7"/>
  <c r="Z61" i="7"/>
  <c r="Q61" i="7" s="1"/>
  <c r="O62" i="7"/>
  <c r="AP62" i="7"/>
  <c r="AM62" i="7" s="1"/>
  <c r="R63" i="7"/>
  <c r="L64" i="7"/>
  <c r="AB64" i="7"/>
  <c r="AP65" i="7"/>
  <c r="AL65" i="7" s="1"/>
  <c r="N66" i="7"/>
  <c r="Y66" i="1" s="1"/>
  <c r="W67" i="7"/>
  <c r="R68" i="7"/>
  <c r="AI68" i="7"/>
  <c r="W69" i="7"/>
  <c r="T70" i="7"/>
  <c r="X70" i="1" s="1"/>
  <c r="AG71" i="7"/>
  <c r="K73" i="7"/>
  <c r="AT78" i="7"/>
  <c r="S77" i="7"/>
  <c r="R78" i="7"/>
  <c r="AT87" i="7"/>
  <c r="AX89" i="7"/>
  <c r="AT94" i="7"/>
  <c r="F96" i="7"/>
  <c r="M104" i="7"/>
  <c r="AA56" i="7"/>
  <c r="AA61" i="7"/>
  <c r="AP61" i="7"/>
  <c r="AL61" i="7" s="1"/>
  <c r="T63" i="7"/>
  <c r="X63" i="1" s="1"/>
  <c r="O64" i="7"/>
  <c r="AA77" i="7"/>
  <c r="W77" i="7"/>
  <c r="AV84" i="7"/>
  <c r="AX83" i="7"/>
  <c r="AT83" i="7"/>
  <c r="AT92" i="7"/>
  <c r="AD97" i="7"/>
  <c r="AI97" i="7"/>
  <c r="W97" i="7"/>
  <c r="K97" i="7"/>
  <c r="AH97" i="7"/>
  <c r="S96" i="7"/>
  <c r="R96" i="7"/>
  <c r="P96" i="7"/>
  <c r="Z96" i="1" s="1"/>
  <c r="AC97" i="7"/>
  <c r="C97" i="7"/>
  <c r="U97" i="1" s="1"/>
  <c r="N96" i="7"/>
  <c r="Y96" i="1" s="1"/>
  <c r="AP97" i="7"/>
  <c r="AJ97" i="7" s="1"/>
  <c r="AI106" i="7"/>
  <c r="AP106" i="7"/>
  <c r="AL106" i="7" s="1"/>
  <c r="AB106" i="7"/>
  <c r="C106" i="7"/>
  <c r="U106" i="1" s="1"/>
  <c r="AC106" i="7"/>
  <c r="B106" i="7"/>
  <c r="T106" i="1" s="1"/>
  <c r="R105" i="7"/>
  <c r="AQ106" i="7"/>
  <c r="Z106" i="7"/>
  <c r="Q106" i="7" s="1"/>
  <c r="P105" i="7"/>
  <c r="Z105" i="1" s="1"/>
  <c r="W106" i="7"/>
  <c r="M105" i="7"/>
  <c r="AH106" i="7"/>
  <c r="O106" i="7"/>
  <c r="K56" i="7"/>
  <c r="AB56" i="7"/>
  <c r="AB61" i="7"/>
  <c r="AV66" i="7"/>
  <c r="AV67" i="7"/>
  <c r="AX68" i="7"/>
  <c r="AG64" i="7"/>
  <c r="V66" i="7"/>
  <c r="T68" i="7"/>
  <c r="X68" i="1" s="1"/>
  <c r="AP68" i="7"/>
  <c r="AM68" i="7" s="1"/>
  <c r="K69" i="7"/>
  <c r="AB69" i="7"/>
  <c r="AP69" i="7"/>
  <c r="AM69" i="7" s="1"/>
  <c r="Z70" i="7"/>
  <c r="Q70" i="7" s="1"/>
  <c r="C71" i="7"/>
  <c r="U71" i="1" s="1"/>
  <c r="W71" i="7"/>
  <c r="AP71" i="7"/>
  <c r="AM71" i="7" s="1"/>
  <c r="AC75" i="7"/>
  <c r="N76" i="7"/>
  <c r="Y76" i="1" s="1"/>
  <c r="AD78" i="7"/>
  <c r="AI78" i="7"/>
  <c r="W78" i="7"/>
  <c r="K78" i="7"/>
  <c r="AH78" i="7"/>
  <c r="AC78" i="7"/>
  <c r="C78" i="7"/>
  <c r="U78" i="1" s="1"/>
  <c r="V77" i="7"/>
  <c r="T78" i="7"/>
  <c r="X78" i="1" s="1"/>
  <c r="Z79" i="7"/>
  <c r="Q79" i="7" s="1"/>
  <c r="S82" i="7"/>
  <c r="AC83" i="7"/>
  <c r="C83" i="7"/>
  <c r="U83" i="1" s="1"/>
  <c r="P82" i="7"/>
  <c r="Z82" i="1" s="1"/>
  <c r="AB83" i="7"/>
  <c r="B83" i="7"/>
  <c r="T83" i="1" s="1"/>
  <c r="AA83" i="7"/>
  <c r="N82" i="7"/>
  <c r="Y82" i="1" s="1"/>
  <c r="AQ83" i="7"/>
  <c r="AX87" i="7"/>
  <c r="M96" i="7"/>
  <c r="O97" i="7"/>
  <c r="AT99" i="7"/>
  <c r="V99" i="7"/>
  <c r="AH103" i="7"/>
  <c r="T104" i="7"/>
  <c r="X104" i="1" s="1"/>
  <c r="S105" i="7"/>
  <c r="T79" i="7"/>
  <c r="X79" i="1" s="1"/>
  <c r="L80" i="7"/>
  <c r="L82" i="7"/>
  <c r="AB82" i="7"/>
  <c r="T83" i="7"/>
  <c r="X83" i="1" s="1"/>
  <c r="F85" i="7"/>
  <c r="B86" i="7"/>
  <c r="T86" i="1" s="1"/>
  <c r="O86" i="7"/>
  <c r="AB86" i="7"/>
  <c r="AA87" i="7"/>
  <c r="AP87" i="7"/>
  <c r="AM87" i="7" s="1"/>
  <c r="Z88" i="7"/>
  <c r="Q88" i="7" s="1"/>
  <c r="P89" i="7"/>
  <c r="Z89" i="1" s="1"/>
  <c r="AG89" i="7"/>
  <c r="T90" i="7"/>
  <c r="X90" i="1" s="1"/>
  <c r="AH90" i="7"/>
  <c r="B91" i="7"/>
  <c r="T91" i="1" s="1"/>
  <c r="W91" i="7"/>
  <c r="AH91" i="7"/>
  <c r="S94" i="7"/>
  <c r="AI94" i="7"/>
  <c r="B95" i="7"/>
  <c r="T95" i="1" s="1"/>
  <c r="AA95" i="7"/>
  <c r="P97" i="7"/>
  <c r="Z97" i="1" s="1"/>
  <c r="AH98" i="7"/>
  <c r="AI102" i="7"/>
  <c r="AI104" i="7"/>
  <c r="AV107" i="7"/>
  <c r="AV109" i="7"/>
  <c r="AC104" i="7"/>
  <c r="C86" i="7"/>
  <c r="U86" i="1" s="1"/>
  <c r="AC86" i="7"/>
  <c r="AP86" i="7"/>
  <c r="AK86" i="7" s="1"/>
  <c r="K88" i="7"/>
  <c r="AC88" i="7"/>
  <c r="K94" i="7"/>
  <c r="AU108" i="7"/>
  <c r="AX109" i="7"/>
  <c r="O82" i="7"/>
  <c r="M85" i="7"/>
  <c r="AQ86" i="7"/>
  <c r="L88" i="7"/>
  <c r="AI88" i="7"/>
  <c r="L94" i="7"/>
  <c r="V94" i="7"/>
  <c r="V100" i="7"/>
  <c r="B102" i="7"/>
  <c r="T102" i="1" s="1"/>
  <c r="AP102" i="7"/>
  <c r="AK102" i="7" s="1"/>
  <c r="AU109" i="7"/>
  <c r="V80" i="7"/>
  <c r="N81" i="7"/>
  <c r="Y81" i="1" s="1"/>
  <c r="B82" i="7"/>
  <c r="T82" i="1" s="1"/>
  <c r="AI82" i="7"/>
  <c r="AH84" i="7"/>
  <c r="N85" i="7"/>
  <c r="Y85" i="1" s="1"/>
  <c r="AV92" i="7"/>
  <c r="K87" i="7"/>
  <c r="M88" i="7"/>
  <c r="AP88" i="7"/>
  <c r="AM88" i="7" s="1"/>
  <c r="W89" i="7"/>
  <c r="M90" i="7"/>
  <c r="AA90" i="7"/>
  <c r="AB91" i="7"/>
  <c r="AP91" i="7"/>
  <c r="AJ91" i="7" s="1"/>
  <c r="N93" i="7"/>
  <c r="Y93" i="1" s="1"/>
  <c r="W94" i="7"/>
  <c r="AV101" i="7"/>
  <c r="T97" i="7"/>
  <c r="X97" i="1" s="1"/>
  <c r="C98" i="7"/>
  <c r="U98" i="1" s="1"/>
  <c r="AB98" i="7"/>
  <c r="Z100" i="7"/>
  <c r="Q100" i="7" s="1"/>
  <c r="N101" i="7"/>
  <c r="Y101" i="1" s="1"/>
  <c r="C102" i="7"/>
  <c r="U102" i="1" s="1"/>
  <c r="AA102" i="7"/>
  <c r="AQ102" i="7"/>
  <c r="R103" i="7"/>
  <c r="C104" i="7"/>
  <c r="U104" i="1" s="1"/>
  <c r="Z80" i="7"/>
  <c r="Q80" i="7" s="1"/>
  <c r="R81" i="7"/>
  <c r="P85" i="7"/>
  <c r="Z85" i="1" s="1"/>
  <c r="T86" i="7"/>
  <c r="X86" i="1" s="1"/>
  <c r="AG86" i="7"/>
  <c r="P88" i="7"/>
  <c r="Z88" i="1" s="1"/>
  <c r="K89" i="7"/>
  <c r="N90" i="7"/>
  <c r="Y90" i="1" s="1"/>
  <c r="AB90" i="7"/>
  <c r="K91" i="7"/>
  <c r="AC91" i="7"/>
  <c r="AQ91" i="7"/>
  <c r="R93" i="7"/>
  <c r="B94" i="7"/>
  <c r="T94" i="1" s="1"/>
  <c r="N94" i="7"/>
  <c r="Y94" i="1" s="1"/>
  <c r="AA94" i="7"/>
  <c r="K95" i="7"/>
  <c r="AC98" i="7"/>
  <c r="AP98" i="7"/>
  <c r="N99" i="7"/>
  <c r="Y99" i="1" s="1"/>
  <c r="P101" i="7"/>
  <c r="Z101" i="1" s="1"/>
  <c r="AB102" i="7"/>
  <c r="AV108" i="7"/>
  <c r="F109" i="7"/>
  <c r="N107" i="7"/>
  <c r="Y107" i="1" s="1"/>
  <c r="K108" i="7"/>
  <c r="T107" i="7"/>
  <c r="X107" i="1" s="1"/>
  <c r="AA108" i="7"/>
  <c r="N109" i="7"/>
  <c r="Y109" i="1" s="1"/>
  <c r="T7" i="7"/>
  <c r="T8" i="7" s="1"/>
  <c r="T9" i="7" s="1"/>
  <c r="AX29" i="7"/>
  <c r="AV30" i="7"/>
  <c r="AT29" i="7"/>
  <c r="AT30" i="7"/>
  <c r="AT36" i="7"/>
  <c r="AV37" i="7"/>
  <c r="AV36" i="7"/>
  <c r="AT35" i="7"/>
  <c r="AU38" i="7"/>
  <c r="AW39" i="7"/>
  <c r="AW36" i="7"/>
  <c r="AW34" i="7"/>
  <c r="AU37" i="7"/>
  <c r="AU35" i="7"/>
  <c r="AP7" i="7"/>
  <c r="C7" i="7" s="1"/>
  <c r="AX17" i="7"/>
  <c r="AU40" i="7"/>
  <c r="AW41" i="7"/>
  <c r="AU42" i="7"/>
  <c r="AW43" i="7"/>
  <c r="AU56" i="7"/>
  <c r="AW57" i="7"/>
  <c r="AU55" i="7"/>
  <c r="AU52" i="7"/>
  <c r="AT32" i="7"/>
  <c r="AX33" i="7"/>
  <c r="AX32" i="7"/>
  <c r="AV34" i="7"/>
  <c r="AT33" i="7"/>
  <c r="AX36" i="7"/>
  <c r="C6" i="7"/>
  <c r="AU45" i="7"/>
  <c r="AW46" i="7"/>
  <c r="AW45" i="7"/>
  <c r="AX31" i="7"/>
  <c r="AX30" i="7"/>
  <c r="AV32" i="7"/>
  <c r="AT31" i="7"/>
  <c r="AR17" i="7"/>
  <c r="AX19" i="7" s="1"/>
  <c r="AR21" i="7"/>
  <c r="AT28" i="7"/>
  <c r="AX28" i="7"/>
  <c r="AT34" i="7"/>
  <c r="AV35" i="7"/>
  <c r="AU11" i="7"/>
  <c r="C27" i="7"/>
  <c r="U27" i="1" s="1"/>
  <c r="AC27" i="7"/>
  <c r="AQ29" i="7"/>
  <c r="AG29" i="7"/>
  <c r="C29" i="7"/>
  <c r="U29" i="1" s="1"/>
  <c r="AD29" i="7"/>
  <c r="AP29" i="7"/>
  <c r="AQ31" i="7"/>
  <c r="AG31" i="7"/>
  <c r="M30" i="7"/>
  <c r="AD31" i="7"/>
  <c r="V31" i="7"/>
  <c r="R30" i="7"/>
  <c r="T30" i="7"/>
  <c r="X30" i="1" s="1"/>
  <c r="AC31" i="7"/>
  <c r="AP31" i="7"/>
  <c r="AQ33" i="7"/>
  <c r="AG33" i="7"/>
  <c r="M32" i="7"/>
  <c r="AP33" i="7"/>
  <c r="AD33" i="7"/>
  <c r="V33" i="7"/>
  <c r="R32" i="7"/>
  <c r="T32" i="7"/>
  <c r="X32" i="1" s="1"/>
  <c r="AT49" i="7"/>
  <c r="AV50" i="7"/>
  <c r="AV49" i="7"/>
  <c r="AX49" i="7"/>
  <c r="AB52" i="7"/>
  <c r="L52" i="7"/>
  <c r="B52" i="7"/>
  <c r="T52" i="1" s="1"/>
  <c r="AH52" i="7"/>
  <c r="Z52" i="7"/>
  <c r="Q52" i="7" s="1"/>
  <c r="M51" i="7"/>
  <c r="AQ52" i="7"/>
  <c r="AG52" i="7"/>
  <c r="T51" i="7"/>
  <c r="X51" i="1" s="1"/>
  <c r="AP52" i="7"/>
  <c r="AC52" i="7"/>
  <c r="O52" i="7"/>
  <c r="C52" i="7"/>
  <c r="U52" i="1" s="1"/>
  <c r="AA52" i="7"/>
  <c r="P51" i="7"/>
  <c r="Z51" i="1" s="1"/>
  <c r="N51" i="7"/>
  <c r="Y51" i="1" s="1"/>
  <c r="W52" i="7"/>
  <c r="K52" i="7"/>
  <c r="AI52" i="7"/>
  <c r="V52" i="7"/>
  <c r="AD52" i="7"/>
  <c r="S51" i="7"/>
  <c r="R51" i="7"/>
  <c r="F51" i="7"/>
  <c r="AW13" i="7"/>
  <c r="AW15" i="7"/>
  <c r="AW17" i="7"/>
  <c r="AI17" i="7" s="1"/>
  <c r="AS18" i="7"/>
  <c r="AW19" i="7" s="1"/>
  <c r="S26" i="7"/>
  <c r="O27" i="7"/>
  <c r="W27" i="7"/>
  <c r="K28" i="7"/>
  <c r="S28" i="7"/>
  <c r="AA28" i="7"/>
  <c r="AI28" i="7"/>
  <c r="O29" i="7"/>
  <c r="W29" i="7"/>
  <c r="AU34" i="7"/>
  <c r="L30" i="7"/>
  <c r="W30" i="7"/>
  <c r="AG30" i="7"/>
  <c r="K31" i="7"/>
  <c r="AU36" i="7"/>
  <c r="AW38" i="7"/>
  <c r="K33" i="7"/>
  <c r="AI33" i="7"/>
  <c r="AW33" i="7"/>
  <c r="K35" i="7"/>
  <c r="AI35" i="7"/>
  <c r="AW35" i="7"/>
  <c r="K37" i="7"/>
  <c r="AI37" i="7"/>
  <c r="AW37" i="7"/>
  <c r="AT46" i="7"/>
  <c r="AB63" i="7"/>
  <c r="AI63" i="7"/>
  <c r="AA63" i="7"/>
  <c r="K63" i="7"/>
  <c r="N62" i="7"/>
  <c r="Y62" i="1" s="1"/>
  <c r="AH63" i="7"/>
  <c r="Z63" i="7"/>
  <c r="Q63" i="7" s="1"/>
  <c r="M62" i="7"/>
  <c r="AQ63" i="7"/>
  <c r="J63" i="7" s="1"/>
  <c r="V63" i="1" s="1"/>
  <c r="AG63" i="7"/>
  <c r="T62" i="7"/>
  <c r="X62" i="1" s="1"/>
  <c r="AP63" i="7"/>
  <c r="S62" i="7"/>
  <c r="AD63" i="7"/>
  <c r="F62" i="7"/>
  <c r="AC63" i="7"/>
  <c r="W63" i="7"/>
  <c r="L63" i="7"/>
  <c r="R62" i="7"/>
  <c r="V63" i="7"/>
  <c r="P62" i="7"/>
  <c r="Z62" i="1" s="1"/>
  <c r="C63" i="7"/>
  <c r="U63" i="1" s="1"/>
  <c r="B63" i="7"/>
  <c r="T63" i="1" s="1"/>
  <c r="O63" i="7"/>
  <c r="T26" i="7"/>
  <c r="X26" i="1" s="1"/>
  <c r="F27" i="7"/>
  <c r="P27" i="7"/>
  <c r="Z27" i="1" s="1"/>
  <c r="AP27" i="7"/>
  <c r="B28" i="7"/>
  <c r="T28" i="1" s="1"/>
  <c r="L28" i="7"/>
  <c r="T28" i="7"/>
  <c r="AB28" i="7"/>
  <c r="F29" i="7"/>
  <c r="P29" i="7"/>
  <c r="Z29" i="1" s="1"/>
  <c r="AH29" i="7"/>
  <c r="N30" i="7"/>
  <c r="Y30" i="1" s="1"/>
  <c r="L31" i="7"/>
  <c r="W31" i="7"/>
  <c r="AH31" i="7"/>
  <c r="N32" i="7"/>
  <c r="Y32" i="1" s="1"/>
  <c r="L33" i="7"/>
  <c r="W33" i="7"/>
  <c r="F34" i="7"/>
  <c r="S34" i="7"/>
  <c r="L35" i="7"/>
  <c r="F36" i="7"/>
  <c r="S36" i="7"/>
  <c r="L37" i="7"/>
  <c r="F38" i="7"/>
  <c r="AT43" i="7"/>
  <c r="AW54" i="7"/>
  <c r="AV62" i="7"/>
  <c r="AX61" i="7"/>
  <c r="AT61" i="7"/>
  <c r="AX60" i="7"/>
  <c r="AV60" i="7"/>
  <c r="AW92" i="7"/>
  <c r="AU91" i="7"/>
  <c r="AU89" i="7"/>
  <c r="AU87" i="7"/>
  <c r="J112" i="7"/>
  <c r="J113" i="7"/>
  <c r="AQ6" i="7"/>
  <c r="AQ7" i="7" s="1"/>
  <c r="AQ8" i="7" s="1"/>
  <c r="AQ9" i="7" s="1"/>
  <c r="AU16" i="7"/>
  <c r="AU18" i="7"/>
  <c r="M26" i="7"/>
  <c r="AG27" i="7"/>
  <c r="AQ27" i="7"/>
  <c r="C28" i="7"/>
  <c r="U28" i="1" s="1"/>
  <c r="M28" i="7"/>
  <c r="AC28" i="7"/>
  <c r="AC30" i="7"/>
  <c r="C30" i="7"/>
  <c r="U30" i="1" s="1"/>
  <c r="AH30" i="7"/>
  <c r="Z30" i="7"/>
  <c r="Q30" i="7" s="1"/>
  <c r="Z29" i="7"/>
  <c r="Q29" i="7" s="1"/>
  <c r="AI29" i="7"/>
  <c r="B30" i="7"/>
  <c r="T30" i="1" s="1"/>
  <c r="O30" i="7"/>
  <c r="B31" i="7"/>
  <c r="T31" i="1" s="1"/>
  <c r="AI31" i="7"/>
  <c r="AU31" i="7"/>
  <c r="B33" i="7"/>
  <c r="T33" i="1" s="1"/>
  <c r="Z33" i="7"/>
  <c r="Q33" i="7" s="1"/>
  <c r="AQ35" i="7"/>
  <c r="AG35" i="7"/>
  <c r="M34" i="7"/>
  <c r="AP35" i="7"/>
  <c r="T34" i="7"/>
  <c r="X34" i="1" s="1"/>
  <c r="AD35" i="7"/>
  <c r="V35" i="7"/>
  <c r="R34" i="7"/>
  <c r="AW40" i="7"/>
  <c r="B35" i="7"/>
  <c r="T35" i="1" s="1"/>
  <c r="Z35" i="7"/>
  <c r="Q35" i="7" s="1"/>
  <c r="AQ37" i="7"/>
  <c r="AG37" i="7"/>
  <c r="M36" i="7"/>
  <c r="AP37" i="7"/>
  <c r="T36" i="7"/>
  <c r="X36" i="1" s="1"/>
  <c r="AD37" i="7"/>
  <c r="V37" i="7"/>
  <c r="R36" i="7"/>
  <c r="AU41" i="7"/>
  <c r="B37" i="7"/>
  <c r="T37" i="1" s="1"/>
  <c r="Z37" i="7"/>
  <c r="Q37" i="7" s="1"/>
  <c r="AB39" i="7"/>
  <c r="L39" i="7"/>
  <c r="B39" i="7"/>
  <c r="T39" i="1" s="1"/>
  <c r="AQ39" i="7"/>
  <c r="AG39" i="7"/>
  <c r="AP39" i="7"/>
  <c r="AD39" i="7"/>
  <c r="AC39" i="7"/>
  <c r="Z39" i="7"/>
  <c r="Q39" i="7" s="1"/>
  <c r="O39" i="7"/>
  <c r="M38" i="7"/>
  <c r="AI39" i="7"/>
  <c r="C39" i="7"/>
  <c r="U39" i="1" s="1"/>
  <c r="T38" i="7"/>
  <c r="X38" i="1" s="1"/>
  <c r="V39" i="7"/>
  <c r="K39" i="7"/>
  <c r="R38" i="7"/>
  <c r="W39" i="7"/>
  <c r="AX39" i="7"/>
  <c r="AU57" i="7"/>
  <c r="AW58" i="7"/>
  <c r="AW70" i="7"/>
  <c r="AU67" i="7"/>
  <c r="AW68" i="7"/>
  <c r="AU68" i="7"/>
  <c r="AW69" i="7"/>
  <c r="AW67" i="7"/>
  <c r="AU69" i="7"/>
  <c r="AX44" i="7"/>
  <c r="AV45" i="7"/>
  <c r="AT44" i="7"/>
  <c r="AR6" i="7"/>
  <c r="AV29" i="7"/>
  <c r="AV31" i="7"/>
  <c r="N26" i="7"/>
  <c r="Y26" i="1" s="1"/>
  <c r="R27" i="7"/>
  <c r="Z27" i="7"/>
  <c r="Q27" i="7" s="1"/>
  <c r="AH27" i="7"/>
  <c r="AV33" i="7"/>
  <c r="N28" i="7"/>
  <c r="Y28" i="1" s="1"/>
  <c r="V28" i="7"/>
  <c r="R29" i="7"/>
  <c r="AA29" i="7"/>
  <c r="P30" i="7"/>
  <c r="Z30" i="1" s="1"/>
  <c r="AA30" i="7"/>
  <c r="C31" i="7"/>
  <c r="U31" i="1" s="1"/>
  <c r="O31" i="7"/>
  <c r="Z31" i="7"/>
  <c r="Q31" i="7" s="1"/>
  <c r="P32" i="7"/>
  <c r="Z32" i="1" s="1"/>
  <c r="C33" i="7"/>
  <c r="U33" i="1" s="1"/>
  <c r="O33" i="7"/>
  <c r="AA33" i="7"/>
  <c r="C35" i="7"/>
  <c r="U35" i="1" s="1"/>
  <c r="O35" i="7"/>
  <c r="AA35" i="7"/>
  <c r="C37" i="7"/>
  <c r="U37" i="1" s="1"/>
  <c r="O37" i="7"/>
  <c r="AA37" i="7"/>
  <c r="AA39" i="7"/>
  <c r="AX43" i="7"/>
  <c r="AU10" i="7"/>
  <c r="AW14" i="7"/>
  <c r="K27" i="7"/>
  <c r="AA27" i="7"/>
  <c r="K29" i="7"/>
  <c r="AB29" i="7"/>
  <c r="AA31" i="7"/>
  <c r="AB33" i="7"/>
  <c r="AX38" i="7"/>
  <c r="AV39" i="7"/>
  <c r="AX40" i="7"/>
  <c r="AT40" i="7"/>
  <c r="AX42" i="7"/>
  <c r="AX41" i="7"/>
  <c r="AV43" i="7"/>
  <c r="AX45" i="7"/>
  <c r="AH50" i="7"/>
  <c r="Z50" i="7"/>
  <c r="Q50" i="7" s="1"/>
  <c r="M49" i="7"/>
  <c r="AP50" i="7"/>
  <c r="S49" i="7"/>
  <c r="W50" i="7"/>
  <c r="O50" i="7"/>
  <c r="R49" i="7"/>
  <c r="AD50" i="7"/>
  <c r="C50" i="7"/>
  <c r="U50" i="1" s="1"/>
  <c r="F49" i="7"/>
  <c r="AC50" i="7"/>
  <c r="B50" i="7"/>
  <c r="T50" i="1" s="1"/>
  <c r="T49" i="7"/>
  <c r="X49" i="1" s="1"/>
  <c r="AQ50" i="7"/>
  <c r="AB50" i="7"/>
  <c r="AA50" i="7"/>
  <c r="P49" i="7"/>
  <c r="Z49" i="1" s="1"/>
  <c r="L50" i="7"/>
  <c r="V50" i="7"/>
  <c r="K50" i="7"/>
  <c r="N49" i="7"/>
  <c r="Y49" i="1" s="1"/>
  <c r="AI50" i="7"/>
  <c r="N31" i="7"/>
  <c r="Y31" i="1" s="1"/>
  <c r="Z32" i="7"/>
  <c r="Q32" i="7" s="1"/>
  <c r="AH32" i="7"/>
  <c r="N33" i="7"/>
  <c r="Y33" i="1" s="1"/>
  <c r="Z34" i="7"/>
  <c r="Q34" i="7" s="1"/>
  <c r="AH34" i="7"/>
  <c r="AT39" i="7"/>
  <c r="N35" i="7"/>
  <c r="Y35" i="1" s="1"/>
  <c r="Z36" i="7"/>
  <c r="Q36" i="7" s="1"/>
  <c r="AH36" i="7"/>
  <c r="AT41" i="7"/>
  <c r="N37" i="7"/>
  <c r="Y37" i="1" s="1"/>
  <c r="Z38" i="7"/>
  <c r="Q38" i="7" s="1"/>
  <c r="AH38" i="7"/>
  <c r="AU43" i="7"/>
  <c r="AW44" i="7"/>
  <c r="AU44" i="7"/>
  <c r="Z41" i="7"/>
  <c r="Q41" i="7" s="1"/>
  <c r="AV42" i="7"/>
  <c r="AX48" i="7"/>
  <c r="AT48" i="7"/>
  <c r="AK45" i="7"/>
  <c r="AJ45" i="7"/>
  <c r="AV57" i="7"/>
  <c r="AW62" i="7"/>
  <c r="AU60" i="7"/>
  <c r="AX37" i="7"/>
  <c r="AD41" i="7"/>
  <c r="AV47" i="7"/>
  <c r="AX46" i="7"/>
  <c r="AM44" i="7"/>
  <c r="AK44" i="7"/>
  <c r="AU49" i="7"/>
  <c r="AW50" i="7"/>
  <c r="W51" i="7"/>
  <c r="O51" i="7"/>
  <c r="R50" i="7"/>
  <c r="AC51" i="7"/>
  <c r="C51" i="7"/>
  <c r="U51" i="1" s="1"/>
  <c r="P50" i="7"/>
  <c r="Z50" i="1" s="1"/>
  <c r="F50" i="7"/>
  <c r="AB51" i="7"/>
  <c r="L51" i="7"/>
  <c r="B51" i="7"/>
  <c r="T51" i="1" s="1"/>
  <c r="AD51" i="7"/>
  <c r="S50" i="7"/>
  <c r="AQ51" i="7"/>
  <c r="AA51" i="7"/>
  <c r="AP51" i="7"/>
  <c r="Z51" i="7"/>
  <c r="Q51" i="7" s="1"/>
  <c r="N50" i="7"/>
  <c r="Y50" i="1" s="1"/>
  <c r="K51" i="7"/>
  <c r="M50" i="7"/>
  <c r="AI51" i="7"/>
  <c r="AV59" i="7"/>
  <c r="AT57" i="7"/>
  <c r="AX58" i="7"/>
  <c r="AX57" i="7"/>
  <c r="AT60" i="7"/>
  <c r="AT58" i="7"/>
  <c r="AU64" i="7"/>
  <c r="AW65" i="7"/>
  <c r="AW63" i="7"/>
  <c r="AW81" i="7"/>
  <c r="AW79" i="7"/>
  <c r="AW77" i="7"/>
  <c r="AU80" i="7"/>
  <c r="C32" i="7"/>
  <c r="U32" i="1" s="1"/>
  <c r="C34" i="7"/>
  <c r="U34" i="1" s="1"/>
  <c r="C36" i="7"/>
  <c r="U36" i="1" s="1"/>
  <c r="C38" i="7"/>
  <c r="U38" i="1" s="1"/>
  <c r="AC38" i="7"/>
  <c r="AU51" i="7"/>
  <c r="AW52" i="7"/>
  <c r="AW55" i="7"/>
  <c r="AW61" i="7"/>
  <c r="AU58" i="7"/>
  <c r="AU61" i="7"/>
  <c r="AW90" i="7"/>
  <c r="AH58" i="7"/>
  <c r="Z58" i="7"/>
  <c r="Q58" i="7" s="1"/>
  <c r="M57" i="7"/>
  <c r="AQ58" i="7"/>
  <c r="AG58" i="7"/>
  <c r="T57" i="7"/>
  <c r="X57" i="1" s="1"/>
  <c r="AP58" i="7"/>
  <c r="S57" i="7"/>
  <c r="W58" i="7"/>
  <c r="O58" i="7"/>
  <c r="R57" i="7"/>
  <c r="AB58" i="7"/>
  <c r="L58" i="7"/>
  <c r="AA58" i="7"/>
  <c r="K58" i="7"/>
  <c r="V58" i="7"/>
  <c r="P57" i="7"/>
  <c r="Z57" i="1" s="1"/>
  <c r="C58" i="7"/>
  <c r="U58" i="1" s="1"/>
  <c r="N57" i="7"/>
  <c r="Y57" i="1" s="1"/>
  <c r="AV58" i="7"/>
  <c r="AT67" i="7"/>
  <c r="AV68" i="7"/>
  <c r="AX67" i="7"/>
  <c r="AX66" i="7"/>
  <c r="AC41" i="7"/>
  <c r="C41" i="7"/>
  <c r="U41" i="1" s="1"/>
  <c r="AB41" i="7"/>
  <c r="L41" i="7"/>
  <c r="B41" i="7"/>
  <c r="T41" i="1" s="1"/>
  <c r="P40" i="7"/>
  <c r="Z40" i="1" s="1"/>
  <c r="F40" i="7"/>
  <c r="AQ41" i="7"/>
  <c r="AG41" i="7"/>
  <c r="M40" i="7"/>
  <c r="S40" i="7"/>
  <c r="V41" i="7"/>
  <c r="AH41" i="7"/>
  <c r="AV48" i="7"/>
  <c r="AX47" i="7"/>
  <c r="AT47" i="7"/>
  <c r="AB60" i="7"/>
  <c r="L60" i="7"/>
  <c r="B60" i="7"/>
  <c r="T60" i="1" s="1"/>
  <c r="AI60" i="7"/>
  <c r="AA60" i="7"/>
  <c r="K60" i="7"/>
  <c r="N59" i="7"/>
  <c r="Y59" i="1" s="1"/>
  <c r="AH60" i="7"/>
  <c r="Z60" i="7"/>
  <c r="Q60" i="7" s="1"/>
  <c r="M59" i="7"/>
  <c r="AQ60" i="7"/>
  <c r="AG60" i="7"/>
  <c r="T59" i="7"/>
  <c r="X59" i="1" s="1"/>
  <c r="AD60" i="7"/>
  <c r="C60" i="7"/>
  <c r="U60" i="1" s="1"/>
  <c r="F59" i="7"/>
  <c r="AC60" i="7"/>
  <c r="O60" i="7"/>
  <c r="S59" i="7"/>
  <c r="AP60" i="7"/>
  <c r="R59" i="7"/>
  <c r="W60" i="7"/>
  <c r="V60" i="7"/>
  <c r="P59" i="7"/>
  <c r="Z59" i="1" s="1"/>
  <c r="AT45" i="7"/>
  <c r="AV46" i="7"/>
  <c r="K41" i="7"/>
  <c r="W41" i="7"/>
  <c r="AI41" i="7"/>
  <c r="AW48" i="7"/>
  <c r="AU47" i="7"/>
  <c r="AV76" i="7"/>
  <c r="AX75" i="7"/>
  <c r="AT74" i="7"/>
  <c r="AX71" i="7"/>
  <c r="AT75" i="7"/>
  <c r="AX74" i="7"/>
  <c r="AW87" i="7"/>
  <c r="AU86" i="7"/>
  <c r="AU85" i="7"/>
  <c r="AW86" i="7"/>
  <c r="AU84" i="7"/>
  <c r="AW85" i="7"/>
  <c r="AW82" i="7"/>
  <c r="AV65" i="7"/>
  <c r="AT63" i="7"/>
  <c r="AX64" i="7"/>
  <c r="AT64" i="7"/>
  <c r="AT71" i="7"/>
  <c r="C40" i="7"/>
  <c r="U40" i="1" s="1"/>
  <c r="AC40" i="7"/>
  <c r="C42" i="7"/>
  <c r="U42" i="1" s="1"/>
  <c r="M42" i="7"/>
  <c r="AC42" i="7"/>
  <c r="AG43" i="7"/>
  <c r="AQ43" i="7"/>
  <c r="C44" i="7"/>
  <c r="U44" i="1" s="1"/>
  <c r="M44" i="7"/>
  <c r="AC44" i="7"/>
  <c r="AG45" i="7"/>
  <c r="AQ45" i="7"/>
  <c r="N46" i="7"/>
  <c r="Y46" i="1" s="1"/>
  <c r="V46" i="7"/>
  <c r="AD46" i="7"/>
  <c r="C47" i="7"/>
  <c r="U47" i="1" s="1"/>
  <c r="O47" i="7"/>
  <c r="AT52" i="7"/>
  <c r="AV53" i="7"/>
  <c r="O49" i="7"/>
  <c r="AB49" i="7"/>
  <c r="AP49" i="7"/>
  <c r="AU53" i="7"/>
  <c r="AI55" i="7"/>
  <c r="AA55" i="7"/>
  <c r="K55" i="7"/>
  <c r="N54" i="7"/>
  <c r="Y54" i="1" s="1"/>
  <c r="AH55" i="7"/>
  <c r="Z55" i="7"/>
  <c r="Q55" i="7" s="1"/>
  <c r="M54" i="7"/>
  <c r="AQ55" i="7"/>
  <c r="AG55" i="7"/>
  <c r="T54" i="7"/>
  <c r="X54" i="1" s="1"/>
  <c r="AP55" i="7"/>
  <c r="S54" i="7"/>
  <c r="B55" i="7"/>
  <c r="T55" i="1" s="1"/>
  <c r="O55" i="7"/>
  <c r="AD55" i="7"/>
  <c r="AT55" i="7"/>
  <c r="S56" i="7"/>
  <c r="AT62" i="7"/>
  <c r="AB66" i="7"/>
  <c r="AW76" i="7"/>
  <c r="AW53" i="7"/>
  <c r="AV54" i="7"/>
  <c r="AX53" i="7"/>
  <c r="AC57" i="7"/>
  <c r="C57" i="7"/>
  <c r="U57" i="1" s="1"/>
  <c r="P56" i="7"/>
  <c r="Z56" i="1" s="1"/>
  <c r="F56" i="7"/>
  <c r="AB57" i="7"/>
  <c r="L57" i="7"/>
  <c r="B57" i="7"/>
  <c r="T57" i="1" s="1"/>
  <c r="AI57" i="7"/>
  <c r="AA57" i="7"/>
  <c r="K57" i="7"/>
  <c r="N56" i="7"/>
  <c r="Y56" i="1" s="1"/>
  <c r="AH57" i="7"/>
  <c r="Z57" i="7"/>
  <c r="Q57" i="7" s="1"/>
  <c r="M56" i="7"/>
  <c r="T56" i="7"/>
  <c r="X56" i="1" s="1"/>
  <c r="O57" i="7"/>
  <c r="AW84" i="7"/>
  <c r="AU83" i="7"/>
  <c r="AU48" i="7"/>
  <c r="AA45" i="7"/>
  <c r="AI45" i="7"/>
  <c r="AW51" i="7"/>
  <c r="AT54" i="7"/>
  <c r="AX52" i="7"/>
  <c r="AT59" i="7"/>
  <c r="AV55" i="7"/>
  <c r="AT66" i="7"/>
  <c r="AT65" i="7"/>
  <c r="AX62" i="7"/>
  <c r="L66" i="7"/>
  <c r="AD66" i="7"/>
  <c r="AT81" i="7"/>
  <c r="AV82" i="7"/>
  <c r="AX81" i="7"/>
  <c r="AT80" i="7"/>
  <c r="AV81" i="7"/>
  <c r="AT79" i="7"/>
  <c r="AV80" i="7"/>
  <c r="AX79" i="7"/>
  <c r="AW95" i="7"/>
  <c r="AU94" i="7"/>
  <c r="T39" i="7"/>
  <c r="X39" i="1" s="1"/>
  <c r="T41" i="7"/>
  <c r="X41" i="1" s="1"/>
  <c r="F42" i="7"/>
  <c r="P42" i="7"/>
  <c r="Z42" i="1" s="1"/>
  <c r="B43" i="7"/>
  <c r="T43" i="1" s="1"/>
  <c r="L43" i="7"/>
  <c r="T43" i="7"/>
  <c r="X43" i="1" s="1"/>
  <c r="AB43" i="7"/>
  <c r="F44" i="7"/>
  <c r="P44" i="7"/>
  <c r="Z44" i="1" s="1"/>
  <c r="B45" i="7"/>
  <c r="T45" i="1" s="1"/>
  <c r="L45" i="7"/>
  <c r="T45" i="7"/>
  <c r="X45" i="1" s="1"/>
  <c r="AB45" i="7"/>
  <c r="AI47" i="7"/>
  <c r="AA47" i="7"/>
  <c r="K47" i="7"/>
  <c r="AQ47" i="7"/>
  <c r="AG47" i="7"/>
  <c r="AP47" i="7"/>
  <c r="AG46" i="7"/>
  <c r="AH47" i="7"/>
  <c r="S48" i="7"/>
  <c r="AV56" i="7"/>
  <c r="P54" i="7"/>
  <c r="Z54" i="1" s="1"/>
  <c r="AU59" i="7"/>
  <c r="AG57" i="7"/>
  <c r="AV64" i="7"/>
  <c r="AU66" i="7"/>
  <c r="AU81" i="7"/>
  <c r="C43" i="7"/>
  <c r="U43" i="1" s="1"/>
  <c r="C45" i="7"/>
  <c r="U45" i="1" s="1"/>
  <c r="AT51" i="7"/>
  <c r="AC49" i="7"/>
  <c r="C49" i="7"/>
  <c r="U49" i="1" s="1"/>
  <c r="P48" i="7"/>
  <c r="Z48" i="1" s="1"/>
  <c r="F48" i="7"/>
  <c r="AI49" i="7"/>
  <c r="AA49" i="7"/>
  <c r="K49" i="7"/>
  <c r="N48" i="7"/>
  <c r="Y48" i="1" s="1"/>
  <c r="AH49" i="7"/>
  <c r="Z49" i="7"/>
  <c r="Q49" i="7" s="1"/>
  <c r="M48" i="7"/>
  <c r="T48" i="7"/>
  <c r="X48" i="1" s="1"/>
  <c r="V49" i="7"/>
  <c r="AG49" i="7"/>
  <c r="AW56" i="7"/>
  <c r="AU54" i="7"/>
  <c r="AX56" i="7"/>
  <c r="AL56" i="7"/>
  <c r="AK56" i="7"/>
  <c r="V57" i="7"/>
  <c r="AW64" i="7"/>
  <c r="AU62" i="7"/>
  <c r="AV63" i="7"/>
  <c r="AV70" i="7"/>
  <c r="AX69" i="7"/>
  <c r="AA66" i="7"/>
  <c r="K66" i="7"/>
  <c r="N65" i="7"/>
  <c r="Y65" i="1" s="1"/>
  <c r="AI66" i="7"/>
  <c r="Z66" i="7"/>
  <c r="Q66" i="7" s="1"/>
  <c r="M65" i="7"/>
  <c r="AH66" i="7"/>
  <c r="T65" i="7"/>
  <c r="X65" i="1" s="1"/>
  <c r="AG66" i="7"/>
  <c r="S65" i="7"/>
  <c r="AQ66" i="7"/>
  <c r="W66" i="7"/>
  <c r="O66" i="7"/>
  <c r="R65" i="7"/>
  <c r="AX65" i="7"/>
  <c r="AT69" i="7"/>
  <c r="F47" i="7"/>
  <c r="P47" i="7"/>
  <c r="Z47" i="1" s="1"/>
  <c r="C48" i="7"/>
  <c r="U48" i="1" s="1"/>
  <c r="AC48" i="7"/>
  <c r="N53" i="7"/>
  <c r="Y53" i="1" s="1"/>
  <c r="V53" i="7"/>
  <c r="AD53" i="7"/>
  <c r="AL53" i="7"/>
  <c r="K54" i="7"/>
  <c r="AA54" i="7"/>
  <c r="AI54" i="7"/>
  <c r="F55" i="7"/>
  <c r="P55" i="7"/>
  <c r="Z55" i="1" s="1"/>
  <c r="AX55" i="7"/>
  <c r="C56" i="7"/>
  <c r="U56" i="1" s="1"/>
  <c r="AC56" i="7"/>
  <c r="B59" i="7"/>
  <c r="T59" i="1" s="1"/>
  <c r="L59" i="7"/>
  <c r="AB59" i="7"/>
  <c r="N61" i="7"/>
  <c r="Y61" i="1" s="1"/>
  <c r="V61" i="7"/>
  <c r="AD61" i="7"/>
  <c r="AV61" i="7"/>
  <c r="K62" i="7"/>
  <c r="AA62" i="7"/>
  <c r="AI62" i="7"/>
  <c r="F63" i="7"/>
  <c r="P63" i="7"/>
  <c r="Z63" i="1" s="1"/>
  <c r="AX63" i="7"/>
  <c r="C64" i="7"/>
  <c r="U64" i="1" s="1"/>
  <c r="M64" i="7"/>
  <c r="AC64" i="7"/>
  <c r="Z65" i="7"/>
  <c r="Q65" i="7" s="1"/>
  <c r="AH65" i="7"/>
  <c r="AV71" i="7"/>
  <c r="AT70" i="7"/>
  <c r="F67" i="7"/>
  <c r="AA67" i="7"/>
  <c r="F69" i="7"/>
  <c r="F71" i="7"/>
  <c r="T71" i="7"/>
  <c r="X71" i="1" s="1"/>
  <c r="T73" i="7"/>
  <c r="X73" i="1" s="1"/>
  <c r="V74" i="7"/>
  <c r="AG75" i="7"/>
  <c r="AW83" i="7"/>
  <c r="AU82" i="7"/>
  <c r="AI92" i="7"/>
  <c r="AA92" i="7"/>
  <c r="K92" i="7"/>
  <c r="N91" i="7"/>
  <c r="Y91" i="1" s="1"/>
  <c r="AP92" i="7"/>
  <c r="S91" i="7"/>
  <c r="W92" i="7"/>
  <c r="O92" i="7"/>
  <c r="R91" i="7"/>
  <c r="V92" i="7"/>
  <c r="T91" i="7"/>
  <c r="X91" i="1" s="1"/>
  <c r="F91" i="7"/>
  <c r="AY92" i="7" s="1"/>
  <c r="AH92" i="7"/>
  <c r="AC92" i="7"/>
  <c r="B92" i="7"/>
  <c r="T92" i="1" s="1"/>
  <c r="M91" i="7"/>
  <c r="AQ92" i="7"/>
  <c r="AB92" i="7"/>
  <c r="L92" i="7"/>
  <c r="AG92" i="7"/>
  <c r="P91" i="7"/>
  <c r="Z91" i="1" s="1"/>
  <c r="C92" i="7"/>
  <c r="U92" i="1" s="1"/>
  <c r="AD92" i="7"/>
  <c r="V48" i="7"/>
  <c r="AD48" i="7"/>
  <c r="R52" i="7"/>
  <c r="O53" i="7"/>
  <c r="W53" i="7"/>
  <c r="B54" i="7"/>
  <c r="T54" i="1" s="1"/>
  <c r="L54" i="7"/>
  <c r="AB54" i="7"/>
  <c r="V56" i="7"/>
  <c r="AD56" i="7"/>
  <c r="F58" i="7"/>
  <c r="P58" i="7"/>
  <c r="Z58" i="1" s="1"/>
  <c r="C59" i="7"/>
  <c r="U59" i="1" s="1"/>
  <c r="AC59" i="7"/>
  <c r="O61" i="7"/>
  <c r="W61" i="7"/>
  <c r="B62" i="7"/>
  <c r="T62" i="1" s="1"/>
  <c r="L62" i="7"/>
  <c r="AB62" i="7"/>
  <c r="N64" i="7"/>
  <c r="Y64" i="1" s="1"/>
  <c r="V64" i="7"/>
  <c r="AD64" i="7"/>
  <c r="K65" i="7"/>
  <c r="AA65" i="7"/>
  <c r="AI65" i="7"/>
  <c r="F66" i="7"/>
  <c r="P66" i="7"/>
  <c r="Z66" i="1" s="1"/>
  <c r="AV72" i="7"/>
  <c r="AQ68" i="7"/>
  <c r="AG68" i="7"/>
  <c r="T67" i="7"/>
  <c r="X67" i="1" s="1"/>
  <c r="AD68" i="7"/>
  <c r="V68" i="7"/>
  <c r="R67" i="7"/>
  <c r="AB68" i="7"/>
  <c r="AD70" i="7"/>
  <c r="V70" i="7"/>
  <c r="AQ70" i="7"/>
  <c r="AG70" i="7"/>
  <c r="AH70" i="7"/>
  <c r="W70" i="7"/>
  <c r="L70" i="7"/>
  <c r="N69" i="7"/>
  <c r="Y69" i="1" s="1"/>
  <c r="AP70" i="7"/>
  <c r="AC70" i="7"/>
  <c r="S69" i="7"/>
  <c r="R69" i="7"/>
  <c r="AI70" i="7"/>
  <c r="AX70" i="7"/>
  <c r="AP72" i="7"/>
  <c r="S71" i="7"/>
  <c r="AI72" i="7"/>
  <c r="AA72" i="7"/>
  <c r="K72" i="7"/>
  <c r="N71" i="7"/>
  <c r="Y71" i="1" s="1"/>
  <c r="Z72" i="7"/>
  <c r="Q72" i="7" s="1"/>
  <c r="O72" i="7"/>
  <c r="C72" i="7"/>
  <c r="U72" i="1" s="1"/>
  <c r="AH72" i="7"/>
  <c r="W72" i="7"/>
  <c r="AG72" i="7"/>
  <c r="V72" i="7"/>
  <c r="L72" i="7"/>
  <c r="AC73" i="7"/>
  <c r="C73" i="7"/>
  <c r="U73" i="1" s="1"/>
  <c r="P72" i="7"/>
  <c r="Z72" i="1" s="1"/>
  <c r="F72" i="7"/>
  <c r="AP73" i="7"/>
  <c r="S72" i="7"/>
  <c r="AA73" i="7"/>
  <c r="AI73" i="7"/>
  <c r="M72" i="7"/>
  <c r="AH73" i="7"/>
  <c r="W73" i="7"/>
  <c r="L73" i="7"/>
  <c r="AB72" i="7"/>
  <c r="AV78" i="7"/>
  <c r="AX77" i="7"/>
  <c r="AT77" i="7"/>
  <c r="V73" i="7"/>
  <c r="AQ73" i="7"/>
  <c r="W74" i="7"/>
  <c r="B75" i="7"/>
  <c r="T75" i="1" s="1"/>
  <c r="AV77" i="7"/>
  <c r="AC81" i="7"/>
  <c r="C81" i="7"/>
  <c r="U81" i="1" s="1"/>
  <c r="P80" i="7"/>
  <c r="Z80" i="1" s="1"/>
  <c r="F80" i="7"/>
  <c r="AB81" i="7"/>
  <c r="L81" i="7"/>
  <c r="B81" i="7"/>
  <c r="T81" i="1" s="1"/>
  <c r="AQ81" i="7"/>
  <c r="AG81" i="7"/>
  <c r="AP81" i="7"/>
  <c r="S80" i="7"/>
  <c r="AI81" i="7"/>
  <c r="T80" i="7"/>
  <c r="X80" i="1" s="1"/>
  <c r="O81" i="7"/>
  <c r="AD81" i="7"/>
  <c r="N80" i="7"/>
  <c r="Y80" i="1" s="1"/>
  <c r="K81" i="7"/>
  <c r="AH81" i="7"/>
  <c r="AV96" i="7"/>
  <c r="V59" i="7"/>
  <c r="AD59" i="7"/>
  <c r="AW66" i="7"/>
  <c r="AV69" i="7"/>
  <c r="B65" i="7"/>
  <c r="T65" i="1" s="1"/>
  <c r="L65" i="7"/>
  <c r="AB65" i="7"/>
  <c r="AB67" i="7"/>
  <c r="L67" i="7"/>
  <c r="B67" i="7"/>
  <c r="T67" i="1" s="1"/>
  <c r="AQ67" i="7"/>
  <c r="AG67" i="7"/>
  <c r="AU71" i="7"/>
  <c r="AD67" i="7"/>
  <c r="AP67" i="7"/>
  <c r="AH74" i="7"/>
  <c r="Z74" i="7"/>
  <c r="Q74" i="7" s="1"/>
  <c r="M73" i="7"/>
  <c r="AC74" i="7"/>
  <c r="C74" i="7"/>
  <c r="U74" i="1" s="1"/>
  <c r="P73" i="7"/>
  <c r="Z73" i="1" s="1"/>
  <c r="F73" i="7"/>
  <c r="AP74" i="7"/>
  <c r="AD74" i="7"/>
  <c r="AA74" i="7"/>
  <c r="N73" i="7"/>
  <c r="Y73" i="1" s="1"/>
  <c r="O74" i="7"/>
  <c r="B74" i="7"/>
  <c r="T74" i="1" s="1"/>
  <c r="AV79" i="7"/>
  <c r="AX78" i="7"/>
  <c r="W75" i="7"/>
  <c r="O75" i="7"/>
  <c r="R74" i="7"/>
  <c r="AH75" i="7"/>
  <c r="Z75" i="7"/>
  <c r="Q75" i="7" s="1"/>
  <c r="M74" i="7"/>
  <c r="AQ75" i="7"/>
  <c r="AD75" i="7"/>
  <c r="S74" i="7"/>
  <c r="F74" i="7"/>
  <c r="AB75" i="7"/>
  <c r="P74" i="7"/>
  <c r="Z74" i="1" s="1"/>
  <c r="AA75" i="7"/>
  <c r="C75" i="7"/>
  <c r="U75" i="1" s="1"/>
  <c r="AM83" i="7"/>
  <c r="AW96" i="7"/>
  <c r="AU95" i="7"/>
  <c r="AT98" i="7"/>
  <c r="AV99" i="7"/>
  <c r="AX98" i="7"/>
  <c r="AX94" i="7"/>
  <c r="S47" i="7"/>
  <c r="T52" i="7"/>
  <c r="X52" i="1" s="1"/>
  <c r="AG53" i="7"/>
  <c r="V54" i="7"/>
  <c r="S55" i="7"/>
  <c r="R58" i="7"/>
  <c r="O59" i="7"/>
  <c r="W59" i="7"/>
  <c r="T60" i="7"/>
  <c r="X60" i="1" s="1"/>
  <c r="AG61" i="7"/>
  <c r="V62" i="7"/>
  <c r="S63" i="7"/>
  <c r="F64" i="7"/>
  <c r="P64" i="7"/>
  <c r="Z64" i="1" s="1"/>
  <c r="C65" i="7"/>
  <c r="U65" i="1" s="1"/>
  <c r="AC65" i="7"/>
  <c r="AU65" i="7"/>
  <c r="R66" i="7"/>
  <c r="K67" i="7"/>
  <c r="AX72" i="7"/>
  <c r="AV73" i="7"/>
  <c r="AT72" i="7"/>
  <c r="K68" i="7"/>
  <c r="AX73" i="7"/>
  <c r="AV74" i="7"/>
  <c r="AT73" i="7"/>
  <c r="AV75" i="7"/>
  <c r="K70" i="7"/>
  <c r="M71" i="7"/>
  <c r="N72" i="7"/>
  <c r="Y72" i="1" s="1"/>
  <c r="AD72" i="7"/>
  <c r="AU72" i="7"/>
  <c r="AB73" i="7"/>
  <c r="AU78" i="7"/>
  <c r="AU77" i="7"/>
  <c r="AW78" i="7"/>
  <c r="AU76" i="7"/>
  <c r="K74" i="7"/>
  <c r="AB74" i="7"/>
  <c r="AW80" i="7"/>
  <c r="AU79" i="7"/>
  <c r="V75" i="7"/>
  <c r="AP75" i="7"/>
  <c r="AB84" i="7"/>
  <c r="L84" i="7"/>
  <c r="B84" i="7"/>
  <c r="T84" i="1" s="1"/>
  <c r="AI84" i="7"/>
  <c r="AA84" i="7"/>
  <c r="K84" i="7"/>
  <c r="N83" i="7"/>
  <c r="Y83" i="1" s="1"/>
  <c r="AP84" i="7"/>
  <c r="S83" i="7"/>
  <c r="W84" i="7"/>
  <c r="O84" i="7"/>
  <c r="R83" i="7"/>
  <c r="Z84" i="7"/>
  <c r="Q84" i="7" s="1"/>
  <c r="F83" i="7"/>
  <c r="V84" i="7"/>
  <c r="C84" i="7"/>
  <c r="U84" i="1" s="1"/>
  <c r="P83" i="7"/>
  <c r="Z83" i="1" s="1"/>
  <c r="J84" i="7"/>
  <c r="V84" i="1" s="1"/>
  <c r="AQ85" i="7"/>
  <c r="AG85" i="7"/>
  <c r="T84" i="7"/>
  <c r="X84" i="1" s="1"/>
  <c r="AP85" i="7"/>
  <c r="S84" i="7"/>
  <c r="AC85" i="7"/>
  <c r="C85" i="7"/>
  <c r="U85" i="1" s="1"/>
  <c r="P84" i="7"/>
  <c r="Z84" i="1" s="1"/>
  <c r="F84" i="7"/>
  <c r="AB85" i="7"/>
  <c r="L85" i="7"/>
  <c r="B85" i="7"/>
  <c r="T85" i="1" s="1"/>
  <c r="AA85" i="7"/>
  <c r="O85" i="7"/>
  <c r="W85" i="7"/>
  <c r="V85" i="7"/>
  <c r="K85" i="7"/>
  <c r="AG84" i="7"/>
  <c r="AV91" i="7"/>
  <c r="AX88" i="7"/>
  <c r="AV94" i="7"/>
  <c r="AT90" i="7"/>
  <c r="AQ96" i="7"/>
  <c r="J96" i="7" s="1"/>
  <c r="V96" i="1" s="1"/>
  <c r="AG96" i="7"/>
  <c r="AB96" i="7"/>
  <c r="L96" i="7"/>
  <c r="B96" i="7"/>
  <c r="T96" i="1" s="1"/>
  <c r="R95" i="7"/>
  <c r="AA96" i="7"/>
  <c r="Z96" i="7"/>
  <c r="Q96" i="7" s="1"/>
  <c r="O96" i="7"/>
  <c r="N95" i="7"/>
  <c r="Y95" i="1" s="1"/>
  <c r="AC96" i="7"/>
  <c r="K96" i="7"/>
  <c r="M95" i="7"/>
  <c r="AP96" i="7"/>
  <c r="W96" i="7"/>
  <c r="AH96" i="7"/>
  <c r="S95" i="7"/>
  <c r="F95" i="7"/>
  <c r="AD96" i="7"/>
  <c r="V96" i="7"/>
  <c r="C96" i="7"/>
  <c r="U96" i="1" s="1"/>
  <c r="T95" i="7"/>
  <c r="X95" i="1" s="1"/>
  <c r="P95" i="7"/>
  <c r="Z95" i="1" s="1"/>
  <c r="V65" i="7"/>
  <c r="S66" i="7"/>
  <c r="V67" i="7"/>
  <c r="AU73" i="7"/>
  <c r="AW74" i="7"/>
  <c r="AW72" i="7"/>
  <c r="L74" i="7"/>
  <c r="K75" i="7"/>
  <c r="AX80" i="7"/>
  <c r="AV87" i="7"/>
  <c r="AX86" i="7"/>
  <c r="AU93" i="7"/>
  <c r="AW94" i="7"/>
  <c r="AA69" i="7"/>
  <c r="AI69" i="7"/>
  <c r="AW75" i="7"/>
  <c r="AU74" i="7"/>
  <c r="AT76" i="7"/>
  <c r="F76" i="7"/>
  <c r="O77" i="7"/>
  <c r="F79" i="7"/>
  <c r="AT84" i="7"/>
  <c r="AB80" i="7"/>
  <c r="AV89" i="7"/>
  <c r="W88" i="7"/>
  <c r="O88" i="7"/>
  <c r="R87" i="7"/>
  <c r="AG88" i="7"/>
  <c r="C88" i="7"/>
  <c r="U88" i="1" s="1"/>
  <c r="AQ88" i="7"/>
  <c r="V88" i="7"/>
  <c r="B88" i="7"/>
  <c r="T88" i="1" s="1"/>
  <c r="T87" i="7"/>
  <c r="X87" i="1" s="1"/>
  <c r="AB88" i="7"/>
  <c r="P87" i="7"/>
  <c r="Z87" i="1" s="1"/>
  <c r="AA88" i="7"/>
  <c r="AD88" i="7"/>
  <c r="AW99" i="7"/>
  <c r="AU98" i="7"/>
  <c r="AU97" i="7"/>
  <c r="AW98" i="7"/>
  <c r="AQ77" i="7"/>
  <c r="AG77" i="7"/>
  <c r="T76" i="7"/>
  <c r="X76" i="1" s="1"/>
  <c r="AP77" i="7"/>
  <c r="S76" i="7"/>
  <c r="AB77" i="7"/>
  <c r="L77" i="7"/>
  <c r="B77" i="7"/>
  <c r="T77" i="1" s="1"/>
  <c r="AC77" i="7"/>
  <c r="AV83" i="7"/>
  <c r="AP80" i="7"/>
  <c r="S79" i="7"/>
  <c r="W80" i="7"/>
  <c r="O80" i="7"/>
  <c r="R79" i="7"/>
  <c r="AI80" i="7"/>
  <c r="AA80" i="7"/>
  <c r="K80" i="7"/>
  <c r="N79" i="7"/>
  <c r="Y79" i="1" s="1"/>
  <c r="B80" i="7"/>
  <c r="T80" i="1" s="1"/>
  <c r="AC80" i="7"/>
  <c r="AV86" i="7"/>
  <c r="AX85" i="7"/>
  <c r="AT85" i="7"/>
  <c r="AW89" i="7"/>
  <c r="AH88" i="7"/>
  <c r="AU100" i="7"/>
  <c r="AW101" i="7"/>
  <c r="AU96" i="7"/>
  <c r="AH101" i="7"/>
  <c r="Z101" i="7"/>
  <c r="Q101" i="7" s="1"/>
  <c r="M100" i="7"/>
  <c r="AQ101" i="7"/>
  <c r="AG101" i="7"/>
  <c r="T100" i="7"/>
  <c r="X100" i="1" s="1"/>
  <c r="AC101" i="7"/>
  <c r="C101" i="7"/>
  <c r="U101" i="1" s="1"/>
  <c r="P100" i="7"/>
  <c r="Z100" i="1" s="1"/>
  <c r="F100" i="7"/>
  <c r="AP101" i="7"/>
  <c r="AB101" i="7"/>
  <c r="O101" i="7"/>
  <c r="B101" i="7"/>
  <c r="T101" i="1" s="1"/>
  <c r="AA101" i="7"/>
  <c r="W101" i="7"/>
  <c r="K101" i="7"/>
  <c r="AI101" i="7"/>
  <c r="V101" i="7"/>
  <c r="L101" i="7"/>
  <c r="S100" i="7"/>
  <c r="R100" i="7"/>
  <c r="V69" i="7"/>
  <c r="AB76" i="7"/>
  <c r="L76" i="7"/>
  <c r="B76" i="7"/>
  <c r="T76" i="1" s="1"/>
  <c r="AI76" i="7"/>
  <c r="AA76" i="7"/>
  <c r="K76" i="7"/>
  <c r="W76" i="7"/>
  <c r="O76" i="7"/>
  <c r="R75" i="7"/>
  <c r="T75" i="7"/>
  <c r="X75" i="1" s="1"/>
  <c r="M76" i="7"/>
  <c r="M79" i="7"/>
  <c r="AG80" i="7"/>
  <c r="AW88" i="7"/>
  <c r="AT89" i="7"/>
  <c r="AV90" i="7"/>
  <c r="AV88" i="7"/>
  <c r="AW91" i="7"/>
  <c r="AU90" i="7"/>
  <c r="N87" i="7"/>
  <c r="Y87" i="1" s="1"/>
  <c r="AW93" i="7"/>
  <c r="AT97" i="7"/>
  <c r="AD101" i="7"/>
  <c r="AJ109" i="7"/>
  <c r="AM109" i="7"/>
  <c r="AK109" i="7"/>
  <c r="V71" i="7"/>
  <c r="AD71" i="7"/>
  <c r="T77" i="7"/>
  <c r="X77" i="1" s="1"/>
  <c r="AG78" i="7"/>
  <c r="AQ78" i="7"/>
  <c r="V79" i="7"/>
  <c r="AD79" i="7"/>
  <c r="F81" i="7"/>
  <c r="P81" i="7"/>
  <c r="Z81" i="1" s="1"/>
  <c r="C82" i="7"/>
  <c r="U82" i="1" s="1"/>
  <c r="M82" i="7"/>
  <c r="AC82" i="7"/>
  <c r="Z83" i="7"/>
  <c r="Q83" i="7" s="1"/>
  <c r="AH83" i="7"/>
  <c r="AH87" i="7"/>
  <c r="Z87" i="7"/>
  <c r="Q87" i="7" s="1"/>
  <c r="O87" i="7"/>
  <c r="AG87" i="7"/>
  <c r="AX92" i="7"/>
  <c r="AB89" i="7"/>
  <c r="L89" i="7"/>
  <c r="B89" i="7"/>
  <c r="T89" i="1" s="1"/>
  <c r="AQ89" i="7"/>
  <c r="R88" i="7"/>
  <c r="AU88" i="7"/>
  <c r="V89" i="7"/>
  <c r="AP89" i="7"/>
  <c r="N92" i="7"/>
  <c r="Y92" i="1" s="1"/>
  <c r="Z93" i="7"/>
  <c r="Q93" i="7" s="1"/>
  <c r="AU106" i="7"/>
  <c r="AW107" i="7"/>
  <c r="V82" i="7"/>
  <c r="AD82" i="7"/>
  <c r="AX84" i="7"/>
  <c r="AV95" i="7"/>
  <c r="AX95" i="7"/>
  <c r="AV98" i="7"/>
  <c r="AX97" i="7"/>
  <c r="O93" i="7"/>
  <c r="AA93" i="7"/>
  <c r="AT101" i="7"/>
  <c r="AX102" i="7"/>
  <c r="T81" i="7"/>
  <c r="X81" i="1" s="1"/>
  <c r="AG82" i="7"/>
  <c r="AQ82" i="7"/>
  <c r="J83" i="7" s="1"/>
  <c r="V83" i="1" s="1"/>
  <c r="V83" i="7"/>
  <c r="AD83" i="7"/>
  <c r="AP93" i="7"/>
  <c r="S92" i="7"/>
  <c r="AC93" i="7"/>
  <c r="C93" i="7"/>
  <c r="U93" i="1" s="1"/>
  <c r="P92" i="7"/>
  <c r="Z92" i="1" s="1"/>
  <c r="F92" i="7"/>
  <c r="AB93" i="7"/>
  <c r="L93" i="7"/>
  <c r="B93" i="7"/>
  <c r="T93" i="1" s="1"/>
  <c r="AU92" i="7"/>
  <c r="AG93" i="7"/>
  <c r="AV93" i="7"/>
  <c r="AT95" i="7"/>
  <c r="N70" i="7"/>
  <c r="Y70" i="1" s="1"/>
  <c r="K71" i="7"/>
  <c r="AA71" i="7"/>
  <c r="N78" i="7"/>
  <c r="Y78" i="1" s="1"/>
  <c r="V78" i="7"/>
  <c r="K79" i="7"/>
  <c r="AA79" i="7"/>
  <c r="M81" i="7"/>
  <c r="R82" i="7"/>
  <c r="Z82" i="7"/>
  <c r="Q82" i="7" s="1"/>
  <c r="O83" i="7"/>
  <c r="W83" i="7"/>
  <c r="N86" i="7"/>
  <c r="Y86" i="1" s="1"/>
  <c r="V86" i="7"/>
  <c r="L87" i="7"/>
  <c r="AD87" i="7"/>
  <c r="N88" i="7"/>
  <c r="Y88" i="1" s="1"/>
  <c r="AX93" i="7"/>
  <c r="AT93" i="7"/>
  <c r="AQ90" i="7"/>
  <c r="AG90" i="7"/>
  <c r="T89" i="7"/>
  <c r="X89" i="1" s="1"/>
  <c r="AD90" i="7"/>
  <c r="V90" i="7"/>
  <c r="R89" i="7"/>
  <c r="AA89" i="7"/>
  <c r="O90" i="7"/>
  <c r="Z90" i="7"/>
  <c r="Q90" i="7" s="1"/>
  <c r="AJ90" i="7"/>
  <c r="AX91" i="7"/>
  <c r="AC94" i="7"/>
  <c r="C94" i="7"/>
  <c r="U94" i="1" s="1"/>
  <c r="P93" i="7"/>
  <c r="Z93" i="1" s="1"/>
  <c r="F93" i="7"/>
  <c r="AH94" i="7"/>
  <c r="Z94" i="7"/>
  <c r="Q94" i="7" s="1"/>
  <c r="M93" i="7"/>
  <c r="AQ94" i="7"/>
  <c r="J95" i="7" s="1"/>
  <c r="V95" i="1" s="1"/>
  <c r="AG94" i="7"/>
  <c r="T93" i="7"/>
  <c r="X93" i="1" s="1"/>
  <c r="V93" i="7"/>
  <c r="AH93" i="7"/>
  <c r="AD94" i="7"/>
  <c r="AC100" i="7"/>
  <c r="C100" i="7"/>
  <c r="U100" i="1" s="1"/>
  <c r="P99" i="7"/>
  <c r="Z99" i="1" s="1"/>
  <c r="F99" i="7"/>
  <c r="AB100" i="7"/>
  <c r="L100" i="7"/>
  <c r="B100" i="7"/>
  <c r="T100" i="1" s="1"/>
  <c r="AP100" i="7"/>
  <c r="S99" i="7"/>
  <c r="AD100" i="7"/>
  <c r="R99" i="7"/>
  <c r="AQ100" i="7"/>
  <c r="AA100" i="7"/>
  <c r="O100" i="7"/>
  <c r="K100" i="7"/>
  <c r="M99" i="7"/>
  <c r="AI100" i="7"/>
  <c r="W100" i="7"/>
  <c r="AU99" i="7"/>
  <c r="AW105" i="7"/>
  <c r="AU103" i="7"/>
  <c r="AU105" i="7"/>
  <c r="AW104" i="7"/>
  <c r="AW106" i="7"/>
  <c r="AU104" i="7"/>
  <c r="AB109" i="7"/>
  <c r="L109" i="7"/>
  <c r="B109" i="7"/>
  <c r="T109" i="1" s="1"/>
  <c r="AI109" i="7"/>
  <c r="AA109" i="7"/>
  <c r="K109" i="7"/>
  <c r="N108" i="7"/>
  <c r="Y108" i="1" s="1"/>
  <c r="AH109" i="7"/>
  <c r="Z109" i="7"/>
  <c r="Q109" i="7" s="1"/>
  <c r="M108" i="7"/>
  <c r="AQ109" i="7"/>
  <c r="AG109" i="7"/>
  <c r="T108" i="7"/>
  <c r="X108" i="1" s="1"/>
  <c r="W109" i="7"/>
  <c r="O109" i="7"/>
  <c r="R108" i="7"/>
  <c r="AC109" i="7"/>
  <c r="C109" i="7"/>
  <c r="U109" i="1" s="1"/>
  <c r="P108" i="7"/>
  <c r="Z108" i="1" s="1"/>
  <c r="F108" i="7"/>
  <c r="AD109" i="7"/>
  <c r="V109" i="7"/>
  <c r="S108" i="7"/>
  <c r="AW102" i="7"/>
  <c r="AU101" i="7"/>
  <c r="AV103" i="7"/>
  <c r="AT102" i="7"/>
  <c r="AV100" i="7"/>
  <c r="AV97" i="7"/>
  <c r="AT96" i="7"/>
  <c r="V95" i="7"/>
  <c r="AD95" i="7"/>
  <c r="F98" i="7"/>
  <c r="R98" i="7"/>
  <c r="AH107" i="7"/>
  <c r="Z107" i="7"/>
  <c r="Q107" i="7" s="1"/>
  <c r="M106" i="7"/>
  <c r="AQ107" i="7"/>
  <c r="AG107" i="7"/>
  <c r="T106" i="7"/>
  <c r="X106" i="1" s="1"/>
  <c r="AP107" i="7"/>
  <c r="S106" i="7"/>
  <c r="W107" i="7"/>
  <c r="O107" i="7"/>
  <c r="R106" i="7"/>
  <c r="AC107" i="7"/>
  <c r="C107" i="7"/>
  <c r="U107" i="1" s="1"/>
  <c r="P106" i="7"/>
  <c r="Z106" i="1" s="1"/>
  <c r="F106" i="7"/>
  <c r="AI107" i="7"/>
  <c r="AA107" i="7"/>
  <c r="K107" i="7"/>
  <c r="N106" i="7"/>
  <c r="Y106" i="1" s="1"/>
  <c r="L107" i="7"/>
  <c r="AX99" i="7"/>
  <c r="AX96" i="7"/>
  <c r="AP99" i="7"/>
  <c r="S98" i="7"/>
  <c r="W99" i="7"/>
  <c r="O99" i="7"/>
  <c r="AI99" i="7"/>
  <c r="AA99" i="7"/>
  <c r="K99" i="7"/>
  <c r="N98" i="7"/>
  <c r="Y98" i="1" s="1"/>
  <c r="T98" i="7"/>
  <c r="X98" i="1" s="1"/>
  <c r="Z99" i="7"/>
  <c r="Q99" i="7" s="1"/>
  <c r="AV105" i="7"/>
  <c r="AX104" i="7"/>
  <c r="AT104" i="7"/>
  <c r="AW108" i="7"/>
  <c r="AU107" i="7"/>
  <c r="V91" i="7"/>
  <c r="Z95" i="7"/>
  <c r="Q95" i="7" s="1"/>
  <c r="AT100" i="7"/>
  <c r="AX100" i="7"/>
  <c r="AV102" i="7"/>
  <c r="AW103" i="7"/>
  <c r="M98" i="7"/>
  <c r="C99" i="7"/>
  <c r="U99" i="1" s="1"/>
  <c r="AD99" i="7"/>
  <c r="AX105" i="7"/>
  <c r="AV106" i="7"/>
  <c r="AU102" i="7"/>
  <c r="AT106" i="7"/>
  <c r="AT108" i="7"/>
  <c r="AX106" i="7"/>
  <c r="AX108" i="7"/>
  <c r="AB107" i="7"/>
  <c r="T96" i="7"/>
  <c r="X96" i="1" s="1"/>
  <c r="AG97" i="7"/>
  <c r="AQ97" i="7"/>
  <c r="J98" i="7" s="1"/>
  <c r="V98" i="1" s="1"/>
  <c r="V98" i="7"/>
  <c r="AD98" i="7"/>
  <c r="M101" i="7"/>
  <c r="R102" i="7"/>
  <c r="Z102" i="7"/>
  <c r="Q102" i="7" s="1"/>
  <c r="AH102" i="7"/>
  <c r="O103" i="7"/>
  <c r="W103" i="7"/>
  <c r="B104" i="7"/>
  <c r="T104" i="1" s="1"/>
  <c r="L104" i="7"/>
  <c r="AB104" i="7"/>
  <c r="AG105" i="7"/>
  <c r="AQ105" i="7"/>
  <c r="V106" i="7"/>
  <c r="AD106" i="7"/>
  <c r="S107" i="7"/>
  <c r="AP108" i="7"/>
  <c r="M109" i="7"/>
  <c r="T102" i="7"/>
  <c r="X102" i="1" s="1"/>
  <c r="AG103" i="7"/>
  <c r="AQ103" i="7"/>
  <c r="V104" i="7"/>
  <c r="AD104" i="7"/>
  <c r="AV104" i="7"/>
  <c r="M107" i="7"/>
  <c r="Z108" i="7"/>
  <c r="Q108" i="7" s="1"/>
  <c r="AH108" i="7"/>
  <c r="AW109" i="7"/>
  <c r="N102" i="7"/>
  <c r="Y102" i="1" s="1"/>
  <c r="V102" i="7"/>
  <c r="AD102" i="7"/>
  <c r="K103" i="7"/>
  <c r="S103" i="7"/>
  <c r="AA103" i="7"/>
  <c r="AI103" i="7"/>
  <c r="AP104" i="7"/>
  <c r="B108" i="7"/>
  <c r="T108" i="1" s="1"/>
  <c r="L108" i="7"/>
  <c r="AB108" i="7"/>
  <c r="N97" i="7"/>
  <c r="Y97" i="1" s="1"/>
  <c r="V97" i="7"/>
  <c r="K98" i="7"/>
  <c r="AA98" i="7"/>
  <c r="R101" i="7"/>
  <c r="O102" i="7"/>
  <c r="W102" i="7"/>
  <c r="B103" i="7"/>
  <c r="T103" i="1" s="1"/>
  <c r="L103" i="7"/>
  <c r="T103" i="7"/>
  <c r="X103" i="1" s="1"/>
  <c r="AB103" i="7"/>
  <c r="AG104" i="7"/>
  <c r="AQ104" i="7"/>
  <c r="N105" i="7"/>
  <c r="Y105" i="1" s="1"/>
  <c r="V105" i="7"/>
  <c r="K106" i="7"/>
  <c r="AA106" i="7"/>
  <c r="F107" i="7"/>
  <c r="P107" i="7"/>
  <c r="Z107" i="1" s="1"/>
  <c r="AX107" i="7"/>
  <c r="C108" i="7"/>
  <c r="U108" i="1" s="1"/>
  <c r="AC108" i="7"/>
  <c r="AC103" i="7"/>
  <c r="Z104" i="7"/>
  <c r="Q104" i="7" s="1"/>
  <c r="AH104" i="7"/>
  <c r="V108" i="7"/>
  <c r="AD108" i="7"/>
  <c r="N103" i="7"/>
  <c r="Y103" i="1" s="1"/>
  <c r="V103" i="7"/>
  <c r="K104" i="7"/>
  <c r="AA104" i="7"/>
  <c r="R107" i="7"/>
  <c r="O108" i="7"/>
  <c r="W108" i="7"/>
  <c r="AV60" i="6"/>
  <c r="AQ9" i="6"/>
  <c r="AW53" i="6"/>
  <c r="AX71" i="6"/>
  <c r="AU74" i="6"/>
  <c r="AU76" i="6"/>
  <c r="AW32" i="6"/>
  <c r="AU32" i="6"/>
  <c r="AT56" i="6"/>
  <c r="AU54" i="6"/>
  <c r="AU33" i="6"/>
  <c r="AX45" i="6"/>
  <c r="AV56" i="6"/>
  <c r="AX47" i="6"/>
  <c r="AT88" i="6"/>
  <c r="AX53" i="6"/>
  <c r="AU59" i="6"/>
  <c r="AU46" i="6"/>
  <c r="AT86" i="6"/>
  <c r="AV94" i="6"/>
  <c r="AU86" i="6"/>
  <c r="AW94" i="6"/>
  <c r="AV62" i="6"/>
  <c r="AX88" i="6"/>
  <c r="AU95" i="6"/>
  <c r="AU38" i="6"/>
  <c r="AW62" i="6"/>
  <c r="AX63" i="6"/>
  <c r="AT58" i="6"/>
  <c r="AW103" i="6"/>
  <c r="AV36" i="6"/>
  <c r="AV42" i="6"/>
  <c r="AV93" i="6"/>
  <c r="AU35" i="6"/>
  <c r="AX37" i="6"/>
  <c r="AX35" i="6"/>
  <c r="AU42" i="6"/>
  <c r="AT89" i="6"/>
  <c r="AW102" i="6"/>
  <c r="O42" i="6"/>
  <c r="D69" i="6"/>
  <c r="V82" i="6"/>
  <c r="AI82" i="6"/>
  <c r="AH82" i="6"/>
  <c r="D82" i="6"/>
  <c r="AD82" i="6"/>
  <c r="B82" i="6"/>
  <c r="K82" i="1" s="1"/>
  <c r="P81" i="6"/>
  <c r="Q81" i="1" s="1"/>
  <c r="AU37" i="6"/>
  <c r="M35" i="6"/>
  <c r="AG37" i="6"/>
  <c r="D38" i="6"/>
  <c r="AD38" i="6"/>
  <c r="F39" i="6"/>
  <c r="K41" i="6"/>
  <c r="AG41" i="6"/>
  <c r="S42" i="6"/>
  <c r="R43" i="6"/>
  <c r="AH43" i="6"/>
  <c r="T44" i="6"/>
  <c r="O44" i="1" s="1"/>
  <c r="K45" i="6"/>
  <c r="AG45" i="6"/>
  <c r="B46" i="6"/>
  <c r="K46" i="1" s="1"/>
  <c r="R46" i="6"/>
  <c r="E47" i="6"/>
  <c r="Z47" i="6"/>
  <c r="Q47" i="6" s="1"/>
  <c r="P48" i="6"/>
  <c r="Q48" i="1" s="1"/>
  <c r="F50" i="6"/>
  <c r="AA50" i="6"/>
  <c r="V51" i="6"/>
  <c r="T52" i="6"/>
  <c r="O52" i="1" s="1"/>
  <c r="AT57" i="6"/>
  <c r="Z53" i="6"/>
  <c r="Q53" i="6" s="1"/>
  <c r="AB55" i="6"/>
  <c r="F56" i="6"/>
  <c r="C57" i="6"/>
  <c r="L57" i="1" s="1"/>
  <c r="T57" i="6"/>
  <c r="O57" i="1" s="1"/>
  <c r="F58" i="6"/>
  <c r="V58" i="6"/>
  <c r="N59" i="6"/>
  <c r="P59" i="1" s="1"/>
  <c r="D60" i="6"/>
  <c r="Z60" i="6"/>
  <c r="Q60" i="6" s="1"/>
  <c r="D61" i="6"/>
  <c r="Z61" i="6"/>
  <c r="Q61" i="6" s="1"/>
  <c r="R65" i="6"/>
  <c r="R66" i="6"/>
  <c r="AA67" i="6"/>
  <c r="N68" i="6"/>
  <c r="P68" i="1" s="1"/>
  <c r="AD73" i="6"/>
  <c r="M74" i="6"/>
  <c r="T35" i="6"/>
  <c r="O35" i="1" s="1"/>
  <c r="C36" i="6"/>
  <c r="L36" i="1" s="1"/>
  <c r="AU41" i="6"/>
  <c r="K37" i="6"/>
  <c r="AA40" i="6"/>
  <c r="O41" i="6"/>
  <c r="AH41" i="6"/>
  <c r="C42" i="6"/>
  <c r="L42" i="1" s="1"/>
  <c r="AI43" i="6"/>
  <c r="C46" i="6"/>
  <c r="L46" i="1" s="1"/>
  <c r="T46" i="6"/>
  <c r="O46" i="1" s="1"/>
  <c r="AA47" i="6"/>
  <c r="AT52" i="6"/>
  <c r="V48" i="6"/>
  <c r="D49" i="6"/>
  <c r="AB49" i="6"/>
  <c r="AU55" i="6"/>
  <c r="AC51" i="6"/>
  <c r="K52" i="6"/>
  <c r="AU57" i="6"/>
  <c r="AX59" i="6"/>
  <c r="D57" i="6"/>
  <c r="Z58" i="6"/>
  <c r="Q58" i="6" s="1"/>
  <c r="O59" i="6"/>
  <c r="AA60" i="6"/>
  <c r="E61" i="6"/>
  <c r="AA61" i="6"/>
  <c r="AX61" i="6"/>
  <c r="B67" i="6"/>
  <c r="K67" i="1" s="1"/>
  <c r="P68" i="6"/>
  <c r="Q68" i="1" s="1"/>
  <c r="AH73" i="6"/>
  <c r="T74" i="6"/>
  <c r="O74" i="1" s="1"/>
  <c r="B75" i="6"/>
  <c r="K75" i="1" s="1"/>
  <c r="AG75" i="6"/>
  <c r="AT99" i="6"/>
  <c r="K69" i="6"/>
  <c r="AH69" i="6"/>
  <c r="AD69" i="6"/>
  <c r="M68" i="6"/>
  <c r="AA69" i="6"/>
  <c r="AT20" i="6"/>
  <c r="AW33" i="6"/>
  <c r="AW37" i="6"/>
  <c r="F34" i="6"/>
  <c r="AB35" i="6"/>
  <c r="D36" i="6"/>
  <c r="M39" i="6"/>
  <c r="B40" i="6"/>
  <c r="K40" i="1" s="1"/>
  <c r="R41" i="6"/>
  <c r="AI41" i="6"/>
  <c r="W43" i="6"/>
  <c r="P45" i="6"/>
  <c r="Q45" i="1" s="1"/>
  <c r="AI45" i="6"/>
  <c r="F46" i="6"/>
  <c r="AB46" i="6"/>
  <c r="K47" i="6"/>
  <c r="AB47" i="6"/>
  <c r="W48" i="6"/>
  <c r="AC49" i="6"/>
  <c r="K50" i="6"/>
  <c r="E51" i="6"/>
  <c r="AD51" i="6"/>
  <c r="L52" i="6"/>
  <c r="Z52" i="6"/>
  <c r="Q52" i="6" s="1"/>
  <c r="N56" i="6"/>
  <c r="P56" i="1" s="1"/>
  <c r="V57" i="6"/>
  <c r="K58" i="6"/>
  <c r="AA58" i="6"/>
  <c r="P59" i="6"/>
  <c r="Q59" i="1" s="1"/>
  <c r="L60" i="6"/>
  <c r="AB60" i="6"/>
  <c r="F61" i="6"/>
  <c r="AD61" i="6"/>
  <c r="D62" i="6"/>
  <c r="V68" i="6"/>
  <c r="AB68" i="6"/>
  <c r="D68" i="6"/>
  <c r="AG68" i="6"/>
  <c r="AU72" i="6"/>
  <c r="T68" i="6"/>
  <c r="O68" i="1" s="1"/>
  <c r="Z69" i="6"/>
  <c r="Q69" i="6" s="1"/>
  <c r="E75" i="6"/>
  <c r="AH75" i="6"/>
  <c r="AC84" i="6"/>
  <c r="AB84" i="6"/>
  <c r="S83" i="6"/>
  <c r="V84" i="6"/>
  <c r="D84" i="6"/>
  <c r="C84" i="6"/>
  <c r="L84" i="1" s="1"/>
  <c r="P83" i="6"/>
  <c r="Q83" i="1" s="1"/>
  <c r="B84" i="6"/>
  <c r="K84" i="1" s="1"/>
  <c r="AU31" i="6"/>
  <c r="AU34" i="6"/>
  <c r="AC35" i="6"/>
  <c r="AW36" i="6"/>
  <c r="AT45" i="6"/>
  <c r="W41" i="6"/>
  <c r="K42" i="6"/>
  <c r="V42" i="6"/>
  <c r="AV50" i="6"/>
  <c r="AC46" i="6"/>
  <c r="L47" i="6"/>
  <c r="AC47" i="6"/>
  <c r="AT63" i="6"/>
  <c r="AH60" i="6"/>
  <c r="E62" i="6"/>
  <c r="B66" i="6"/>
  <c r="K66" i="1" s="1"/>
  <c r="V66" i="6"/>
  <c r="AI69" i="6"/>
  <c r="R72" i="6"/>
  <c r="AC73" i="6"/>
  <c r="D73" i="6"/>
  <c r="P72" i="6"/>
  <c r="Q72" i="1" s="1"/>
  <c r="V73" i="6"/>
  <c r="C73" i="6"/>
  <c r="L73" i="1" s="1"/>
  <c r="M72" i="6"/>
  <c r="O73" i="6"/>
  <c r="AD106" i="6"/>
  <c r="E106" i="6"/>
  <c r="D106" i="6"/>
  <c r="AD58" i="4"/>
  <c r="M33" i="6"/>
  <c r="P34" i="6"/>
  <c r="Q34" i="1" s="1"/>
  <c r="AT40" i="6"/>
  <c r="O36" i="6"/>
  <c r="W37" i="6"/>
  <c r="M40" i="6"/>
  <c r="Z41" i="6"/>
  <c r="Q41" i="6" s="1"/>
  <c r="L42" i="6"/>
  <c r="W42" i="6"/>
  <c r="AV48" i="6"/>
  <c r="M46" i="6"/>
  <c r="O47" i="6"/>
  <c r="AU56" i="6"/>
  <c r="AB52" i="6"/>
  <c r="AV54" i="6"/>
  <c r="P56" i="6"/>
  <c r="Q56" i="1" s="1"/>
  <c r="M57" i="6"/>
  <c r="AI57" i="6"/>
  <c r="AD58" i="6"/>
  <c r="N60" i="6"/>
  <c r="P60" i="1" s="1"/>
  <c r="AI60" i="6"/>
  <c r="O61" i="6"/>
  <c r="AI61" i="6"/>
  <c r="AC62" i="6"/>
  <c r="AD67" i="6"/>
  <c r="Z67" i="6"/>
  <c r="Q67" i="6" s="1"/>
  <c r="E67" i="6"/>
  <c r="O67" i="6"/>
  <c r="S66" i="6"/>
  <c r="AC66" i="6"/>
  <c r="L67" i="6"/>
  <c r="AH67" i="6"/>
  <c r="C68" i="6"/>
  <c r="L68" i="1" s="1"/>
  <c r="AD68" i="6"/>
  <c r="E73" i="6"/>
  <c r="L84" i="6"/>
  <c r="AB88" i="6"/>
  <c r="T87" i="6"/>
  <c r="O87" i="1" s="1"/>
  <c r="AA88" i="6"/>
  <c r="S87" i="6"/>
  <c r="Z88" i="6"/>
  <c r="Q88" i="6" s="1"/>
  <c r="N87" i="6"/>
  <c r="P87" i="1" s="1"/>
  <c r="AI88" i="6"/>
  <c r="L88" i="6"/>
  <c r="M87" i="6"/>
  <c r="AH88" i="6"/>
  <c r="K88" i="6"/>
  <c r="AG88" i="6"/>
  <c r="AU98" i="6"/>
  <c r="AW99" i="6"/>
  <c r="AH98" i="6"/>
  <c r="E98" i="6"/>
  <c r="AD98" i="6"/>
  <c r="D98" i="6"/>
  <c r="R97" i="6"/>
  <c r="Z98" i="6"/>
  <c r="Q98" i="6" s="1"/>
  <c r="W98" i="6"/>
  <c r="M97" i="6"/>
  <c r="AD103" i="6"/>
  <c r="O103" i="6"/>
  <c r="AI103" i="6"/>
  <c r="T102" i="6"/>
  <c r="O102" i="1" s="1"/>
  <c r="E103" i="6"/>
  <c r="S102" i="6"/>
  <c r="AA103" i="6"/>
  <c r="R102" i="6"/>
  <c r="W103" i="6"/>
  <c r="N102" i="6"/>
  <c r="P102" i="1" s="1"/>
  <c r="M102" i="6"/>
  <c r="AW34" i="6"/>
  <c r="T33" i="6"/>
  <c r="O33" i="1" s="1"/>
  <c r="AW41" i="6"/>
  <c r="S36" i="6"/>
  <c r="C37" i="6"/>
  <c r="L37" i="1" s="1"/>
  <c r="Z37" i="6"/>
  <c r="Q37" i="6" s="1"/>
  <c r="AW38" i="6"/>
  <c r="N40" i="6"/>
  <c r="P40" i="1" s="1"/>
  <c r="AA41" i="6"/>
  <c r="M42" i="6"/>
  <c r="AC42" i="6"/>
  <c r="N44" i="6"/>
  <c r="P44" i="1" s="1"/>
  <c r="AA45" i="6"/>
  <c r="N46" i="6"/>
  <c r="P46" i="1" s="1"/>
  <c r="AW52" i="6"/>
  <c r="AG47" i="6"/>
  <c r="N49" i="6"/>
  <c r="P49" i="1" s="1"/>
  <c r="AI50" i="6"/>
  <c r="M51" i="6"/>
  <c r="B52" i="6"/>
  <c r="K52" i="1" s="1"/>
  <c r="P52" i="6"/>
  <c r="Q52" i="1" s="1"/>
  <c r="AC52" i="6"/>
  <c r="K53" i="6"/>
  <c r="AG53" i="6"/>
  <c r="AM53" i="6" s="1"/>
  <c r="S54" i="6"/>
  <c r="B55" i="6"/>
  <c r="K55" i="1" s="1"/>
  <c r="AT61" i="6"/>
  <c r="N57" i="6"/>
  <c r="P57" i="1" s="1"/>
  <c r="R58" i="6"/>
  <c r="R60" i="6"/>
  <c r="P61" i="6"/>
  <c r="Q61" i="1" s="1"/>
  <c r="Z63" i="6"/>
  <c r="Q63" i="6" s="1"/>
  <c r="C63" i="6"/>
  <c r="L63" i="1" s="1"/>
  <c r="AI63" i="6"/>
  <c r="F65" i="6"/>
  <c r="K66" i="6"/>
  <c r="P67" i="6"/>
  <c r="Q67" i="1" s="1"/>
  <c r="AI67" i="6"/>
  <c r="E68" i="6"/>
  <c r="O79" i="6"/>
  <c r="R78" i="6"/>
  <c r="E79" i="6"/>
  <c r="W79" i="6"/>
  <c r="AG100" i="6"/>
  <c r="B100" i="6"/>
  <c r="K100" i="1" s="1"/>
  <c r="AB100" i="6"/>
  <c r="T99" i="6"/>
  <c r="O99" i="1" s="1"/>
  <c r="S99" i="6"/>
  <c r="L100" i="6"/>
  <c r="AT21" i="6"/>
  <c r="AT35" i="6"/>
  <c r="AG34" i="6"/>
  <c r="AW35" i="6"/>
  <c r="AA36" i="6"/>
  <c r="E37" i="6"/>
  <c r="S40" i="6"/>
  <c r="E41" i="6"/>
  <c r="AT46" i="6"/>
  <c r="AI42" i="6"/>
  <c r="AW43" i="6"/>
  <c r="O46" i="6"/>
  <c r="B47" i="6"/>
  <c r="K47" i="1" s="1"/>
  <c r="AH47" i="6"/>
  <c r="AT49" i="6"/>
  <c r="B60" i="6"/>
  <c r="K60" i="1" s="1"/>
  <c r="AB66" i="6"/>
  <c r="W66" i="6"/>
  <c r="L66" i="6"/>
  <c r="M65" i="6"/>
  <c r="AI66" i="6"/>
  <c r="AH66" i="6"/>
  <c r="F68" i="6"/>
  <c r="AD75" i="6"/>
  <c r="AB75" i="6"/>
  <c r="L75" i="6"/>
  <c r="S74" i="6"/>
  <c r="AA75" i="6"/>
  <c r="K75" i="6"/>
  <c r="R74" i="6"/>
  <c r="Z75" i="6"/>
  <c r="Q75" i="6" s="1"/>
  <c r="AI75" i="6"/>
  <c r="W75" i="6"/>
  <c r="N74" i="6"/>
  <c r="P74" i="1" s="1"/>
  <c r="Z90" i="6"/>
  <c r="Q90" i="6" s="1"/>
  <c r="AA91" i="6"/>
  <c r="AV101" i="6"/>
  <c r="V101" i="6"/>
  <c r="C71" i="6"/>
  <c r="L71" i="1" s="1"/>
  <c r="R71" i="6"/>
  <c r="AI71" i="6"/>
  <c r="K72" i="6"/>
  <c r="AB72" i="6"/>
  <c r="AX77" i="6"/>
  <c r="AA77" i="6"/>
  <c r="O78" i="6"/>
  <c r="O81" i="6"/>
  <c r="T82" i="6"/>
  <c r="O82" i="1" s="1"/>
  <c r="K83" i="6"/>
  <c r="R86" i="6"/>
  <c r="L87" i="6"/>
  <c r="AB87" i="6"/>
  <c r="M89" i="6"/>
  <c r="K90" i="6"/>
  <c r="AA90" i="6"/>
  <c r="K91" i="6"/>
  <c r="AW97" i="6"/>
  <c r="P92" i="6"/>
  <c r="Q92" i="1" s="1"/>
  <c r="AC93" i="6"/>
  <c r="E94" i="6"/>
  <c r="AD94" i="6"/>
  <c r="W95" i="6"/>
  <c r="AB96" i="6"/>
  <c r="AU102" i="6"/>
  <c r="L99" i="6"/>
  <c r="AI99" i="6"/>
  <c r="AC101" i="6"/>
  <c r="AH102" i="6"/>
  <c r="AB104" i="6"/>
  <c r="AX72" i="6"/>
  <c r="N70" i="6"/>
  <c r="P70" i="1" s="1"/>
  <c r="F71" i="6"/>
  <c r="S71" i="6"/>
  <c r="L72" i="6"/>
  <c r="AC72" i="6"/>
  <c r="R73" i="6"/>
  <c r="AV73" i="6"/>
  <c r="O74" i="6"/>
  <c r="M76" i="6"/>
  <c r="AD77" i="6"/>
  <c r="R80" i="6"/>
  <c r="O83" i="6"/>
  <c r="P84" i="6"/>
  <c r="Q84" i="1" s="1"/>
  <c r="B85" i="6"/>
  <c r="K85" i="1" s="1"/>
  <c r="Z85" i="6"/>
  <c r="Q85" i="6" s="1"/>
  <c r="AT91" i="6"/>
  <c r="AC87" i="6"/>
  <c r="N89" i="6"/>
  <c r="P89" i="1" s="1"/>
  <c r="M90" i="6"/>
  <c r="AH90" i="6"/>
  <c r="O91" i="6"/>
  <c r="B92" i="6"/>
  <c r="K92" i="1" s="1"/>
  <c r="T92" i="6"/>
  <c r="O92" i="1" s="1"/>
  <c r="K93" i="6"/>
  <c r="AG93" i="6"/>
  <c r="F94" i="6"/>
  <c r="K95" i="6"/>
  <c r="AA95" i="6"/>
  <c r="C96" i="6"/>
  <c r="L96" i="1" s="1"/>
  <c r="AC96" i="6"/>
  <c r="O99" i="6"/>
  <c r="AV105" i="6"/>
  <c r="AT104" i="6"/>
  <c r="P100" i="6"/>
  <c r="Q100" i="1" s="1"/>
  <c r="AX105" i="6"/>
  <c r="AD101" i="6"/>
  <c r="AV106" i="6"/>
  <c r="B104" i="6"/>
  <c r="K104" i="1" s="1"/>
  <c r="AC104" i="6"/>
  <c r="AT108" i="6"/>
  <c r="T71" i="6"/>
  <c r="O71" i="1" s="1"/>
  <c r="AX76" i="6"/>
  <c r="W78" i="6"/>
  <c r="J81" i="6"/>
  <c r="M81" i="1" s="1"/>
  <c r="W81" i="6"/>
  <c r="V89" i="6"/>
  <c r="N90" i="6"/>
  <c r="P90" i="1" s="1"/>
  <c r="AI90" i="6"/>
  <c r="P91" i="6"/>
  <c r="Q91" i="1" s="1"/>
  <c r="AG91" i="6"/>
  <c r="C92" i="6"/>
  <c r="L92" i="1" s="1"/>
  <c r="AB92" i="6"/>
  <c r="L95" i="6"/>
  <c r="AB95" i="6"/>
  <c r="AV102" i="6"/>
  <c r="T100" i="6"/>
  <c r="O100" i="1" s="1"/>
  <c r="AG101" i="6"/>
  <c r="AT109" i="6"/>
  <c r="AW77" i="6"/>
  <c r="AG72" i="6"/>
  <c r="AV81" i="6"/>
  <c r="T76" i="6"/>
  <c r="O76" i="1" s="1"/>
  <c r="D77" i="6"/>
  <c r="AG78" i="6"/>
  <c r="AC81" i="6"/>
  <c r="AH83" i="6"/>
  <c r="F86" i="6"/>
  <c r="B87" i="6"/>
  <c r="K87" i="1" s="1"/>
  <c r="O87" i="6"/>
  <c r="AI87" i="6"/>
  <c r="P90" i="6"/>
  <c r="Q90" i="1" s="1"/>
  <c r="AH91" i="6"/>
  <c r="F92" i="6"/>
  <c r="AC92" i="6"/>
  <c r="AI93" i="6"/>
  <c r="N94" i="6"/>
  <c r="P94" i="1" s="1"/>
  <c r="AC95" i="6"/>
  <c r="AC97" i="6"/>
  <c r="C101" i="6"/>
  <c r="L101" i="1" s="1"/>
  <c r="AT106" i="6"/>
  <c r="AD81" i="6"/>
  <c r="AT87" i="6"/>
  <c r="C87" i="6"/>
  <c r="L87" i="1" s="1"/>
  <c r="AX93" i="6"/>
  <c r="AU94" i="6"/>
  <c r="R90" i="6"/>
  <c r="AW96" i="6"/>
  <c r="S91" i="6"/>
  <c r="AI91" i="6"/>
  <c r="AV98" i="6"/>
  <c r="P94" i="6"/>
  <c r="Q94" i="1" s="1"/>
  <c r="AG97" i="6"/>
  <c r="N98" i="6"/>
  <c r="P98" i="1" s="1"/>
  <c r="B99" i="6"/>
  <c r="K99" i="1" s="1"/>
  <c r="W99" i="6"/>
  <c r="M71" i="6"/>
  <c r="AB71" i="6"/>
  <c r="C72" i="6"/>
  <c r="L72" i="1" s="1"/>
  <c r="AI72" i="6"/>
  <c r="K74" i="6"/>
  <c r="W74" i="6"/>
  <c r="AU77" i="6"/>
  <c r="P75" i="6"/>
  <c r="Q75" i="1" s="1"/>
  <c r="B76" i="6"/>
  <c r="K76" i="1" s="1"/>
  <c r="T79" i="6"/>
  <c r="O79" i="1" s="1"/>
  <c r="K80" i="6"/>
  <c r="C81" i="6"/>
  <c r="L81" i="1" s="1"/>
  <c r="N82" i="6"/>
  <c r="P82" i="1" s="1"/>
  <c r="W83" i="6"/>
  <c r="L85" i="6"/>
  <c r="AG85" i="6"/>
  <c r="N86" i="6"/>
  <c r="P86" i="1" s="1"/>
  <c r="E87" i="6"/>
  <c r="AU93" i="6"/>
  <c r="AV89" i="6"/>
  <c r="S90" i="6"/>
  <c r="E91" i="6"/>
  <c r="W91" i="6"/>
  <c r="L92" i="6"/>
  <c r="AU97" i="6"/>
  <c r="Z93" i="6"/>
  <c r="Q93" i="6" s="1"/>
  <c r="R94" i="6"/>
  <c r="B95" i="6"/>
  <c r="K95" i="1" s="1"/>
  <c r="O95" i="6"/>
  <c r="AI95" i="6"/>
  <c r="M96" i="6"/>
  <c r="C97" i="6"/>
  <c r="L97" i="1" s="1"/>
  <c r="AH97" i="6"/>
  <c r="R98" i="6"/>
  <c r="E99" i="6"/>
  <c r="AA99" i="6"/>
  <c r="AU101" i="6"/>
  <c r="AI104" i="6"/>
  <c r="L104" i="6"/>
  <c r="O107" i="6"/>
  <c r="Z105" i="6"/>
  <c r="Q105" i="6" s="1"/>
  <c r="B107" i="6"/>
  <c r="K107" i="1" s="1"/>
  <c r="S107" i="6"/>
  <c r="AU109" i="6"/>
  <c r="E107" i="6"/>
  <c r="T107" i="6"/>
  <c r="O107" i="1" s="1"/>
  <c r="B108" i="6"/>
  <c r="K108" i="1" s="1"/>
  <c r="AG105" i="6"/>
  <c r="W107" i="6"/>
  <c r="P104" i="6"/>
  <c r="Q104" i="1" s="1"/>
  <c r="AH105" i="6"/>
  <c r="R106" i="6"/>
  <c r="K107" i="6"/>
  <c r="AA107" i="6"/>
  <c r="L108" i="6"/>
  <c r="AW11" i="6"/>
  <c r="AU25" i="6"/>
  <c r="AU10" i="6"/>
  <c r="AW24" i="6"/>
  <c r="AU23" i="6"/>
  <c r="AS12" i="6"/>
  <c r="AU13" i="6" s="1"/>
  <c r="AW12" i="6"/>
  <c r="AU11" i="6"/>
  <c r="AU12" i="6"/>
  <c r="M32" i="6"/>
  <c r="W10" i="6"/>
  <c r="AR21" i="6"/>
  <c r="AV22" i="6" s="1"/>
  <c r="P32" i="6"/>
  <c r="Q32" i="1" s="1"/>
  <c r="AB33" i="6"/>
  <c r="O10" i="6"/>
  <c r="AR14" i="6"/>
  <c r="AX21" i="6"/>
  <c r="B33" i="6"/>
  <c r="K33" i="1" s="1"/>
  <c r="AC33" i="6"/>
  <c r="AW55" i="6"/>
  <c r="AW54" i="6"/>
  <c r="AU52" i="6"/>
  <c r="AW25" i="6"/>
  <c r="AU69" i="6"/>
  <c r="AW70" i="6"/>
  <c r="AU66" i="6"/>
  <c r="T8" i="6"/>
  <c r="T9" i="6" s="1"/>
  <c r="AS16" i="6"/>
  <c r="AU20" i="6" s="1"/>
  <c r="AV21" i="6"/>
  <c r="AW23" i="6"/>
  <c r="AI33" i="6"/>
  <c r="AA33" i="6"/>
  <c r="K33" i="6"/>
  <c r="AH33" i="6"/>
  <c r="Z33" i="6"/>
  <c r="Q33" i="6" s="1"/>
  <c r="N32" i="6"/>
  <c r="P32" i="1" s="1"/>
  <c r="AG33" i="6"/>
  <c r="T32" i="6"/>
  <c r="O32" i="1" s="1"/>
  <c r="W33" i="6"/>
  <c r="O33" i="6"/>
  <c r="E33" i="6"/>
  <c r="S32" i="6"/>
  <c r="AD33" i="6"/>
  <c r="V33" i="6"/>
  <c r="D33" i="6"/>
  <c r="R32" i="6"/>
  <c r="AR7" i="6"/>
  <c r="AR27" i="6"/>
  <c r="AV45" i="6"/>
  <c r="AX44" i="6"/>
  <c r="AV44" i="6"/>
  <c r="AT44" i="6"/>
  <c r="AX43" i="6"/>
  <c r="AW50" i="6"/>
  <c r="AU49" i="6"/>
  <c r="AV53" i="6"/>
  <c r="AX52" i="6"/>
  <c r="AX51" i="6"/>
  <c r="AX48" i="6"/>
  <c r="AC56" i="6"/>
  <c r="C56" i="6"/>
  <c r="L56" i="1" s="1"/>
  <c r="P55" i="6"/>
  <c r="Q55" i="1" s="1"/>
  <c r="F55" i="6"/>
  <c r="AB56" i="6"/>
  <c r="L56" i="6"/>
  <c r="B56" i="6"/>
  <c r="K56" i="1" s="1"/>
  <c r="AI56" i="6"/>
  <c r="AA56" i="6"/>
  <c r="K56" i="6"/>
  <c r="N55" i="6"/>
  <c r="P55" i="1" s="1"/>
  <c r="AH56" i="6"/>
  <c r="Z56" i="6"/>
  <c r="Q56" i="6" s="1"/>
  <c r="M55" i="6"/>
  <c r="BA56" i="6" s="1"/>
  <c r="AD56" i="6"/>
  <c r="R55" i="6"/>
  <c r="W56" i="6"/>
  <c r="E56" i="6"/>
  <c r="V56" i="6"/>
  <c r="D56" i="6"/>
  <c r="AG56" i="6"/>
  <c r="AI10" i="6"/>
  <c r="AX20" i="6"/>
  <c r="L33" i="6"/>
  <c r="AI35" i="6"/>
  <c r="AA35" i="6"/>
  <c r="K35" i="6"/>
  <c r="AH35" i="6"/>
  <c r="Z35" i="6"/>
  <c r="Q35" i="6" s="1"/>
  <c r="N34" i="6"/>
  <c r="P34" i="1" s="1"/>
  <c r="AG35" i="6"/>
  <c r="M34" i="6"/>
  <c r="T34" i="6"/>
  <c r="O34" i="1" s="1"/>
  <c r="W35" i="6"/>
  <c r="O35" i="6"/>
  <c r="E35" i="6"/>
  <c r="S34" i="6"/>
  <c r="AD35" i="6"/>
  <c r="V35" i="6"/>
  <c r="D35" i="6"/>
  <c r="R34" i="6"/>
  <c r="C35" i="6"/>
  <c r="L35" i="1" s="1"/>
  <c r="AW45" i="6"/>
  <c r="AU48" i="6"/>
  <c r="AW49" i="6"/>
  <c r="AW51" i="6"/>
  <c r="J113" i="6"/>
  <c r="J112" i="6"/>
  <c r="AU22" i="6"/>
  <c r="AU24" i="6"/>
  <c r="F32" i="6"/>
  <c r="AT51" i="6"/>
  <c r="AI54" i="6"/>
  <c r="AA54" i="6"/>
  <c r="K54" i="6"/>
  <c r="N53" i="6"/>
  <c r="P53" i="1" s="1"/>
  <c r="AH54" i="6"/>
  <c r="Z54" i="6"/>
  <c r="Q54" i="6" s="1"/>
  <c r="M53" i="6"/>
  <c r="AG54" i="6"/>
  <c r="T53" i="6"/>
  <c r="O53" i="1" s="1"/>
  <c r="S53" i="6"/>
  <c r="AD54" i="6"/>
  <c r="E54" i="6"/>
  <c r="R53" i="6"/>
  <c r="AC54" i="6"/>
  <c r="D54" i="6"/>
  <c r="AB54" i="6"/>
  <c r="O54" i="6"/>
  <c r="C54" i="6"/>
  <c r="L54" i="1" s="1"/>
  <c r="P53" i="6"/>
  <c r="Q53" i="1" s="1"/>
  <c r="W54" i="6"/>
  <c r="B54" i="6"/>
  <c r="K54" i="1" s="1"/>
  <c r="V54" i="6"/>
  <c r="L54" i="6"/>
  <c r="AT70" i="6"/>
  <c r="AV71" i="6"/>
  <c r="AX70" i="6"/>
  <c r="AT66" i="6"/>
  <c r="AT37" i="6"/>
  <c r="N33" i="6"/>
  <c r="P33" i="1" s="1"/>
  <c r="Z34" i="6"/>
  <c r="Q34" i="6" s="1"/>
  <c r="AH34" i="6"/>
  <c r="AT39" i="6"/>
  <c r="N35" i="6"/>
  <c r="P35" i="1" s="1"/>
  <c r="E36" i="6"/>
  <c r="AC36" i="6"/>
  <c r="AD39" i="6"/>
  <c r="V39" i="6"/>
  <c r="D39" i="6"/>
  <c r="R38" i="6"/>
  <c r="AC39" i="6"/>
  <c r="AB39" i="6"/>
  <c r="L39" i="6"/>
  <c r="B39" i="6"/>
  <c r="K39" i="1" s="1"/>
  <c r="P38" i="6"/>
  <c r="Q38" i="1" s="1"/>
  <c r="F38" i="6"/>
  <c r="T38" i="6"/>
  <c r="O38" i="1" s="1"/>
  <c r="AH40" i="6"/>
  <c r="Z40" i="6"/>
  <c r="Q40" i="6" s="1"/>
  <c r="N39" i="6"/>
  <c r="P39" i="1" s="1"/>
  <c r="AG40" i="6"/>
  <c r="T39" i="6"/>
  <c r="O39" i="1" s="1"/>
  <c r="S39" i="6"/>
  <c r="C40" i="6"/>
  <c r="L40" i="1" s="1"/>
  <c r="O40" i="6"/>
  <c r="AC40" i="6"/>
  <c r="AW42" i="6"/>
  <c r="AH44" i="6"/>
  <c r="Z44" i="6"/>
  <c r="Q44" i="6" s="1"/>
  <c r="N43" i="6"/>
  <c r="P43" i="1" s="1"/>
  <c r="AG44" i="6"/>
  <c r="M43" i="6"/>
  <c r="T43" i="6"/>
  <c r="O43" i="1" s="1"/>
  <c r="E44" i="6"/>
  <c r="AT50" i="6"/>
  <c r="D46" i="6"/>
  <c r="AD46" i="6"/>
  <c r="AB51" i="6"/>
  <c r="L51" i="6"/>
  <c r="B51" i="6"/>
  <c r="K51" i="1" s="1"/>
  <c r="AI51" i="6"/>
  <c r="AA51" i="6"/>
  <c r="K51" i="6"/>
  <c r="N50" i="6"/>
  <c r="P50" i="1" s="1"/>
  <c r="AH51" i="6"/>
  <c r="Z51" i="6"/>
  <c r="Q51" i="6" s="1"/>
  <c r="M50" i="6"/>
  <c r="AG51" i="6"/>
  <c r="T50" i="6"/>
  <c r="O50" i="1" s="1"/>
  <c r="O51" i="6"/>
  <c r="AU51" i="6"/>
  <c r="AW56" i="6"/>
  <c r="K34" i="6"/>
  <c r="AA34" i="6"/>
  <c r="AI34" i="6"/>
  <c r="AU39" i="6"/>
  <c r="AD37" i="6"/>
  <c r="V37" i="6"/>
  <c r="D37" i="6"/>
  <c r="R36" i="6"/>
  <c r="AB37" i="6"/>
  <c r="L37" i="6"/>
  <c r="B37" i="6"/>
  <c r="K37" i="1" s="1"/>
  <c r="P36" i="6"/>
  <c r="Q36" i="1" s="1"/>
  <c r="F36" i="6"/>
  <c r="T36" i="6"/>
  <c r="O36" i="1" s="1"/>
  <c r="AD36" i="6"/>
  <c r="AH38" i="6"/>
  <c r="Z38" i="6"/>
  <c r="Q38" i="6" s="1"/>
  <c r="N37" i="6"/>
  <c r="P37" i="1" s="1"/>
  <c r="T37" i="6"/>
  <c r="O37" i="1" s="1"/>
  <c r="S37" i="6"/>
  <c r="K38" i="6"/>
  <c r="AT43" i="6"/>
  <c r="AG39" i="6"/>
  <c r="AW39" i="6"/>
  <c r="D40" i="6"/>
  <c r="AD40" i="6"/>
  <c r="AU45" i="6"/>
  <c r="P41" i="6"/>
  <c r="Q41" i="1" s="1"/>
  <c r="AA42" i="6"/>
  <c r="AI44" i="6"/>
  <c r="AU44" i="6"/>
  <c r="R45" i="6"/>
  <c r="AU50" i="6"/>
  <c r="E46" i="6"/>
  <c r="S47" i="6"/>
  <c r="AT47" i="6"/>
  <c r="AH49" i="6"/>
  <c r="Z49" i="6"/>
  <c r="Q49" i="6" s="1"/>
  <c r="M48" i="6"/>
  <c r="AG49" i="6"/>
  <c r="T48" i="6"/>
  <c r="O48" i="1" s="1"/>
  <c r="S48" i="6"/>
  <c r="W49" i="6"/>
  <c r="O49" i="6"/>
  <c r="E49" i="6"/>
  <c r="R48" i="6"/>
  <c r="B49" i="6"/>
  <c r="K49" i="1" s="1"/>
  <c r="AI49" i="6"/>
  <c r="AV49" i="6"/>
  <c r="C51" i="6"/>
  <c r="L51" i="1" s="1"/>
  <c r="AV51" i="6"/>
  <c r="AX56" i="6"/>
  <c r="L57" i="6"/>
  <c r="AA57" i="6"/>
  <c r="AW58" i="6"/>
  <c r="AV59" i="6"/>
  <c r="F33" i="6"/>
  <c r="P33" i="6"/>
  <c r="Q33" i="1" s="1"/>
  <c r="B34" i="6"/>
  <c r="K34" i="1" s="1"/>
  <c r="L34" i="6"/>
  <c r="AB34" i="6"/>
  <c r="F35" i="6"/>
  <c r="P35" i="6"/>
  <c r="Q35" i="1" s="1"/>
  <c r="K36" i="6"/>
  <c r="AT41" i="6"/>
  <c r="AV43" i="6"/>
  <c r="AX42" i="6"/>
  <c r="L38" i="6"/>
  <c r="V38" i="6"/>
  <c r="AG38" i="6"/>
  <c r="AU43" i="6"/>
  <c r="K39" i="6"/>
  <c r="W39" i="6"/>
  <c r="AH39" i="6"/>
  <c r="AX39" i="6"/>
  <c r="E40" i="6"/>
  <c r="AV47" i="6"/>
  <c r="AX46" i="6"/>
  <c r="B42" i="6"/>
  <c r="K42" i="1" s="1"/>
  <c r="AB42" i="6"/>
  <c r="K44" i="6"/>
  <c r="V44" i="6"/>
  <c r="F45" i="6"/>
  <c r="AV46" i="6"/>
  <c r="AC48" i="6"/>
  <c r="C48" i="6"/>
  <c r="L48" i="1" s="1"/>
  <c r="P47" i="6"/>
  <c r="Q47" i="1" s="1"/>
  <c r="F47" i="6"/>
  <c r="AB48" i="6"/>
  <c r="L48" i="6"/>
  <c r="B48" i="6"/>
  <c r="K48" i="1" s="1"/>
  <c r="AI48" i="6"/>
  <c r="AA48" i="6"/>
  <c r="K48" i="6"/>
  <c r="N47" i="6"/>
  <c r="P47" i="1" s="1"/>
  <c r="AH48" i="6"/>
  <c r="Z48" i="6"/>
  <c r="Q48" i="6" s="1"/>
  <c r="M47" i="6"/>
  <c r="T47" i="6"/>
  <c r="O47" i="1" s="1"/>
  <c r="N48" i="6"/>
  <c r="P48" i="1" s="1"/>
  <c r="AD48" i="6"/>
  <c r="AT53" i="6"/>
  <c r="C49" i="6"/>
  <c r="L49" i="1" s="1"/>
  <c r="D51" i="6"/>
  <c r="AX60" i="6"/>
  <c r="AT59" i="6"/>
  <c r="AT60" i="6"/>
  <c r="AV61" i="6"/>
  <c r="AW63" i="6"/>
  <c r="AU62" i="6"/>
  <c r="AX58" i="6"/>
  <c r="C34" i="6"/>
  <c r="L34" i="1" s="1"/>
  <c r="AC34" i="6"/>
  <c r="AH36" i="6"/>
  <c r="Z36" i="6"/>
  <c r="Q36" i="6" s="1"/>
  <c r="AV41" i="6"/>
  <c r="AX40" i="6"/>
  <c r="L36" i="6"/>
  <c r="V36" i="6"/>
  <c r="AG36" i="6"/>
  <c r="AT38" i="6"/>
  <c r="AI39" i="6"/>
  <c r="AI40" i="6"/>
  <c r="AU40" i="6"/>
  <c r="AW47" i="6"/>
  <c r="W44" i="6"/>
  <c r="AW44" i="6"/>
  <c r="AI46" i="6"/>
  <c r="AA46" i="6"/>
  <c r="K46" i="6"/>
  <c r="N45" i="6"/>
  <c r="P45" i="1" s="1"/>
  <c r="AH46" i="6"/>
  <c r="Z46" i="6"/>
  <c r="Q46" i="6" s="1"/>
  <c r="M45" i="6"/>
  <c r="AG46" i="6"/>
  <c r="T45" i="6"/>
  <c r="O45" i="1" s="1"/>
  <c r="AW46" i="6"/>
  <c r="AU53" i="6"/>
  <c r="AX55" i="6"/>
  <c r="AX54" i="6"/>
  <c r="AU60" i="6"/>
  <c r="AW61" i="6"/>
  <c r="AB65" i="6"/>
  <c r="L65" i="6"/>
  <c r="B65" i="6"/>
  <c r="K65" i="1" s="1"/>
  <c r="AI65" i="6"/>
  <c r="AA65" i="6"/>
  <c r="K65" i="6"/>
  <c r="N64" i="6"/>
  <c r="P64" i="1" s="1"/>
  <c r="AD65" i="6"/>
  <c r="AC65" i="6"/>
  <c r="E65" i="6"/>
  <c r="T64" i="6"/>
  <c r="O64" i="1" s="1"/>
  <c r="Z65" i="6"/>
  <c r="Q65" i="6" s="1"/>
  <c r="D65" i="6"/>
  <c r="S64" i="6"/>
  <c r="O65" i="6"/>
  <c r="C65" i="6"/>
  <c r="L65" i="1" s="1"/>
  <c r="R64" i="6"/>
  <c r="AG65" i="6"/>
  <c r="F64" i="6"/>
  <c r="W65" i="6"/>
  <c r="V65" i="6"/>
  <c r="P64" i="6"/>
  <c r="Q64" i="1" s="1"/>
  <c r="AV37" i="6"/>
  <c r="AX36" i="6"/>
  <c r="R33" i="6"/>
  <c r="AV39" i="6"/>
  <c r="AX38" i="6"/>
  <c r="D34" i="6"/>
  <c r="V34" i="6"/>
  <c r="AD34" i="6"/>
  <c r="R35" i="6"/>
  <c r="M36" i="6"/>
  <c r="W36" i="6"/>
  <c r="AI36" i="6"/>
  <c r="AT36" i="6"/>
  <c r="M37" i="6"/>
  <c r="AH37" i="6"/>
  <c r="B38" i="6"/>
  <c r="K38" i="1" s="1"/>
  <c r="N38" i="6"/>
  <c r="P38" i="1" s="1"/>
  <c r="O39" i="6"/>
  <c r="K40" i="6"/>
  <c r="V40" i="6"/>
  <c r="AV40" i="6"/>
  <c r="F41" i="6"/>
  <c r="S41" i="6"/>
  <c r="D42" i="6"/>
  <c r="AU47" i="6"/>
  <c r="P43" i="6"/>
  <c r="Q43" i="1" s="1"/>
  <c r="AA44" i="6"/>
  <c r="L46" i="6"/>
  <c r="V46" i="6"/>
  <c r="V49" i="6"/>
  <c r="P50" i="6"/>
  <c r="Q50" i="1" s="1"/>
  <c r="W51" i="6"/>
  <c r="AV58" i="6"/>
  <c r="AX57" i="6"/>
  <c r="AT55" i="6"/>
  <c r="AH57" i="6"/>
  <c r="Z57" i="6"/>
  <c r="Q57" i="6" s="1"/>
  <c r="M56" i="6"/>
  <c r="AG57" i="6"/>
  <c r="T56" i="6"/>
  <c r="O56" i="1" s="1"/>
  <c r="S56" i="6"/>
  <c r="W57" i="6"/>
  <c r="O57" i="6"/>
  <c r="E57" i="6"/>
  <c r="R56" i="6"/>
  <c r="B57" i="6"/>
  <c r="K57" i="1" s="1"/>
  <c r="AD57" i="6"/>
  <c r="AI59" i="6"/>
  <c r="AA59" i="6"/>
  <c r="K59" i="6"/>
  <c r="AH59" i="6"/>
  <c r="Z59" i="6"/>
  <c r="Q59" i="6" s="1"/>
  <c r="M58" i="6"/>
  <c r="B59" i="6"/>
  <c r="K59" i="1" s="1"/>
  <c r="AG59" i="6"/>
  <c r="W59" i="6"/>
  <c r="V59" i="6"/>
  <c r="L59" i="6"/>
  <c r="P58" i="6"/>
  <c r="Q58" i="1" s="1"/>
  <c r="AD59" i="6"/>
  <c r="N58" i="6"/>
  <c r="P58" i="1" s="1"/>
  <c r="AC59" i="6"/>
  <c r="E59" i="6"/>
  <c r="D59" i="6"/>
  <c r="M64" i="6"/>
  <c r="AS25" i="6"/>
  <c r="AW28" i="6" s="1"/>
  <c r="S33" i="6"/>
  <c r="E34" i="6"/>
  <c r="O34" i="6"/>
  <c r="W34" i="6"/>
  <c r="S35" i="6"/>
  <c r="B36" i="6"/>
  <c r="K36" i="1" s="1"/>
  <c r="N36" i="6"/>
  <c r="P36" i="1" s="1"/>
  <c r="AU36" i="6"/>
  <c r="O37" i="6"/>
  <c r="AI37" i="6"/>
  <c r="C38" i="6"/>
  <c r="L38" i="1" s="1"/>
  <c r="O38" i="6"/>
  <c r="AA38" i="6"/>
  <c r="AV38" i="6"/>
  <c r="C39" i="6"/>
  <c r="L39" i="1" s="1"/>
  <c r="P39" i="6"/>
  <c r="Q39" i="1" s="1"/>
  <c r="Z39" i="6"/>
  <c r="Q39" i="6" s="1"/>
  <c r="L40" i="6"/>
  <c r="W40" i="6"/>
  <c r="AW40" i="6"/>
  <c r="AH42" i="6"/>
  <c r="Z42" i="6"/>
  <c r="Q42" i="6" s="1"/>
  <c r="N41" i="6"/>
  <c r="P41" i="1" s="1"/>
  <c r="J43" i="6"/>
  <c r="M43" i="1" s="1"/>
  <c r="AG42" i="6"/>
  <c r="M41" i="6"/>
  <c r="T41" i="6"/>
  <c r="O41" i="1" s="1"/>
  <c r="AX41" i="6"/>
  <c r="E42" i="6"/>
  <c r="AT42" i="6"/>
  <c r="AT48" i="6"/>
  <c r="B44" i="6"/>
  <c r="K44" i="1" s="1"/>
  <c r="AB44" i="6"/>
  <c r="W46" i="6"/>
  <c r="AG48" i="6"/>
  <c r="AW48" i="6"/>
  <c r="K49" i="6"/>
  <c r="AA49" i="6"/>
  <c r="AV55" i="6"/>
  <c r="AX50" i="6"/>
  <c r="AT54" i="6"/>
  <c r="AV57" i="6"/>
  <c r="AU65" i="6"/>
  <c r="AT68" i="6"/>
  <c r="AH65" i="6"/>
  <c r="D52" i="6"/>
  <c r="V52" i="6"/>
  <c r="AD52" i="6"/>
  <c r="AV52" i="6"/>
  <c r="AU58" i="6"/>
  <c r="AW57" i="6"/>
  <c r="AW59" i="6"/>
  <c r="AB62" i="6"/>
  <c r="L62" i="6"/>
  <c r="AH62" i="6"/>
  <c r="Z62" i="6"/>
  <c r="Q62" i="6" s="1"/>
  <c r="M61" i="6"/>
  <c r="AG62" i="6"/>
  <c r="T61" i="6"/>
  <c r="O61" i="1" s="1"/>
  <c r="S61" i="6"/>
  <c r="K62" i="6"/>
  <c r="AU70" i="6"/>
  <c r="F40" i="6"/>
  <c r="P40" i="6"/>
  <c r="Q40" i="1" s="1"/>
  <c r="B41" i="6"/>
  <c r="K41" i="1" s="1"/>
  <c r="L41" i="6"/>
  <c r="AB41" i="6"/>
  <c r="F42" i="6"/>
  <c r="P42" i="6"/>
  <c r="Q42" i="1" s="1"/>
  <c r="B43" i="6"/>
  <c r="K43" i="1" s="1"/>
  <c r="L43" i="6"/>
  <c r="AB43" i="6"/>
  <c r="F44" i="6"/>
  <c r="P44" i="6"/>
  <c r="Q44" i="1" s="1"/>
  <c r="B45" i="6"/>
  <c r="K45" i="1" s="1"/>
  <c r="L45" i="6"/>
  <c r="AB45" i="6"/>
  <c r="D47" i="6"/>
  <c r="V47" i="6"/>
  <c r="AD47" i="6"/>
  <c r="F49" i="6"/>
  <c r="P49" i="6"/>
  <c r="Q49" i="1" s="1"/>
  <c r="AX49" i="6"/>
  <c r="C50" i="6"/>
  <c r="L50" i="1" s="1"/>
  <c r="AC50" i="6"/>
  <c r="R51" i="6"/>
  <c r="E52" i="6"/>
  <c r="O52" i="6"/>
  <c r="W52" i="6"/>
  <c r="B53" i="6"/>
  <c r="K53" i="1" s="1"/>
  <c r="L53" i="6"/>
  <c r="AB53" i="6"/>
  <c r="D55" i="6"/>
  <c r="V55" i="6"/>
  <c r="AD55" i="6"/>
  <c r="AU61" i="6"/>
  <c r="F57" i="6"/>
  <c r="P57" i="6"/>
  <c r="Q57" i="1" s="1"/>
  <c r="C58" i="6"/>
  <c r="L58" i="1" s="1"/>
  <c r="W58" i="6"/>
  <c r="F59" i="6"/>
  <c r="T59" i="6"/>
  <c r="O59" i="1" s="1"/>
  <c r="AC61" i="6"/>
  <c r="C61" i="6"/>
  <c r="L61" i="1" s="1"/>
  <c r="P60" i="6"/>
  <c r="Q60" i="1" s="1"/>
  <c r="F60" i="6"/>
  <c r="AB61" i="6"/>
  <c r="L61" i="6"/>
  <c r="B61" i="6"/>
  <c r="K61" i="1" s="1"/>
  <c r="S60" i="6"/>
  <c r="AC60" i="6"/>
  <c r="V61" i="6"/>
  <c r="AV67" i="6"/>
  <c r="AX66" i="6"/>
  <c r="V62" i="6"/>
  <c r="AT67" i="6"/>
  <c r="C41" i="6"/>
  <c r="L41" i="1" s="1"/>
  <c r="AC41" i="6"/>
  <c r="C43" i="6"/>
  <c r="L43" i="1" s="1"/>
  <c r="AC43" i="6"/>
  <c r="C45" i="6"/>
  <c r="L45" i="1" s="1"/>
  <c r="AC45" i="6"/>
  <c r="D50" i="6"/>
  <c r="V50" i="6"/>
  <c r="AD50" i="6"/>
  <c r="S51" i="6"/>
  <c r="W55" i="6"/>
  <c r="D58" i="6"/>
  <c r="O58" i="6"/>
  <c r="AG58" i="6"/>
  <c r="AV64" i="6"/>
  <c r="S59" i="6"/>
  <c r="W60" i="6"/>
  <c r="O60" i="6"/>
  <c r="E60" i="6"/>
  <c r="R59" i="6"/>
  <c r="AD60" i="6"/>
  <c r="AT65" i="6"/>
  <c r="AX65" i="6"/>
  <c r="AV66" i="6"/>
  <c r="K61" i="6"/>
  <c r="W61" i="6"/>
  <c r="AG61" i="6"/>
  <c r="AW67" i="6"/>
  <c r="B62" i="6"/>
  <c r="K62" i="1" s="1"/>
  <c r="W62" i="6"/>
  <c r="R40" i="6"/>
  <c r="D41" i="6"/>
  <c r="V41" i="6"/>
  <c r="R42" i="6"/>
  <c r="D43" i="6"/>
  <c r="AY44" i="6" s="1"/>
  <c r="V43" i="6"/>
  <c r="R44" i="6"/>
  <c r="D45" i="6"/>
  <c r="V45" i="6"/>
  <c r="S46" i="6"/>
  <c r="R49" i="6"/>
  <c r="E50" i="6"/>
  <c r="O50" i="6"/>
  <c r="W50" i="6"/>
  <c r="T51" i="6"/>
  <c r="O51" i="1" s="1"/>
  <c r="AG52" i="6"/>
  <c r="D53" i="6"/>
  <c r="V53" i="6"/>
  <c r="AW60" i="6"/>
  <c r="AT62" i="6"/>
  <c r="AV63" i="6"/>
  <c r="AX62" i="6"/>
  <c r="E58" i="6"/>
  <c r="AH58" i="6"/>
  <c r="AW64" i="6"/>
  <c r="AU63" i="6"/>
  <c r="AX64" i="6"/>
  <c r="K60" i="6"/>
  <c r="AG60" i="6"/>
  <c r="AW66" i="6"/>
  <c r="N61" i="6"/>
  <c r="P61" i="1" s="1"/>
  <c r="AH61" i="6"/>
  <c r="C62" i="6"/>
  <c r="L62" i="1" s="1"/>
  <c r="O62" i="6"/>
  <c r="AA62" i="6"/>
  <c r="J64" i="6"/>
  <c r="M64" i="1" s="1"/>
  <c r="AW65" i="6"/>
  <c r="AU67" i="6"/>
  <c r="AW68" i="6"/>
  <c r="AX68" i="6"/>
  <c r="AV69" i="6"/>
  <c r="AV68" i="6"/>
  <c r="AX67" i="6"/>
  <c r="AC70" i="6"/>
  <c r="C70" i="6"/>
  <c r="L70" i="1" s="1"/>
  <c r="P69" i="6"/>
  <c r="Q69" i="1" s="1"/>
  <c r="F69" i="6"/>
  <c r="AB70" i="6"/>
  <c r="L70" i="6"/>
  <c r="B70" i="6"/>
  <c r="K70" i="1" s="1"/>
  <c r="AH70" i="6"/>
  <c r="Z70" i="6"/>
  <c r="Q70" i="6" s="1"/>
  <c r="M69" i="6"/>
  <c r="AG70" i="6"/>
  <c r="T69" i="6"/>
  <c r="O69" i="1" s="1"/>
  <c r="O70" i="6"/>
  <c r="S69" i="6"/>
  <c r="AD70" i="6"/>
  <c r="R69" i="6"/>
  <c r="AA70" i="6"/>
  <c r="K70" i="6"/>
  <c r="N69" i="6"/>
  <c r="P69" i="1" s="1"/>
  <c r="W70" i="6"/>
  <c r="V70" i="6"/>
  <c r="E70" i="6"/>
  <c r="AY71" i="6" s="1"/>
  <c r="AW69" i="6"/>
  <c r="AU68" i="6"/>
  <c r="AX69" i="6"/>
  <c r="AT69" i="6"/>
  <c r="AV70" i="6"/>
  <c r="AW72" i="6"/>
  <c r="AU71" i="6"/>
  <c r="AV75" i="6"/>
  <c r="AX74" i="6"/>
  <c r="AW73" i="6"/>
  <c r="AV76" i="6"/>
  <c r="AT77" i="6"/>
  <c r="AV80" i="6"/>
  <c r="AX79" i="6"/>
  <c r="N77" i="6"/>
  <c r="P77" i="1" s="1"/>
  <c r="V78" i="6"/>
  <c r="AU83" i="6"/>
  <c r="L79" i="6"/>
  <c r="AD79" i="6"/>
  <c r="AX85" i="6"/>
  <c r="AT85" i="6"/>
  <c r="AV82" i="6"/>
  <c r="AX84" i="6"/>
  <c r="AT84" i="6"/>
  <c r="AX83" i="6"/>
  <c r="AV86" i="6"/>
  <c r="M63" i="6"/>
  <c r="BA64" i="6" s="1"/>
  <c r="Z64" i="6"/>
  <c r="Q64" i="6" s="1"/>
  <c r="AH64" i="6"/>
  <c r="AT64" i="6"/>
  <c r="AV65" i="6"/>
  <c r="C66" i="6"/>
  <c r="L66" i="1" s="1"/>
  <c r="Z66" i="6"/>
  <c r="Q66" i="6" s="1"/>
  <c r="AT71" i="6"/>
  <c r="AW80" i="6"/>
  <c r="AW79" i="6"/>
  <c r="AU79" i="6"/>
  <c r="AV78" i="6"/>
  <c r="AU85" i="6"/>
  <c r="AW86" i="6"/>
  <c r="D63" i="6"/>
  <c r="N63" i="6"/>
  <c r="P63" i="1" s="1"/>
  <c r="V63" i="6"/>
  <c r="AD63" i="6"/>
  <c r="K64" i="6"/>
  <c r="AA64" i="6"/>
  <c r="AI64" i="6"/>
  <c r="AU64" i="6"/>
  <c r="P65" i="6"/>
  <c r="Q65" i="1" s="1"/>
  <c r="D66" i="6"/>
  <c r="O66" i="6"/>
  <c r="AA66" i="6"/>
  <c r="F67" i="6"/>
  <c r="R67" i="6"/>
  <c r="S68" i="6"/>
  <c r="W69" i="6"/>
  <c r="O69" i="6"/>
  <c r="E69" i="6"/>
  <c r="R68" i="6"/>
  <c r="AC69" i="6"/>
  <c r="C69" i="6"/>
  <c r="L69" i="1" s="1"/>
  <c r="AB69" i="6"/>
  <c r="L69" i="6"/>
  <c r="B69" i="6"/>
  <c r="K69" i="1" s="1"/>
  <c r="AG69" i="6"/>
  <c r="AB73" i="6"/>
  <c r="L73" i="6"/>
  <c r="B73" i="6"/>
  <c r="K73" i="1" s="1"/>
  <c r="AI73" i="6"/>
  <c r="AA73" i="6"/>
  <c r="K73" i="6"/>
  <c r="N72" i="6"/>
  <c r="P72" i="1" s="1"/>
  <c r="AG73" i="6"/>
  <c r="T72" i="6"/>
  <c r="O72" i="1" s="1"/>
  <c r="S72" i="6"/>
  <c r="W73" i="6"/>
  <c r="AT74" i="6"/>
  <c r="AI76" i="6"/>
  <c r="AA76" i="6"/>
  <c r="K76" i="6"/>
  <c r="N75" i="6"/>
  <c r="P75" i="1" s="1"/>
  <c r="AH76" i="6"/>
  <c r="Z76" i="6"/>
  <c r="Q76" i="6" s="1"/>
  <c r="M75" i="6"/>
  <c r="S75" i="6"/>
  <c r="W76" i="6"/>
  <c r="O76" i="6"/>
  <c r="E76" i="6"/>
  <c r="R75" i="6"/>
  <c r="AT75" i="6"/>
  <c r="S76" i="6"/>
  <c r="W77" i="6"/>
  <c r="O77" i="6"/>
  <c r="E77" i="6"/>
  <c r="R76" i="6"/>
  <c r="AC77" i="6"/>
  <c r="C77" i="6"/>
  <c r="L77" i="1" s="1"/>
  <c r="P76" i="6"/>
  <c r="Q76" i="1" s="1"/>
  <c r="F76" i="6"/>
  <c r="AB77" i="6"/>
  <c r="L77" i="6"/>
  <c r="B77" i="6"/>
  <c r="K77" i="1" s="1"/>
  <c r="R77" i="6"/>
  <c r="AH77" i="6"/>
  <c r="Z78" i="6"/>
  <c r="Q78" i="6" s="1"/>
  <c r="AW78" i="6"/>
  <c r="W63" i="6"/>
  <c r="B64" i="6"/>
  <c r="K64" i="1" s="1"/>
  <c r="L64" i="6"/>
  <c r="AB64" i="6"/>
  <c r="E66" i="6"/>
  <c r="AI68" i="6"/>
  <c r="AA68" i="6"/>
  <c r="K68" i="6"/>
  <c r="N67" i="6"/>
  <c r="P67" i="1" s="1"/>
  <c r="AH68" i="6"/>
  <c r="Z68" i="6"/>
  <c r="Q68" i="6" s="1"/>
  <c r="M67" i="6"/>
  <c r="W68" i="6"/>
  <c r="O68" i="6"/>
  <c r="S67" i="6"/>
  <c r="L68" i="6"/>
  <c r="AU75" i="6"/>
  <c r="AW76" i="6"/>
  <c r="Z73" i="6"/>
  <c r="Q73" i="6" s="1"/>
  <c r="AT78" i="6"/>
  <c r="AV79" i="6"/>
  <c r="AX78" i="6"/>
  <c r="AW74" i="6"/>
  <c r="AW75" i="6"/>
  <c r="L76" i="6"/>
  <c r="AB76" i="6"/>
  <c r="S77" i="6"/>
  <c r="AI77" i="6"/>
  <c r="E78" i="6"/>
  <c r="AV85" i="6"/>
  <c r="AT72" i="6"/>
  <c r="AT73" i="6"/>
  <c r="AX75" i="6"/>
  <c r="AW85" i="6"/>
  <c r="AU84" i="6"/>
  <c r="AW81" i="6"/>
  <c r="AW83" i="6"/>
  <c r="AU81" i="6"/>
  <c r="AW93" i="6"/>
  <c r="AU92" i="6"/>
  <c r="AW91" i="6"/>
  <c r="D64" i="6"/>
  <c r="V64" i="6"/>
  <c r="AD64" i="6"/>
  <c r="AG66" i="6"/>
  <c r="T65" i="6"/>
  <c r="O65" i="1" s="1"/>
  <c r="S65" i="6"/>
  <c r="AD66" i="6"/>
  <c r="AV72" i="6"/>
  <c r="AU73" i="6"/>
  <c r="AT76" i="6"/>
  <c r="AC78" i="6"/>
  <c r="C78" i="6"/>
  <c r="L78" i="1" s="1"/>
  <c r="AB78" i="6"/>
  <c r="L78" i="6"/>
  <c r="B78" i="6"/>
  <c r="K78" i="1" s="1"/>
  <c r="AI78" i="6"/>
  <c r="AA78" i="6"/>
  <c r="K78" i="6"/>
  <c r="D78" i="6"/>
  <c r="P77" i="6"/>
  <c r="Q77" i="1" s="1"/>
  <c r="F77" i="6"/>
  <c r="AD78" i="6"/>
  <c r="M77" i="6"/>
  <c r="T77" i="6"/>
  <c r="O77" i="1" s="1"/>
  <c r="AH79" i="6"/>
  <c r="Z79" i="6"/>
  <c r="Q79" i="6" s="1"/>
  <c r="M78" i="6"/>
  <c r="J80" i="6"/>
  <c r="M80" i="1" s="1"/>
  <c r="AG79" i="6"/>
  <c r="T78" i="6"/>
  <c r="O78" i="1" s="1"/>
  <c r="S78" i="6"/>
  <c r="AB79" i="6"/>
  <c r="B79" i="6"/>
  <c r="K79" i="1" s="1"/>
  <c r="AA79" i="6"/>
  <c r="P78" i="6"/>
  <c r="Q78" i="1" s="1"/>
  <c r="V79" i="6"/>
  <c r="K79" i="6"/>
  <c r="N78" i="6"/>
  <c r="P78" i="1" s="1"/>
  <c r="AI79" i="6"/>
  <c r="AH78" i="6"/>
  <c r="D79" i="6"/>
  <c r="AT79" i="6"/>
  <c r="AU89" i="6"/>
  <c r="D71" i="6"/>
  <c r="V71" i="6"/>
  <c r="AD71" i="6"/>
  <c r="F73" i="6"/>
  <c r="P73" i="6"/>
  <c r="Q73" i="1" s="1"/>
  <c r="AX73" i="6"/>
  <c r="C74" i="6"/>
  <c r="L74" i="1" s="1"/>
  <c r="AC74" i="6"/>
  <c r="F80" i="6"/>
  <c r="S80" i="6"/>
  <c r="AT80" i="6"/>
  <c r="E81" i="6"/>
  <c r="AU88" i="6"/>
  <c r="AW89" i="6"/>
  <c r="AU91" i="6"/>
  <c r="P88" i="6"/>
  <c r="Q88" i="1" s="1"/>
  <c r="AC89" i="6"/>
  <c r="AV96" i="6"/>
  <c r="AX95" i="6"/>
  <c r="R70" i="6"/>
  <c r="E71" i="6"/>
  <c r="O71" i="6"/>
  <c r="W71" i="6"/>
  <c r="AW71" i="6"/>
  <c r="D74" i="6"/>
  <c r="V74" i="6"/>
  <c r="AD74" i="6"/>
  <c r="AV74" i="6"/>
  <c r="AU80" i="6"/>
  <c r="AB81" i="6"/>
  <c r="L81" i="6"/>
  <c r="B81" i="6"/>
  <c r="K81" i="1" s="1"/>
  <c r="AI81" i="6"/>
  <c r="AA81" i="6"/>
  <c r="K81" i="6"/>
  <c r="N80" i="6"/>
  <c r="P80" i="1" s="1"/>
  <c r="AH81" i="6"/>
  <c r="Z81" i="6"/>
  <c r="Q81" i="6" s="1"/>
  <c r="M80" i="6"/>
  <c r="T80" i="6"/>
  <c r="O80" i="1" s="1"/>
  <c r="AX80" i="6"/>
  <c r="F81" i="6"/>
  <c r="V81" i="6"/>
  <c r="AG81" i="6"/>
  <c r="AW90" i="6"/>
  <c r="AC86" i="6"/>
  <c r="C86" i="6"/>
  <c r="L86" i="1" s="1"/>
  <c r="P85" i="6"/>
  <c r="Q85" i="1" s="1"/>
  <c r="F85" i="6"/>
  <c r="AB86" i="6"/>
  <c r="L86" i="6"/>
  <c r="B86" i="6"/>
  <c r="K86" i="1" s="1"/>
  <c r="AI86" i="6"/>
  <c r="AA86" i="6"/>
  <c r="K86" i="6"/>
  <c r="N85" i="6"/>
  <c r="P85" i="1" s="1"/>
  <c r="AH86" i="6"/>
  <c r="Z86" i="6"/>
  <c r="Q86" i="6" s="1"/>
  <c r="AG86" i="6"/>
  <c r="T85" i="6"/>
  <c r="O85" i="1" s="1"/>
  <c r="S85" i="6"/>
  <c r="D86" i="6"/>
  <c r="V86" i="6"/>
  <c r="C89" i="6"/>
  <c r="L89" i="1" s="1"/>
  <c r="AD89" i="6"/>
  <c r="AT98" i="6"/>
  <c r="AV99" i="6"/>
  <c r="AX98" i="6"/>
  <c r="AW108" i="6"/>
  <c r="AW107" i="6"/>
  <c r="AU105" i="6"/>
  <c r="AU107" i="6"/>
  <c r="AW106" i="6"/>
  <c r="AG82" i="6"/>
  <c r="T81" i="6"/>
  <c r="O81" i="1" s="1"/>
  <c r="S81" i="6"/>
  <c r="W82" i="6"/>
  <c r="O82" i="6"/>
  <c r="E82" i="6"/>
  <c r="R81" i="6"/>
  <c r="AC82" i="6"/>
  <c r="C82" i="6"/>
  <c r="L82" i="1" s="1"/>
  <c r="K82" i="6"/>
  <c r="Z82" i="6"/>
  <c r="Q82" i="6" s="1"/>
  <c r="AV88" i="6"/>
  <c r="AX87" i="6"/>
  <c r="AX86" i="6"/>
  <c r="E86" i="6"/>
  <c r="W86" i="6"/>
  <c r="D89" i="6"/>
  <c r="AC94" i="6"/>
  <c r="C94" i="6"/>
  <c r="L94" i="1" s="1"/>
  <c r="P93" i="6"/>
  <c r="Q93" i="1" s="1"/>
  <c r="F93" i="6"/>
  <c r="AB94" i="6"/>
  <c r="L94" i="6"/>
  <c r="B94" i="6"/>
  <c r="K94" i="1" s="1"/>
  <c r="AI94" i="6"/>
  <c r="AA94" i="6"/>
  <c r="K94" i="6"/>
  <c r="N93" i="6"/>
  <c r="P93" i="1" s="1"/>
  <c r="AH94" i="6"/>
  <c r="Z94" i="6"/>
  <c r="Q94" i="6" s="1"/>
  <c r="M93" i="6"/>
  <c r="AG94" i="6"/>
  <c r="T93" i="6"/>
  <c r="O93" i="1" s="1"/>
  <c r="S93" i="6"/>
  <c r="O94" i="6"/>
  <c r="AU106" i="6"/>
  <c r="F66" i="6"/>
  <c r="P66" i="6"/>
  <c r="Q66" i="1" s="1"/>
  <c r="C67" i="6"/>
  <c r="L67" i="1" s="1"/>
  <c r="AC67" i="6"/>
  <c r="T70" i="6"/>
  <c r="O70" i="1" s="1"/>
  <c r="AG71" i="6"/>
  <c r="D72" i="6"/>
  <c r="V72" i="6"/>
  <c r="AD72" i="6"/>
  <c r="S73" i="6"/>
  <c r="AU78" i="6"/>
  <c r="F74" i="6"/>
  <c r="P74" i="6"/>
  <c r="Q74" i="1" s="1"/>
  <c r="C75" i="6"/>
  <c r="L75" i="1" s="1"/>
  <c r="AC75" i="6"/>
  <c r="AT81" i="6"/>
  <c r="AX81" i="6"/>
  <c r="AV83" i="6"/>
  <c r="AX82" i="6"/>
  <c r="M81" i="6"/>
  <c r="L82" i="6"/>
  <c r="AA82" i="6"/>
  <c r="AW88" i="6"/>
  <c r="AW87" i="6"/>
  <c r="AU87" i="6"/>
  <c r="F83" i="6"/>
  <c r="AV91" i="6"/>
  <c r="AX90" i="6"/>
  <c r="AV90" i="6"/>
  <c r="AT90" i="6"/>
  <c r="AD86" i="6"/>
  <c r="AX91" i="6"/>
  <c r="AT96" i="6"/>
  <c r="D67" i="6"/>
  <c r="V67" i="6"/>
  <c r="M70" i="6"/>
  <c r="Z71" i="6"/>
  <c r="Q71" i="6" s="1"/>
  <c r="AV77" i="6"/>
  <c r="E72" i="6"/>
  <c r="O72" i="6"/>
  <c r="W72" i="6"/>
  <c r="T73" i="6"/>
  <c r="O73" i="1" s="1"/>
  <c r="AG74" i="6"/>
  <c r="D75" i="6"/>
  <c r="V75" i="6"/>
  <c r="AW82" i="6"/>
  <c r="AU82" i="6"/>
  <c r="AT83" i="6"/>
  <c r="AV84" i="6"/>
  <c r="N81" i="6"/>
  <c r="P81" i="1" s="1"/>
  <c r="AB82" i="6"/>
  <c r="AT82" i="6"/>
  <c r="AI84" i="6"/>
  <c r="AA84" i="6"/>
  <c r="K84" i="6"/>
  <c r="N83" i="6"/>
  <c r="P83" i="1" s="1"/>
  <c r="AH84" i="6"/>
  <c r="Z84" i="6"/>
  <c r="Q84" i="6" s="1"/>
  <c r="M83" i="6"/>
  <c r="AG84" i="6"/>
  <c r="T83" i="6"/>
  <c r="O83" i="1" s="1"/>
  <c r="W84" i="6"/>
  <c r="O84" i="6"/>
  <c r="E84" i="6"/>
  <c r="R83" i="6"/>
  <c r="AD84" i="6"/>
  <c r="AU90" i="6"/>
  <c r="AT94" i="6"/>
  <c r="AT92" i="6"/>
  <c r="AT95" i="6"/>
  <c r="AB89" i="6"/>
  <c r="L89" i="6"/>
  <c r="B89" i="6"/>
  <c r="K89" i="1" s="1"/>
  <c r="AI89" i="6"/>
  <c r="AA89" i="6"/>
  <c r="K89" i="6"/>
  <c r="N88" i="6"/>
  <c r="P88" i="1" s="1"/>
  <c r="AH89" i="6"/>
  <c r="Z89" i="6"/>
  <c r="Q89" i="6" s="1"/>
  <c r="M88" i="6"/>
  <c r="AG89" i="6"/>
  <c r="T88" i="6"/>
  <c r="O88" i="1" s="1"/>
  <c r="S88" i="6"/>
  <c r="W89" i="6"/>
  <c r="O89" i="6"/>
  <c r="E89" i="6"/>
  <c r="R88" i="6"/>
  <c r="AT103" i="6"/>
  <c r="AV104" i="6"/>
  <c r="AX103" i="6"/>
  <c r="AB109" i="6"/>
  <c r="L109" i="6"/>
  <c r="B109" i="6"/>
  <c r="K109" i="1" s="1"/>
  <c r="AI109" i="6"/>
  <c r="AA109" i="6"/>
  <c r="K109" i="6"/>
  <c r="N108" i="6"/>
  <c r="P108" i="1" s="1"/>
  <c r="AH109" i="6"/>
  <c r="Z109" i="6"/>
  <c r="Q109" i="6" s="1"/>
  <c r="M108" i="6"/>
  <c r="AG109" i="6"/>
  <c r="T108" i="6"/>
  <c r="O108" i="1" s="1"/>
  <c r="S108" i="6"/>
  <c r="W109" i="6"/>
  <c r="O109" i="6"/>
  <c r="E109" i="6"/>
  <c r="R108" i="6"/>
  <c r="AD109" i="6"/>
  <c r="C109" i="6"/>
  <c r="L109" i="1" s="1"/>
  <c r="F108" i="6"/>
  <c r="AC109" i="6"/>
  <c r="V109" i="6"/>
  <c r="P108" i="6"/>
  <c r="Q108" i="1" s="1"/>
  <c r="B90" i="6"/>
  <c r="K90" i="1" s="1"/>
  <c r="L90" i="6"/>
  <c r="AB90" i="6"/>
  <c r="D92" i="6"/>
  <c r="V92" i="6"/>
  <c r="AD92" i="6"/>
  <c r="AV92" i="6"/>
  <c r="AX94" i="6"/>
  <c r="AV95" i="6"/>
  <c r="AU96" i="6"/>
  <c r="AU103" i="6"/>
  <c r="AC106" i="6"/>
  <c r="C106" i="6"/>
  <c r="L106" i="1" s="1"/>
  <c r="P105" i="6"/>
  <c r="Q105" i="1" s="1"/>
  <c r="F105" i="6"/>
  <c r="AB106" i="6"/>
  <c r="L106" i="6"/>
  <c r="B106" i="6"/>
  <c r="K106" i="1" s="1"/>
  <c r="AI106" i="6"/>
  <c r="AA106" i="6"/>
  <c r="K106" i="6"/>
  <c r="N105" i="6"/>
  <c r="P105" i="1" s="1"/>
  <c r="AH106" i="6"/>
  <c r="Z106" i="6"/>
  <c r="Q106" i="6" s="1"/>
  <c r="M105" i="6"/>
  <c r="J106" i="6"/>
  <c r="M106" i="1" s="1"/>
  <c r="AG106" i="6"/>
  <c r="T105" i="6"/>
  <c r="O105" i="1" s="1"/>
  <c r="S105" i="6"/>
  <c r="AW84" i="6"/>
  <c r="D87" i="6"/>
  <c r="V87" i="6"/>
  <c r="AD87" i="6"/>
  <c r="AV87" i="6"/>
  <c r="F89" i="6"/>
  <c r="P89" i="6"/>
  <c r="Q89" i="1" s="1"/>
  <c r="AX89" i="6"/>
  <c r="C90" i="6"/>
  <c r="L90" i="1" s="1"/>
  <c r="AC90" i="6"/>
  <c r="R91" i="6"/>
  <c r="AV97" i="6"/>
  <c r="E92" i="6"/>
  <c r="O92" i="6"/>
  <c r="W92" i="6"/>
  <c r="AW92" i="6"/>
  <c r="AT93" i="6"/>
  <c r="D95" i="6"/>
  <c r="V95" i="6"/>
  <c r="AD95" i="6"/>
  <c r="AW95" i="6"/>
  <c r="AX96" i="6"/>
  <c r="AG102" i="6"/>
  <c r="T101" i="6"/>
  <c r="O101" i="1" s="1"/>
  <c r="S101" i="6"/>
  <c r="W102" i="6"/>
  <c r="O102" i="6"/>
  <c r="E102" i="6"/>
  <c r="R101" i="6"/>
  <c r="AC102" i="6"/>
  <c r="C102" i="6"/>
  <c r="L102" i="1" s="1"/>
  <c r="P101" i="6"/>
  <c r="Q101" i="1" s="1"/>
  <c r="F101" i="6"/>
  <c r="AB102" i="6"/>
  <c r="L102" i="6"/>
  <c r="B102" i="6"/>
  <c r="K102" i="1" s="1"/>
  <c r="AD102" i="6"/>
  <c r="AT107" i="6"/>
  <c r="D90" i="6"/>
  <c r="V90" i="6"/>
  <c r="AD90" i="6"/>
  <c r="AX92" i="6"/>
  <c r="AV100" i="6"/>
  <c r="AX99" i="6"/>
  <c r="AV103" i="6"/>
  <c r="AX102" i="6"/>
  <c r="AT102" i="6"/>
  <c r="AW98" i="6"/>
  <c r="O106" i="6"/>
  <c r="F79" i="6"/>
  <c r="P79" i="6"/>
  <c r="Q79" i="1" s="1"/>
  <c r="C80" i="6"/>
  <c r="L80" i="1" s="1"/>
  <c r="AC80" i="6"/>
  <c r="B83" i="6"/>
  <c r="K83" i="1" s="1"/>
  <c r="L83" i="6"/>
  <c r="AB83" i="6"/>
  <c r="D85" i="6"/>
  <c r="V85" i="6"/>
  <c r="AD85" i="6"/>
  <c r="S86" i="6"/>
  <c r="F87" i="6"/>
  <c r="P87" i="6"/>
  <c r="Q87" i="1" s="1"/>
  <c r="C88" i="6"/>
  <c r="L88" i="1" s="1"/>
  <c r="AC88" i="6"/>
  <c r="R89" i="6"/>
  <c r="E90" i="6"/>
  <c r="O90" i="6"/>
  <c r="W90" i="6"/>
  <c r="B91" i="6"/>
  <c r="K91" i="1" s="1"/>
  <c r="L91" i="6"/>
  <c r="T91" i="6"/>
  <c r="O91" i="1" s="1"/>
  <c r="AB91" i="6"/>
  <c r="AG92" i="6"/>
  <c r="D93" i="6"/>
  <c r="V93" i="6"/>
  <c r="AD93" i="6"/>
  <c r="S94" i="6"/>
  <c r="AW100" i="6"/>
  <c r="AU99" i="6"/>
  <c r="F95" i="6"/>
  <c r="AT100" i="6"/>
  <c r="N101" i="6"/>
  <c r="P101" i="1" s="1"/>
  <c r="AI102" i="6"/>
  <c r="AU108" i="6"/>
  <c r="AW109" i="6"/>
  <c r="AU104" i="6"/>
  <c r="R105" i="6"/>
  <c r="AX108" i="6"/>
  <c r="AV109" i="6"/>
  <c r="D80" i="6"/>
  <c r="V80" i="6"/>
  <c r="AD80" i="6"/>
  <c r="F82" i="6"/>
  <c r="P82" i="6"/>
  <c r="Q82" i="1" s="1"/>
  <c r="C83" i="6"/>
  <c r="L83" i="1" s="1"/>
  <c r="AC83" i="6"/>
  <c r="R84" i="6"/>
  <c r="E85" i="6"/>
  <c r="O85" i="6"/>
  <c r="W85" i="6"/>
  <c r="T86" i="6"/>
  <c r="O86" i="1" s="1"/>
  <c r="AG87" i="6"/>
  <c r="D88" i="6"/>
  <c r="V88" i="6"/>
  <c r="AD88" i="6"/>
  <c r="S89" i="6"/>
  <c r="C91" i="6"/>
  <c r="L91" i="1" s="1"/>
  <c r="M91" i="6"/>
  <c r="AC91" i="6"/>
  <c r="R92" i="6"/>
  <c r="Z92" i="6"/>
  <c r="Q92" i="6" s="1"/>
  <c r="AH92" i="6"/>
  <c r="AX97" i="6"/>
  <c r="AT97" i="6"/>
  <c r="E93" i="6"/>
  <c r="O93" i="6"/>
  <c r="W93" i="6"/>
  <c r="T94" i="6"/>
  <c r="O94" i="1" s="1"/>
  <c r="AI96" i="6"/>
  <c r="AA96" i="6"/>
  <c r="K96" i="6"/>
  <c r="AH96" i="6"/>
  <c r="Z96" i="6"/>
  <c r="Q96" i="6" s="1"/>
  <c r="AG96" i="6"/>
  <c r="W96" i="6"/>
  <c r="O96" i="6"/>
  <c r="E96" i="6"/>
  <c r="AD96" i="6"/>
  <c r="V96" i="6"/>
  <c r="D96" i="6"/>
  <c r="AG95" i="6"/>
  <c r="AB101" i="6"/>
  <c r="L101" i="6"/>
  <c r="B101" i="6"/>
  <c r="K101" i="1" s="1"/>
  <c r="AI101" i="6"/>
  <c r="AA101" i="6"/>
  <c r="K101" i="6"/>
  <c r="N100" i="6"/>
  <c r="P100" i="1" s="1"/>
  <c r="AH101" i="6"/>
  <c r="Z101" i="6"/>
  <c r="Q101" i="6" s="1"/>
  <c r="M100" i="6"/>
  <c r="S100" i="6"/>
  <c r="W101" i="6"/>
  <c r="O101" i="6"/>
  <c r="E101" i="6"/>
  <c r="R100" i="6"/>
  <c r="AX100" i="6"/>
  <c r="V106" i="6"/>
  <c r="R79" i="6"/>
  <c r="E80" i="6"/>
  <c r="O80" i="6"/>
  <c r="W80" i="6"/>
  <c r="D83" i="6"/>
  <c r="V83" i="6"/>
  <c r="S84" i="6"/>
  <c r="M86" i="6"/>
  <c r="R87" i="6"/>
  <c r="Z87" i="6"/>
  <c r="Q87" i="6" s="1"/>
  <c r="E88" i="6"/>
  <c r="O88" i="6"/>
  <c r="W88" i="6"/>
  <c r="T89" i="6"/>
  <c r="O89" i="1" s="1"/>
  <c r="AG90" i="6"/>
  <c r="D91" i="6"/>
  <c r="N91" i="6"/>
  <c r="P91" i="1" s="1"/>
  <c r="V91" i="6"/>
  <c r="K92" i="6"/>
  <c r="S92" i="6"/>
  <c r="AA92" i="6"/>
  <c r="M94" i="6"/>
  <c r="R95" i="6"/>
  <c r="Z95" i="6"/>
  <c r="Q95" i="6" s="1"/>
  <c r="AH95" i="6"/>
  <c r="AU100" i="6"/>
  <c r="AW101" i="6"/>
  <c r="B96" i="6"/>
  <c r="K96" i="1" s="1"/>
  <c r="AT101" i="6"/>
  <c r="AC98" i="6"/>
  <c r="C98" i="6"/>
  <c r="L98" i="1" s="1"/>
  <c r="P97" i="6"/>
  <c r="Q97" i="1" s="1"/>
  <c r="F97" i="6"/>
  <c r="AB98" i="6"/>
  <c r="L98" i="6"/>
  <c r="B98" i="6"/>
  <c r="K98" i="1" s="1"/>
  <c r="AI98" i="6"/>
  <c r="AA98" i="6"/>
  <c r="K98" i="6"/>
  <c r="N97" i="6"/>
  <c r="P97" i="1" s="1"/>
  <c r="AG98" i="6"/>
  <c r="T97" i="6"/>
  <c r="O97" i="1" s="1"/>
  <c r="S97" i="6"/>
  <c r="O98" i="6"/>
  <c r="AW105" i="6"/>
  <c r="D102" i="6"/>
  <c r="AV108" i="6"/>
  <c r="AX107" i="6"/>
  <c r="AX104" i="6"/>
  <c r="W106" i="6"/>
  <c r="N96" i="6"/>
  <c r="P96" i="1" s="1"/>
  <c r="K97" i="6"/>
  <c r="AA97" i="6"/>
  <c r="AI97" i="6"/>
  <c r="F98" i="6"/>
  <c r="P98" i="6"/>
  <c r="Q98" i="1" s="1"/>
  <c r="C99" i="6"/>
  <c r="L99" i="1" s="1"/>
  <c r="M99" i="6"/>
  <c r="AC99" i="6"/>
  <c r="Z100" i="6"/>
  <c r="Q100" i="6" s="1"/>
  <c r="AH100" i="6"/>
  <c r="AG103" i="6"/>
  <c r="D104" i="6"/>
  <c r="V104" i="6"/>
  <c r="AD104" i="6"/>
  <c r="K105" i="6"/>
  <c r="AA105" i="6"/>
  <c r="AI105" i="6"/>
  <c r="F106" i="6"/>
  <c r="P106" i="6"/>
  <c r="Q106" i="1" s="1"/>
  <c r="AX106" i="6"/>
  <c r="C107" i="6"/>
  <c r="L107" i="1" s="1"/>
  <c r="AC107" i="6"/>
  <c r="Z108" i="6"/>
  <c r="Q108" i="6" s="1"/>
  <c r="AH108" i="6"/>
  <c r="B97" i="6"/>
  <c r="K97" i="1" s="1"/>
  <c r="L97" i="6"/>
  <c r="AB97" i="6"/>
  <c r="D99" i="6"/>
  <c r="N99" i="6"/>
  <c r="P99" i="1" s="1"/>
  <c r="V99" i="6"/>
  <c r="AD99" i="6"/>
  <c r="K100" i="6"/>
  <c r="AA100" i="6"/>
  <c r="AI100" i="6"/>
  <c r="AX101" i="6"/>
  <c r="R103" i="6"/>
  <c r="Z103" i="6"/>
  <c r="Q103" i="6" s="1"/>
  <c r="AH103" i="6"/>
  <c r="E104" i="6"/>
  <c r="O104" i="6"/>
  <c r="W104" i="6"/>
  <c r="AW104" i="6"/>
  <c r="L105" i="6"/>
  <c r="AB105" i="6"/>
  <c r="AT105" i="6"/>
  <c r="D107" i="6"/>
  <c r="V107" i="6"/>
  <c r="AD107" i="6"/>
  <c r="AV107" i="6"/>
  <c r="K108" i="6"/>
  <c r="AA108" i="6"/>
  <c r="AI108" i="6"/>
  <c r="F109" i="6"/>
  <c r="P109" i="6"/>
  <c r="Q109" i="1" s="1"/>
  <c r="AX109" i="6"/>
  <c r="D97" i="6"/>
  <c r="V97" i="6"/>
  <c r="AD97" i="6"/>
  <c r="S98" i="6"/>
  <c r="F99" i="6"/>
  <c r="P99" i="6"/>
  <c r="Q99" i="1" s="1"/>
  <c r="C100" i="6"/>
  <c r="L100" i="1" s="1"/>
  <c r="AC100" i="6"/>
  <c r="B103" i="6"/>
  <c r="K103" i="1" s="1"/>
  <c r="L103" i="6"/>
  <c r="T103" i="6"/>
  <c r="O103" i="1" s="1"/>
  <c r="AB103" i="6"/>
  <c r="AG104" i="6"/>
  <c r="J105" i="6"/>
  <c r="M105" i="1" s="1"/>
  <c r="D105" i="6"/>
  <c r="V105" i="6"/>
  <c r="AD105" i="6"/>
  <c r="S106" i="6"/>
  <c r="F107" i="6"/>
  <c r="P107" i="6"/>
  <c r="Q107" i="1" s="1"/>
  <c r="C108" i="6"/>
  <c r="L108" i="1" s="1"/>
  <c r="AC108" i="6"/>
  <c r="R109" i="6"/>
  <c r="R96" i="6"/>
  <c r="E97" i="6"/>
  <c r="O97" i="6"/>
  <c r="W97" i="6"/>
  <c r="T98" i="6"/>
  <c r="O98" i="1" s="1"/>
  <c r="AG99" i="6"/>
  <c r="D100" i="6"/>
  <c r="V100" i="6"/>
  <c r="AD100" i="6"/>
  <c r="F102" i="6"/>
  <c r="P102" i="6"/>
  <c r="Q102" i="1" s="1"/>
  <c r="C103" i="6"/>
  <c r="L103" i="1" s="1"/>
  <c r="M103" i="6"/>
  <c r="AC103" i="6"/>
  <c r="R104" i="6"/>
  <c r="Z104" i="6"/>
  <c r="Q104" i="6" s="1"/>
  <c r="AH104" i="6"/>
  <c r="E105" i="6"/>
  <c r="O105" i="6"/>
  <c r="W105" i="6"/>
  <c r="T106" i="6"/>
  <c r="O106" i="1" s="1"/>
  <c r="AG107" i="6"/>
  <c r="D108" i="6"/>
  <c r="V108" i="6"/>
  <c r="AD108" i="6"/>
  <c r="S109" i="6"/>
  <c r="S96" i="6"/>
  <c r="M98" i="6"/>
  <c r="R99" i="6"/>
  <c r="Z99" i="6"/>
  <c r="Q99" i="6" s="1"/>
  <c r="E100" i="6"/>
  <c r="O100" i="6"/>
  <c r="W100" i="6"/>
  <c r="D103" i="6"/>
  <c r="N103" i="6"/>
  <c r="P103" i="1" s="1"/>
  <c r="V103" i="6"/>
  <c r="K104" i="6"/>
  <c r="S104" i="6"/>
  <c r="AA104" i="6"/>
  <c r="M106" i="6"/>
  <c r="R107" i="6"/>
  <c r="Z107" i="6"/>
  <c r="Q107" i="6" s="1"/>
  <c r="E108" i="6"/>
  <c r="O108" i="6"/>
  <c r="W108" i="6"/>
  <c r="AC67" i="4"/>
  <c r="AD108" i="4"/>
  <c r="AP108" i="4"/>
  <c r="AJ108" i="4" s="1"/>
  <c r="AC100" i="4"/>
  <c r="AP107" i="4"/>
  <c r="AM107" i="4" s="1"/>
  <c r="AP99" i="4"/>
  <c r="AM99" i="4" s="1"/>
  <c r="AI107" i="4"/>
  <c r="AI99" i="4"/>
  <c r="AC107" i="4"/>
  <c r="AC109" i="4"/>
  <c r="AB107" i="4"/>
  <c r="AB99" i="4"/>
  <c r="AA99" i="4"/>
  <c r="AF84" i="4"/>
  <c r="AQ67" i="4"/>
  <c r="AH105" i="4"/>
  <c r="AQ100" i="4"/>
  <c r="AA105" i="4"/>
  <c r="AQ108" i="4"/>
  <c r="AG105" i="4"/>
  <c r="AP100" i="4"/>
  <c r="AK100" i="4" s="1"/>
  <c r="W69" i="4"/>
  <c r="AC101" i="4"/>
  <c r="AD100" i="4"/>
  <c r="AC108" i="4"/>
  <c r="AC81" i="4"/>
  <c r="Z104" i="4"/>
  <c r="AF104" i="4"/>
  <c r="AB90" i="4"/>
  <c r="AI106" i="4"/>
  <c r="AF102" i="4"/>
  <c r="Z106" i="4"/>
  <c r="AF78" i="4"/>
  <c r="AE109" i="4"/>
  <c r="AE101" i="4"/>
  <c r="AQ101" i="4"/>
  <c r="AP50" i="4"/>
  <c r="AJ50" i="4" s="1"/>
  <c r="AI98" i="4"/>
  <c r="AB106" i="4"/>
  <c r="AE98" i="4"/>
  <c r="AQ109" i="4"/>
  <c r="Z71" i="4"/>
  <c r="AH71" i="4"/>
  <c r="AB71" i="4"/>
  <c r="AP71" i="4"/>
  <c r="AM71" i="4" s="1"/>
  <c r="AC71" i="4"/>
  <c r="AQ71" i="4"/>
  <c r="AD71" i="4"/>
  <c r="AE71" i="4"/>
  <c r="AF71" i="4"/>
  <c r="AI55" i="4"/>
  <c r="W94" i="4"/>
  <c r="AG94" i="4"/>
  <c r="AA94" i="4"/>
  <c r="AI94" i="4"/>
  <c r="AB94" i="4"/>
  <c r="AP94" i="4"/>
  <c r="AJ94" i="4" s="1"/>
  <c r="AC94" i="4"/>
  <c r="AQ94" i="4"/>
  <c r="AD94" i="4"/>
  <c r="AE94" i="4"/>
  <c r="W62" i="4"/>
  <c r="AG62" i="4"/>
  <c r="AA62" i="4"/>
  <c r="AI62" i="4"/>
  <c r="AB62" i="4"/>
  <c r="AP62" i="4"/>
  <c r="AJ62" i="4" s="1"/>
  <c r="AC62" i="4"/>
  <c r="AQ62" i="4"/>
  <c r="AD62" i="4"/>
  <c r="AE62" i="4"/>
  <c r="AG55" i="4"/>
  <c r="AF93" i="4"/>
  <c r="Z93" i="4"/>
  <c r="AH93" i="4"/>
  <c r="AA93" i="4"/>
  <c r="AI93" i="4"/>
  <c r="AB93" i="4"/>
  <c r="AP93" i="4"/>
  <c r="AJ93" i="4" s="1"/>
  <c r="AC93" i="4"/>
  <c r="AQ93" i="4"/>
  <c r="AD93" i="4"/>
  <c r="AF85" i="4"/>
  <c r="Z85" i="4"/>
  <c r="AH85" i="4"/>
  <c r="AA85" i="4"/>
  <c r="AI85" i="4"/>
  <c r="AB85" i="4"/>
  <c r="AP85" i="4"/>
  <c r="AJ85" i="4" s="1"/>
  <c r="AC85" i="4"/>
  <c r="AQ85" i="4"/>
  <c r="AD85" i="4"/>
  <c r="AF77" i="4"/>
  <c r="Z77" i="4"/>
  <c r="AH77" i="4"/>
  <c r="AA77" i="4"/>
  <c r="AI77" i="4"/>
  <c r="AB77" i="4"/>
  <c r="AP77" i="4"/>
  <c r="AJ77" i="4" s="1"/>
  <c r="AC77" i="4"/>
  <c r="AQ77" i="4"/>
  <c r="AD77" i="4"/>
  <c r="AF69" i="4"/>
  <c r="Z69" i="4"/>
  <c r="AH69" i="4"/>
  <c r="AA69" i="4"/>
  <c r="AI69" i="4"/>
  <c r="AB69" i="4"/>
  <c r="AP69" i="4"/>
  <c r="AK69" i="4" s="1"/>
  <c r="AC69" i="4"/>
  <c r="AQ69" i="4"/>
  <c r="AD69" i="4"/>
  <c r="AF61" i="4"/>
  <c r="Z61" i="4"/>
  <c r="AH61" i="4"/>
  <c r="AA61" i="4"/>
  <c r="AI61" i="4"/>
  <c r="AB61" i="4"/>
  <c r="AP61" i="4"/>
  <c r="AK61" i="4" s="1"/>
  <c r="AC61" i="4"/>
  <c r="AQ61" i="4"/>
  <c r="AD61" i="4"/>
  <c r="AF53" i="4"/>
  <c r="Z53" i="4"/>
  <c r="AH53" i="4"/>
  <c r="AA53" i="4"/>
  <c r="AI53" i="4"/>
  <c r="AB53" i="4"/>
  <c r="AP53" i="4"/>
  <c r="AM53" i="4" s="1"/>
  <c r="AC53" i="4"/>
  <c r="AQ53" i="4"/>
  <c r="AD53" i="4"/>
  <c r="AP109" i="4"/>
  <c r="AJ109" i="4" s="1"/>
  <c r="AB109" i="4"/>
  <c r="AI108" i="4"/>
  <c r="AA108" i="4"/>
  <c r="AH107" i="4"/>
  <c r="Z107" i="4"/>
  <c r="AG106" i="4"/>
  <c r="W106" i="4"/>
  <c r="AF105" i="4"/>
  <c r="AE104" i="4"/>
  <c r="AD103" i="4"/>
  <c r="AQ102" i="4"/>
  <c r="AC102" i="4"/>
  <c r="AP101" i="4"/>
  <c r="AJ101" i="4" s="1"/>
  <c r="AB101" i="4"/>
  <c r="AI100" i="4"/>
  <c r="AA100" i="4"/>
  <c r="AH99" i="4"/>
  <c r="Z99" i="4"/>
  <c r="AG98" i="4"/>
  <c r="AQ97" i="4"/>
  <c r="AB96" i="4"/>
  <c r="AE93" i="4"/>
  <c r="AQ91" i="4"/>
  <c r="AP88" i="4"/>
  <c r="AK88" i="4" s="1"/>
  <c r="AA87" i="4"/>
  <c r="AD82" i="4"/>
  <c r="Z78" i="4"/>
  <c r="AC73" i="4"/>
  <c r="AQ65" i="4"/>
  <c r="AB64" i="4"/>
  <c r="AE61" i="4"/>
  <c r="AQ59" i="4"/>
  <c r="AP56" i="4"/>
  <c r="AK56" i="4" s="1"/>
  <c r="AA55" i="4"/>
  <c r="AD50" i="4"/>
  <c r="AI47" i="4"/>
  <c r="Z79" i="4"/>
  <c r="AH79" i="4"/>
  <c r="AB79" i="4"/>
  <c r="AP79" i="4"/>
  <c r="AM79" i="4" s="1"/>
  <c r="AC79" i="4"/>
  <c r="AQ79" i="4"/>
  <c r="AD79" i="4"/>
  <c r="AE79" i="4"/>
  <c r="AF79" i="4"/>
  <c r="W70" i="4"/>
  <c r="AG70" i="4"/>
  <c r="AA70" i="4"/>
  <c r="AI70" i="4"/>
  <c r="AB70" i="4"/>
  <c r="AP70" i="4"/>
  <c r="AJ70" i="4" s="1"/>
  <c r="AC70" i="4"/>
  <c r="AQ70" i="4"/>
  <c r="AD70" i="4"/>
  <c r="AE70" i="4"/>
  <c r="AE92" i="4"/>
  <c r="W92" i="4"/>
  <c r="AG92" i="4"/>
  <c r="Z92" i="4"/>
  <c r="AH92" i="4"/>
  <c r="AA92" i="4"/>
  <c r="AI92" i="4"/>
  <c r="AB92" i="4"/>
  <c r="AP92" i="4"/>
  <c r="AK92" i="4" s="1"/>
  <c r="AC92" i="4"/>
  <c r="AQ92" i="4"/>
  <c r="AE84" i="4"/>
  <c r="W84" i="4"/>
  <c r="AG84" i="4"/>
  <c r="Z84" i="4"/>
  <c r="AH84" i="4"/>
  <c r="AA84" i="4"/>
  <c r="AI84" i="4"/>
  <c r="AB84" i="4"/>
  <c r="AP84" i="4"/>
  <c r="AK84" i="4" s="1"/>
  <c r="AC84" i="4"/>
  <c r="AQ84" i="4"/>
  <c r="AE76" i="4"/>
  <c r="W76" i="4"/>
  <c r="AG76" i="4"/>
  <c r="Z76" i="4"/>
  <c r="AH76" i="4"/>
  <c r="AA76" i="4"/>
  <c r="AI76" i="4"/>
  <c r="AB76" i="4"/>
  <c r="AP76" i="4"/>
  <c r="AL76" i="4" s="1"/>
  <c r="AC76" i="4"/>
  <c r="AQ76" i="4"/>
  <c r="AE68" i="4"/>
  <c r="W68" i="4"/>
  <c r="AG68" i="4"/>
  <c r="Z68" i="4"/>
  <c r="AH68" i="4"/>
  <c r="AA68" i="4"/>
  <c r="AI68" i="4"/>
  <c r="AB68" i="4"/>
  <c r="AP68" i="4"/>
  <c r="AJ68" i="4" s="1"/>
  <c r="AC68" i="4"/>
  <c r="AQ68" i="4"/>
  <c r="AE60" i="4"/>
  <c r="W60" i="4"/>
  <c r="AG60" i="4"/>
  <c r="Z60" i="4"/>
  <c r="AH60" i="4"/>
  <c r="AA60" i="4"/>
  <c r="AI60" i="4"/>
  <c r="AB60" i="4"/>
  <c r="AP60" i="4"/>
  <c r="AM60" i="4" s="1"/>
  <c r="AC60" i="4"/>
  <c r="AQ60" i="4"/>
  <c r="AE52" i="4"/>
  <c r="W52" i="4"/>
  <c r="AG52" i="4"/>
  <c r="Z52" i="4"/>
  <c r="AH52" i="4"/>
  <c r="AA52" i="4"/>
  <c r="AI52" i="4"/>
  <c r="AB52" i="4"/>
  <c r="AP52" i="4"/>
  <c r="AM52" i="4" s="1"/>
  <c r="AC52" i="4"/>
  <c r="AQ52" i="4"/>
  <c r="AI109" i="4"/>
  <c r="AA109" i="4"/>
  <c r="AH108" i="4"/>
  <c r="Z108" i="4"/>
  <c r="AG107" i="4"/>
  <c r="W107" i="4"/>
  <c r="AF106" i="4"/>
  <c r="AE105" i="4"/>
  <c r="AD104" i="4"/>
  <c r="AQ103" i="4"/>
  <c r="AC103" i="4"/>
  <c r="AP102" i="4"/>
  <c r="AJ102" i="4" s="1"/>
  <c r="AB102" i="4"/>
  <c r="AI101" i="4"/>
  <c r="AA101" i="4"/>
  <c r="AH100" i="4"/>
  <c r="Z100" i="4"/>
  <c r="AG99" i="4"/>
  <c r="W99" i="4"/>
  <c r="AF98" i="4"/>
  <c r="AI97" i="4"/>
  <c r="W93" i="4"/>
  <c r="AH88" i="4"/>
  <c r="W87" i="4"/>
  <c r="AG85" i="4"/>
  <c r="AG79" i="4"/>
  <c r="AD76" i="4"/>
  <c r="AP74" i="4"/>
  <c r="AJ74" i="4" s="1"/>
  <c r="AF70" i="4"/>
  <c r="AI65" i="4"/>
  <c r="W61" i="4"/>
  <c r="AH56" i="4"/>
  <c r="AG53" i="4"/>
  <c r="Z95" i="4"/>
  <c r="AH95" i="4"/>
  <c r="AB95" i="4"/>
  <c r="AP95" i="4"/>
  <c r="AJ95" i="4" s="1"/>
  <c r="AC95" i="4"/>
  <c r="AQ95" i="4"/>
  <c r="AD95" i="4"/>
  <c r="AE95" i="4"/>
  <c r="AF95" i="4"/>
  <c r="AI87" i="4"/>
  <c r="Z47" i="4"/>
  <c r="AH47" i="4"/>
  <c r="AB47" i="4"/>
  <c r="AP47" i="4"/>
  <c r="AM47" i="4" s="1"/>
  <c r="AC47" i="4"/>
  <c r="AQ47" i="4"/>
  <c r="AD47" i="4"/>
  <c r="AE47" i="4"/>
  <c r="AF47" i="4"/>
  <c r="AD102" i="4"/>
  <c r="AD91" i="4"/>
  <c r="AF91" i="4"/>
  <c r="W91" i="4"/>
  <c r="AG91" i="4"/>
  <c r="Z91" i="4"/>
  <c r="AH91" i="4"/>
  <c r="AA91" i="4"/>
  <c r="AI91" i="4"/>
  <c r="AB91" i="4"/>
  <c r="AP91" i="4"/>
  <c r="AM91" i="4" s="1"/>
  <c r="AD83" i="4"/>
  <c r="AF83" i="4"/>
  <c r="W83" i="4"/>
  <c r="AG83" i="4"/>
  <c r="Z83" i="4"/>
  <c r="AH83" i="4"/>
  <c r="AA83" i="4"/>
  <c r="AI83" i="4"/>
  <c r="AB83" i="4"/>
  <c r="AP83" i="4"/>
  <c r="AM83" i="4" s="1"/>
  <c r="AD75" i="4"/>
  <c r="AF75" i="4"/>
  <c r="W75" i="4"/>
  <c r="AG75" i="4"/>
  <c r="Z75" i="4"/>
  <c r="AH75" i="4"/>
  <c r="AA75" i="4"/>
  <c r="AI75" i="4"/>
  <c r="AB75" i="4"/>
  <c r="AP75" i="4"/>
  <c r="AM75" i="4" s="1"/>
  <c r="AD67" i="4"/>
  <c r="AF67" i="4"/>
  <c r="W67" i="4"/>
  <c r="AG67" i="4"/>
  <c r="Z67" i="4"/>
  <c r="AH67" i="4"/>
  <c r="AA67" i="4"/>
  <c r="AI67" i="4"/>
  <c r="AB67" i="4"/>
  <c r="AP67" i="4"/>
  <c r="AJ67" i="4" s="1"/>
  <c r="AD59" i="4"/>
  <c r="AF59" i="4"/>
  <c r="W59" i="4"/>
  <c r="AG59" i="4"/>
  <c r="Z59" i="4"/>
  <c r="AH59" i="4"/>
  <c r="AA59" i="4"/>
  <c r="AI59" i="4"/>
  <c r="AB59" i="4"/>
  <c r="AP59" i="4"/>
  <c r="AJ59" i="4" s="1"/>
  <c r="AD51" i="4"/>
  <c r="AF51" i="4"/>
  <c r="W51" i="4"/>
  <c r="AG51" i="4"/>
  <c r="Z51" i="4"/>
  <c r="AH51" i="4"/>
  <c r="AA51" i="4"/>
  <c r="AI51" i="4"/>
  <c r="AB51" i="4"/>
  <c r="AP51" i="4"/>
  <c r="AJ51" i="4" s="1"/>
  <c r="AH109" i="4"/>
  <c r="Z109" i="4"/>
  <c r="AG108" i="4"/>
  <c r="W108" i="4"/>
  <c r="AF107" i="4"/>
  <c r="AE106" i="4"/>
  <c r="AD105" i="4"/>
  <c r="AQ104" i="4"/>
  <c r="AC104" i="4"/>
  <c r="AP103" i="4"/>
  <c r="AM103" i="4" s="1"/>
  <c r="AB103" i="4"/>
  <c r="AI102" i="4"/>
  <c r="AA102" i="4"/>
  <c r="AH101" i="4"/>
  <c r="Z101" i="4"/>
  <c r="AG100" i="4"/>
  <c r="W100" i="4"/>
  <c r="AF99" i="4"/>
  <c r="AC97" i="4"/>
  <c r="AH94" i="4"/>
  <c r="AC91" i="4"/>
  <c r="AQ89" i="4"/>
  <c r="AB88" i="4"/>
  <c r="AE85" i="4"/>
  <c r="AQ83" i="4"/>
  <c r="AP80" i="4"/>
  <c r="AM80" i="4" s="1"/>
  <c r="AA79" i="4"/>
  <c r="AI71" i="4"/>
  <c r="Z70" i="4"/>
  <c r="AF68" i="4"/>
  <c r="AC65" i="4"/>
  <c r="AH62" i="4"/>
  <c r="AC59" i="4"/>
  <c r="AQ57" i="4"/>
  <c r="AB56" i="4"/>
  <c r="AE53" i="4"/>
  <c r="AQ51" i="4"/>
  <c r="AP48" i="4"/>
  <c r="AJ48" i="4" s="1"/>
  <c r="AA47" i="4"/>
  <c r="Z63" i="4"/>
  <c r="AH63" i="4"/>
  <c r="AB63" i="4"/>
  <c r="AP63" i="4"/>
  <c r="AJ63" i="4" s="1"/>
  <c r="AC63" i="4"/>
  <c r="AQ63" i="4"/>
  <c r="AD63" i="4"/>
  <c r="AE63" i="4"/>
  <c r="AF63" i="4"/>
  <c r="W54" i="4"/>
  <c r="AG54" i="4"/>
  <c r="AA54" i="4"/>
  <c r="AI54" i="4"/>
  <c r="AB54" i="4"/>
  <c r="AP54" i="4"/>
  <c r="AJ54" i="4" s="1"/>
  <c r="AC54" i="4"/>
  <c r="AQ54" i="4"/>
  <c r="AD54" i="4"/>
  <c r="AE54" i="4"/>
  <c r="AE103" i="4"/>
  <c r="W63" i="4"/>
  <c r="W98" i="4"/>
  <c r="Z98" i="4"/>
  <c r="AA98" i="4"/>
  <c r="AC90" i="4"/>
  <c r="AQ90" i="4"/>
  <c r="AE90" i="4"/>
  <c r="AF90" i="4"/>
  <c r="W90" i="4"/>
  <c r="AG90" i="4"/>
  <c r="Z90" i="4"/>
  <c r="AH90" i="4"/>
  <c r="AA90" i="4"/>
  <c r="AI90" i="4"/>
  <c r="AC82" i="4"/>
  <c r="AQ82" i="4"/>
  <c r="AE82" i="4"/>
  <c r="AF82" i="4"/>
  <c r="W82" i="4"/>
  <c r="AG82" i="4"/>
  <c r="Z82" i="4"/>
  <c r="AH82" i="4"/>
  <c r="AA82" i="4"/>
  <c r="AI82" i="4"/>
  <c r="AC74" i="4"/>
  <c r="AQ74" i="4"/>
  <c r="AE74" i="4"/>
  <c r="AF74" i="4"/>
  <c r="W74" i="4"/>
  <c r="AG74" i="4"/>
  <c r="Z74" i="4"/>
  <c r="AH74" i="4"/>
  <c r="AA74" i="4"/>
  <c r="AI74" i="4"/>
  <c r="AC66" i="4"/>
  <c r="AQ66" i="4"/>
  <c r="AE66" i="4"/>
  <c r="AF66" i="4"/>
  <c r="W66" i="4"/>
  <c r="AG66" i="4"/>
  <c r="Z66" i="4"/>
  <c r="AH66" i="4"/>
  <c r="AA66" i="4"/>
  <c r="AI66" i="4"/>
  <c r="AC58" i="4"/>
  <c r="AQ58" i="4"/>
  <c r="AE58" i="4"/>
  <c r="AF58" i="4"/>
  <c r="W58" i="4"/>
  <c r="AG58" i="4"/>
  <c r="Z58" i="4"/>
  <c r="AH58" i="4"/>
  <c r="AA58" i="4"/>
  <c r="AI58" i="4"/>
  <c r="AC50" i="4"/>
  <c r="AQ50" i="4"/>
  <c r="AE50" i="4"/>
  <c r="AF50" i="4"/>
  <c r="W50" i="4"/>
  <c r="AG50" i="4"/>
  <c r="Z50" i="4"/>
  <c r="AH50" i="4"/>
  <c r="AA50" i="4"/>
  <c r="AI50" i="4"/>
  <c r="AG109" i="4"/>
  <c r="W109" i="4"/>
  <c r="AF108" i="4"/>
  <c r="AE107" i="4"/>
  <c r="AD106" i="4"/>
  <c r="AQ105" i="4"/>
  <c r="AC105" i="4"/>
  <c r="AP104" i="4"/>
  <c r="AK104" i="4" s="1"/>
  <c r="AB104" i="4"/>
  <c r="AI103" i="4"/>
  <c r="AA103" i="4"/>
  <c r="AH102" i="4"/>
  <c r="Z102" i="4"/>
  <c r="AG101" i="4"/>
  <c r="W101" i="4"/>
  <c r="AF100" i="4"/>
  <c r="AE99" i="4"/>
  <c r="AD98" i="4"/>
  <c r="AF94" i="4"/>
  <c r="W85" i="4"/>
  <c r="AE83" i="4"/>
  <c r="AH80" i="4"/>
  <c r="W79" i="4"/>
  <c r="AG77" i="4"/>
  <c r="AB74" i="4"/>
  <c r="AG71" i="4"/>
  <c r="AD68" i="4"/>
  <c r="AP66" i="4"/>
  <c r="AK66" i="4" s="1"/>
  <c r="AF62" i="4"/>
  <c r="W53" i="4"/>
  <c r="AE51" i="4"/>
  <c r="AH48" i="4"/>
  <c r="W47" i="4"/>
  <c r="Z87" i="4"/>
  <c r="AH87" i="4"/>
  <c r="AB87" i="4"/>
  <c r="AP87" i="4"/>
  <c r="AM87" i="4" s="1"/>
  <c r="AC87" i="4"/>
  <c r="AQ87" i="4"/>
  <c r="AD87" i="4"/>
  <c r="AE87" i="4"/>
  <c r="AF87" i="4"/>
  <c r="AF103" i="4"/>
  <c r="AA95" i="4"/>
  <c r="W86" i="4"/>
  <c r="AG86" i="4"/>
  <c r="AA86" i="4"/>
  <c r="AI86" i="4"/>
  <c r="AB86" i="4"/>
  <c r="AP86" i="4"/>
  <c r="AJ86" i="4" s="1"/>
  <c r="AC86" i="4"/>
  <c r="AQ86" i="4"/>
  <c r="AD86" i="4"/>
  <c r="AE86" i="4"/>
  <c r="AB97" i="4"/>
  <c r="AP97" i="4"/>
  <c r="AJ97" i="4" s="1"/>
  <c r="AD97" i="4"/>
  <c r="AE97" i="4"/>
  <c r="AF97" i="4"/>
  <c r="W97" i="4"/>
  <c r="AG97" i="4"/>
  <c r="Z97" i="4"/>
  <c r="AH97" i="4"/>
  <c r="AB89" i="4"/>
  <c r="AP89" i="4"/>
  <c r="AJ89" i="4" s="1"/>
  <c r="AD89" i="4"/>
  <c r="AE89" i="4"/>
  <c r="AF89" i="4"/>
  <c r="W89" i="4"/>
  <c r="AG89" i="4"/>
  <c r="Z89" i="4"/>
  <c r="AH89" i="4"/>
  <c r="AB81" i="4"/>
  <c r="AP81" i="4"/>
  <c r="AJ81" i="4" s="1"/>
  <c r="AD81" i="4"/>
  <c r="AE81" i="4"/>
  <c r="AF81" i="4"/>
  <c r="W81" i="4"/>
  <c r="AG81" i="4"/>
  <c r="Z81" i="4"/>
  <c r="AH81" i="4"/>
  <c r="AB73" i="4"/>
  <c r="AP73" i="4"/>
  <c r="AJ73" i="4" s="1"/>
  <c r="AD73" i="4"/>
  <c r="AE73" i="4"/>
  <c r="AF73" i="4"/>
  <c r="W73" i="4"/>
  <c r="AG73" i="4"/>
  <c r="Z73" i="4"/>
  <c r="AH73" i="4"/>
  <c r="AB65" i="4"/>
  <c r="AP65" i="4"/>
  <c r="AL65" i="4" s="1"/>
  <c r="AD65" i="4"/>
  <c r="AE65" i="4"/>
  <c r="AF65" i="4"/>
  <c r="W65" i="4"/>
  <c r="AG65" i="4"/>
  <c r="Z65" i="4"/>
  <c r="AH65" i="4"/>
  <c r="AB57" i="4"/>
  <c r="AP57" i="4"/>
  <c r="AK57" i="4" s="1"/>
  <c r="AD57" i="4"/>
  <c r="AE57" i="4"/>
  <c r="AF57" i="4"/>
  <c r="W57" i="4"/>
  <c r="AG57" i="4"/>
  <c r="Z57" i="4"/>
  <c r="AH57" i="4"/>
  <c r="AB49" i="4"/>
  <c r="AP49" i="4"/>
  <c r="AM49" i="4" s="1"/>
  <c r="AD49" i="4"/>
  <c r="AE49" i="4"/>
  <c r="AF49" i="4"/>
  <c r="W49" i="4"/>
  <c r="AG49" i="4"/>
  <c r="Z49" i="4"/>
  <c r="AH49" i="4"/>
  <c r="AF109" i="4"/>
  <c r="AE108" i="4"/>
  <c r="AD107" i="4"/>
  <c r="AQ106" i="4"/>
  <c r="AC106" i="4"/>
  <c r="AP105" i="4"/>
  <c r="AJ105" i="4" s="1"/>
  <c r="AB105" i="4"/>
  <c r="AI104" i="4"/>
  <c r="AA104" i="4"/>
  <c r="AH103" i="4"/>
  <c r="Z103" i="4"/>
  <c r="AG102" i="4"/>
  <c r="W102" i="4"/>
  <c r="AF101" i="4"/>
  <c r="AE100" i="4"/>
  <c r="AD99" i="4"/>
  <c r="AQ98" i="4"/>
  <c r="AC98" i="4"/>
  <c r="AI95" i="4"/>
  <c r="Z94" i="4"/>
  <c r="AF92" i="4"/>
  <c r="AC89" i="4"/>
  <c r="AH86" i="4"/>
  <c r="AC83" i="4"/>
  <c r="AQ81" i="4"/>
  <c r="AE77" i="4"/>
  <c r="AQ75" i="4"/>
  <c r="AA71" i="4"/>
  <c r="AD66" i="4"/>
  <c r="AI63" i="4"/>
  <c r="Z62" i="4"/>
  <c r="AF60" i="4"/>
  <c r="AC57" i="4"/>
  <c r="AH54" i="4"/>
  <c r="AC51" i="4"/>
  <c r="AQ49" i="4"/>
  <c r="Z55" i="4"/>
  <c r="AH55" i="4"/>
  <c r="AB55" i="4"/>
  <c r="AP55" i="4"/>
  <c r="AJ55" i="4" s="1"/>
  <c r="AC55" i="4"/>
  <c r="AQ55" i="4"/>
  <c r="AD55" i="4"/>
  <c r="AE55" i="4"/>
  <c r="AF55" i="4"/>
  <c r="W78" i="4"/>
  <c r="AG78" i="4"/>
  <c r="AA78" i="4"/>
  <c r="AI78" i="4"/>
  <c r="AB78" i="4"/>
  <c r="AP78" i="4"/>
  <c r="AJ78" i="4" s="1"/>
  <c r="AC78" i="4"/>
  <c r="AQ78" i="4"/>
  <c r="AD78" i="4"/>
  <c r="AE78" i="4"/>
  <c r="AA96" i="4"/>
  <c r="AI96" i="4"/>
  <c r="AC96" i="4"/>
  <c r="AQ96" i="4"/>
  <c r="AD96" i="4"/>
  <c r="AE96" i="4"/>
  <c r="AF96" i="4"/>
  <c r="W96" i="4"/>
  <c r="AG96" i="4"/>
  <c r="AA88" i="4"/>
  <c r="AI88" i="4"/>
  <c r="AC88" i="4"/>
  <c r="AQ88" i="4"/>
  <c r="AD88" i="4"/>
  <c r="AE88" i="4"/>
  <c r="AF88" i="4"/>
  <c r="W88" i="4"/>
  <c r="AG88" i="4"/>
  <c r="AA80" i="4"/>
  <c r="AI80" i="4"/>
  <c r="AC80" i="4"/>
  <c r="AQ80" i="4"/>
  <c r="AD80" i="4"/>
  <c r="AE80" i="4"/>
  <c r="AF80" i="4"/>
  <c r="W80" i="4"/>
  <c r="AG80" i="4"/>
  <c r="AA72" i="4"/>
  <c r="AI72" i="4"/>
  <c r="AC72" i="4"/>
  <c r="AQ72" i="4"/>
  <c r="AD72" i="4"/>
  <c r="AE72" i="4"/>
  <c r="AF72" i="4"/>
  <c r="W72" i="4"/>
  <c r="AG72" i="4"/>
  <c r="AA64" i="4"/>
  <c r="AI64" i="4"/>
  <c r="AC64" i="4"/>
  <c r="AQ64" i="4"/>
  <c r="AD64" i="4"/>
  <c r="AE64" i="4"/>
  <c r="AF64" i="4"/>
  <c r="W64" i="4"/>
  <c r="AG64" i="4"/>
  <c r="AA56" i="4"/>
  <c r="AI56" i="4"/>
  <c r="AC56" i="4"/>
  <c r="AQ56" i="4"/>
  <c r="AD56" i="4"/>
  <c r="AE56" i="4"/>
  <c r="AF56" i="4"/>
  <c r="W56" i="4"/>
  <c r="AG56" i="4"/>
  <c r="AA48" i="4"/>
  <c r="AI48" i="4"/>
  <c r="AC48" i="4"/>
  <c r="AQ48" i="4"/>
  <c r="AD48" i="4"/>
  <c r="AE48" i="4"/>
  <c r="AF48" i="4"/>
  <c r="W48" i="4"/>
  <c r="AG48" i="4"/>
  <c r="AQ107" i="4"/>
  <c r="AP106" i="4"/>
  <c r="AJ106" i="4" s="1"/>
  <c r="AI105" i="4"/>
  <c r="AH104" i="4"/>
  <c r="AG103" i="4"/>
  <c r="AQ99" i="4"/>
  <c r="AP98" i="4"/>
  <c r="AJ98" i="4" s="1"/>
  <c r="AB98" i="4"/>
  <c r="AG95" i="4"/>
  <c r="AD92" i="4"/>
  <c r="AP90" i="4"/>
  <c r="AJ90" i="4" s="1"/>
  <c r="AA89" i="4"/>
  <c r="AF86" i="4"/>
  <c r="AI81" i="4"/>
  <c r="Z80" i="4"/>
  <c r="W77" i="4"/>
  <c r="AE75" i="4"/>
  <c r="AH72" i="4"/>
  <c r="W71" i="4"/>
  <c r="AG69" i="4"/>
  <c r="AB66" i="4"/>
  <c r="AG63" i="4"/>
  <c r="AD60" i="4"/>
  <c r="AP58" i="4"/>
  <c r="AM58" i="4" s="1"/>
  <c r="AA57" i="4"/>
  <c r="AF54" i="4"/>
  <c r="AI49" i="4"/>
  <c r="Z48" i="4"/>
  <c r="AV69" i="4"/>
  <c r="AV63" i="4"/>
  <c r="AX93" i="4"/>
  <c r="AU84" i="4"/>
  <c r="AW64" i="4"/>
  <c r="AV84" i="4"/>
  <c r="AW69" i="4"/>
  <c r="AT54" i="4"/>
  <c r="AT98" i="4"/>
  <c r="AT91" i="4"/>
  <c r="AX73" i="4"/>
  <c r="AX60" i="4"/>
  <c r="AW97" i="4"/>
  <c r="AT71" i="4"/>
  <c r="AX101" i="4"/>
  <c r="AU96" i="4"/>
  <c r="AW109" i="4"/>
  <c r="AV104" i="4"/>
  <c r="AU108" i="4"/>
  <c r="AT79" i="4"/>
  <c r="AV80" i="4"/>
  <c r="AU76" i="4"/>
  <c r="AU54" i="4"/>
  <c r="AW73" i="4"/>
  <c r="AU34" i="4"/>
  <c r="AT87" i="4"/>
  <c r="AT83" i="4"/>
  <c r="AV76" i="4"/>
  <c r="AV72" i="4"/>
  <c r="AT58" i="4"/>
  <c r="AV108" i="4"/>
  <c r="AW89" i="4"/>
  <c r="AU72" i="4"/>
  <c r="AT65" i="4"/>
  <c r="AU58" i="4"/>
  <c r="AW101" i="4"/>
  <c r="AT95" i="4"/>
  <c r="AX55" i="4"/>
  <c r="AT38" i="4"/>
  <c r="AW32" i="4"/>
  <c r="AW105" i="4"/>
  <c r="AU80" i="4"/>
  <c r="AV51" i="4"/>
  <c r="AT42" i="4"/>
  <c r="AX105" i="4"/>
  <c r="AX70" i="4"/>
  <c r="AU62" i="4"/>
  <c r="AU91" i="4"/>
  <c r="AT107" i="4"/>
  <c r="AU100" i="4"/>
  <c r="AV96" i="4"/>
  <c r="AT90" i="4"/>
  <c r="AX85" i="4"/>
  <c r="AX88" i="4"/>
  <c r="AU83" i="4"/>
  <c r="AT75" i="4"/>
  <c r="AT68" i="4"/>
  <c r="AT61" i="4"/>
  <c r="AX56" i="4"/>
  <c r="AX59" i="4"/>
  <c r="AT53" i="4"/>
  <c r="AU87" i="4"/>
  <c r="AX63" i="4"/>
  <c r="AU109" i="4"/>
  <c r="AT103" i="4"/>
  <c r="AV92" i="4"/>
  <c r="AW85" i="4"/>
  <c r="AT86" i="4"/>
  <c r="AX81" i="4"/>
  <c r="AX84" i="4"/>
  <c r="AU79" i="4"/>
  <c r="AU71" i="4"/>
  <c r="AU63" i="4"/>
  <c r="AV59" i="4"/>
  <c r="AW56" i="4"/>
  <c r="AT57" i="4"/>
  <c r="AX52" i="4"/>
  <c r="AU104" i="4"/>
  <c r="AW93" i="4"/>
  <c r="AX109" i="4"/>
  <c r="AU107" i="4"/>
  <c r="AT99" i="4"/>
  <c r="AU92" i="4"/>
  <c r="AV88" i="4"/>
  <c r="AW81" i="4"/>
  <c r="AT82" i="4"/>
  <c r="AX77" i="4"/>
  <c r="AX80" i="4"/>
  <c r="AU75" i="4"/>
  <c r="AX69" i="4"/>
  <c r="AU59" i="4"/>
  <c r="AX89" i="4"/>
  <c r="AW60" i="4"/>
  <c r="AT109" i="4"/>
  <c r="AX108" i="4"/>
  <c r="AU103" i="4"/>
  <c r="AU88" i="4"/>
  <c r="AW77" i="4"/>
  <c r="AT78" i="4"/>
  <c r="AX76" i="4"/>
  <c r="AV66" i="4"/>
  <c r="AT62" i="4"/>
  <c r="AV55" i="4"/>
  <c r="AV100" i="4"/>
  <c r="AT106" i="4"/>
  <c r="AX104" i="4"/>
  <c r="AU99" i="4"/>
  <c r="AW66" i="4"/>
  <c r="AW58" i="4"/>
  <c r="AU55" i="4"/>
  <c r="AX96" i="4"/>
  <c r="AT94" i="4"/>
  <c r="AX92" i="4"/>
  <c r="AX51" i="4"/>
  <c r="AX50" i="4"/>
  <c r="AT102" i="4"/>
  <c r="AX97" i="4"/>
  <c r="AX100" i="4"/>
  <c r="AU95" i="4"/>
  <c r="AT74" i="4"/>
  <c r="AU68" i="4"/>
  <c r="AV68" i="4"/>
  <c r="AT50" i="4"/>
  <c r="AW37" i="4"/>
  <c r="AS37" i="4"/>
  <c r="AW38" i="4" s="1"/>
  <c r="AU37" i="4"/>
  <c r="AU22" i="4"/>
  <c r="AS41" i="4"/>
  <c r="AU45" i="4" s="1"/>
  <c r="AW31" i="4"/>
  <c r="AW34" i="4"/>
  <c r="AU33" i="4"/>
  <c r="AR43" i="4"/>
  <c r="AT44" i="4" s="1"/>
  <c r="AU30" i="4"/>
  <c r="AU66" i="4"/>
  <c r="AX66" i="4"/>
  <c r="AU29" i="4"/>
  <c r="AW35" i="4"/>
  <c r="AW33" i="4"/>
  <c r="AV109" i="4"/>
  <c r="AT108" i="4"/>
  <c r="AX106" i="4"/>
  <c r="AV105" i="4"/>
  <c r="AT104" i="4"/>
  <c r="AX102" i="4"/>
  <c r="AV101" i="4"/>
  <c r="AT100" i="4"/>
  <c r="AX98" i="4"/>
  <c r="AV97" i="4"/>
  <c r="AT96" i="4"/>
  <c r="AX94" i="4"/>
  <c r="AV93" i="4"/>
  <c r="AT92" i="4"/>
  <c r="AX90" i="4"/>
  <c r="AV89" i="4"/>
  <c r="AT88" i="4"/>
  <c r="AX86" i="4"/>
  <c r="AV85" i="4"/>
  <c r="AT84" i="4"/>
  <c r="AX82" i="4"/>
  <c r="AV81" i="4"/>
  <c r="AT80" i="4"/>
  <c r="AX78" i="4"/>
  <c r="AV77" i="4"/>
  <c r="AT76" i="4"/>
  <c r="AX74" i="4"/>
  <c r="AV73" i="4"/>
  <c r="AT72" i="4"/>
  <c r="AU69" i="4"/>
  <c r="AW67" i="4"/>
  <c r="AT66" i="4"/>
  <c r="AV64" i="4"/>
  <c r="AT63" i="4"/>
  <c r="AX61" i="4"/>
  <c r="AV60" i="4"/>
  <c r="AT59" i="4"/>
  <c r="AX57" i="4"/>
  <c r="AV56" i="4"/>
  <c r="AT55" i="4"/>
  <c r="AX53" i="4"/>
  <c r="AV52" i="4"/>
  <c r="AT51" i="4"/>
  <c r="AU31" i="4"/>
  <c r="AW106" i="4"/>
  <c r="AU105" i="4"/>
  <c r="AW102" i="4"/>
  <c r="AU101" i="4"/>
  <c r="AW98" i="4"/>
  <c r="AU97" i="4"/>
  <c r="AW94" i="4"/>
  <c r="AU93" i="4"/>
  <c r="AW90" i="4"/>
  <c r="AU89" i="4"/>
  <c r="AW86" i="4"/>
  <c r="AU85" i="4"/>
  <c r="AW82" i="4"/>
  <c r="AU81" i="4"/>
  <c r="AW78" i="4"/>
  <c r="AU77" i="4"/>
  <c r="AW74" i="4"/>
  <c r="AU73" i="4"/>
  <c r="AW70" i="4"/>
  <c r="AT69" i="4"/>
  <c r="AV67" i="4"/>
  <c r="AU64" i="4"/>
  <c r="AW61" i="4"/>
  <c r="AU60" i="4"/>
  <c r="AW57" i="4"/>
  <c r="AU56" i="4"/>
  <c r="AW53" i="4"/>
  <c r="AU52" i="4"/>
  <c r="AU32" i="4"/>
  <c r="AS22" i="4"/>
  <c r="AT40" i="4"/>
  <c r="AW30" i="4"/>
  <c r="AW21" i="4"/>
  <c r="AU20" i="4"/>
  <c r="AX107" i="4"/>
  <c r="AV106" i="4"/>
  <c r="AT105" i="4"/>
  <c r="AX103" i="4"/>
  <c r="AV102" i="4"/>
  <c r="AT101" i="4"/>
  <c r="AX99" i="4"/>
  <c r="AV98" i="4"/>
  <c r="AT97" i="4"/>
  <c r="AX95" i="4"/>
  <c r="AV94" i="4"/>
  <c r="AT93" i="4"/>
  <c r="AX91" i="4"/>
  <c r="AV90" i="4"/>
  <c r="AT89" i="4"/>
  <c r="AX87" i="4"/>
  <c r="AV86" i="4"/>
  <c r="AT85" i="4"/>
  <c r="AX83" i="4"/>
  <c r="AV82" i="4"/>
  <c r="AT81" i="4"/>
  <c r="AX79" i="4"/>
  <c r="AV78" i="4"/>
  <c r="AT77" i="4"/>
  <c r="AX75" i="4"/>
  <c r="AV74" i="4"/>
  <c r="AT73" i="4"/>
  <c r="AX71" i="4"/>
  <c r="AV70" i="4"/>
  <c r="AU67" i="4"/>
  <c r="AX67" i="4"/>
  <c r="AW65" i="4"/>
  <c r="AT64" i="4"/>
  <c r="AX64" i="4"/>
  <c r="AX62" i="4"/>
  <c r="AV61" i="4"/>
  <c r="AT60" i="4"/>
  <c r="AX58" i="4"/>
  <c r="AV57" i="4"/>
  <c r="AT56" i="4"/>
  <c r="AX54" i="4"/>
  <c r="AV53" i="4"/>
  <c r="AT52" i="4"/>
  <c r="AW20" i="4"/>
  <c r="AW36" i="4"/>
  <c r="AR19" i="4"/>
  <c r="AR15" i="4"/>
  <c r="AW107" i="4"/>
  <c r="AU106" i="4"/>
  <c r="AW103" i="4"/>
  <c r="AU102" i="4"/>
  <c r="AW99" i="4"/>
  <c r="AU98" i="4"/>
  <c r="AW95" i="4"/>
  <c r="AU94" i="4"/>
  <c r="AW91" i="4"/>
  <c r="AU90" i="4"/>
  <c r="AW87" i="4"/>
  <c r="AU86" i="4"/>
  <c r="AW83" i="4"/>
  <c r="AU82" i="4"/>
  <c r="AW79" i="4"/>
  <c r="AU78" i="4"/>
  <c r="AW75" i="4"/>
  <c r="AU74" i="4"/>
  <c r="AW71" i="4"/>
  <c r="AU70" i="4"/>
  <c r="AW68" i="4"/>
  <c r="AT67" i="4"/>
  <c r="AV65" i="4"/>
  <c r="AW62" i="4"/>
  <c r="AU61" i="4"/>
  <c r="AU57" i="4"/>
  <c r="AW54" i="4"/>
  <c r="AU53" i="4"/>
  <c r="AU19" i="4"/>
  <c r="AU36" i="4"/>
  <c r="AW22" i="4"/>
  <c r="AU21" i="4"/>
  <c r="AV107" i="4"/>
  <c r="AV103" i="4"/>
  <c r="AV99" i="4"/>
  <c r="AV95" i="4"/>
  <c r="AV91" i="4"/>
  <c r="AV87" i="4"/>
  <c r="AV83" i="4"/>
  <c r="AV79" i="4"/>
  <c r="AV75" i="4"/>
  <c r="AX72" i="4"/>
  <c r="AV71" i="4"/>
  <c r="AT70" i="4"/>
  <c r="AU65" i="4"/>
  <c r="AX65" i="4"/>
  <c r="AV62" i="4"/>
  <c r="AV58" i="4"/>
  <c r="AV54" i="4"/>
  <c r="AU35" i="4"/>
  <c r="AW108" i="4"/>
  <c r="AW104" i="4"/>
  <c r="AW100" i="4"/>
  <c r="AW96" i="4"/>
  <c r="AW92" i="4"/>
  <c r="AW88" i="4"/>
  <c r="AW84" i="4"/>
  <c r="AW80" i="4"/>
  <c r="AW76" i="4"/>
  <c r="AW72" i="4"/>
  <c r="AX68" i="4"/>
  <c r="AW63" i="4"/>
  <c r="AW59" i="4"/>
  <c r="AW55" i="4"/>
  <c r="AK82" i="4"/>
  <c r="AM96" i="4"/>
  <c r="AK96" i="4"/>
  <c r="AJ96" i="4"/>
  <c r="AL64" i="4"/>
  <c r="AJ64" i="4"/>
  <c r="AL82" i="4"/>
  <c r="AM82" i="4"/>
  <c r="AK64" i="4"/>
  <c r="AV37" i="4"/>
  <c r="AI37" i="4" s="1"/>
  <c r="AV38" i="4"/>
  <c r="AI38" i="4" s="1"/>
  <c r="AX36" i="4"/>
  <c r="AX37" i="4"/>
  <c r="AV42" i="4"/>
  <c r="AI42" i="4" s="1"/>
  <c r="AX41" i="4"/>
  <c r="AV41" i="4"/>
  <c r="AI41" i="4" s="1"/>
  <c r="AX40" i="4"/>
  <c r="AT41" i="4"/>
  <c r="AT37" i="4"/>
  <c r="AV40" i="4"/>
  <c r="AI40" i="4" s="1"/>
  <c r="AX39" i="4"/>
  <c r="AT43" i="4"/>
  <c r="AT39" i="4"/>
  <c r="AR26" i="4"/>
  <c r="AX43" i="4"/>
  <c r="AV43" i="4"/>
  <c r="AX42" i="4"/>
  <c r="AT36" i="4"/>
  <c r="AV39" i="4"/>
  <c r="AI39" i="4" s="1"/>
  <c r="AX38" i="4"/>
  <c r="AS46" i="4"/>
  <c r="AW48" i="4" s="1"/>
  <c r="T6" i="4"/>
  <c r="AS7" i="4"/>
  <c r="AS8" i="4" s="1"/>
  <c r="AS9" i="4" s="1"/>
  <c r="AS10" i="4" s="1"/>
  <c r="AS11" i="4" s="1"/>
  <c r="AS12" i="4" s="1"/>
  <c r="AS6" i="4"/>
  <c r="AS5" i="4"/>
  <c r="AZ10" i="4"/>
  <c r="AY18" i="12" l="1"/>
  <c r="AK85" i="12"/>
  <c r="BA90" i="12"/>
  <c r="AM85" i="12"/>
  <c r="BA88" i="12"/>
  <c r="BA75" i="12"/>
  <c r="AJ29" i="12"/>
  <c r="J49" i="12"/>
  <c r="BR49" i="1" s="1"/>
  <c r="J27" i="12"/>
  <c r="BR27" i="1" s="1"/>
  <c r="AL29" i="12"/>
  <c r="AK29" i="12"/>
  <c r="AY24" i="12"/>
  <c r="J96" i="12"/>
  <c r="BR96" i="1" s="1"/>
  <c r="J76" i="12"/>
  <c r="BR76" i="1" s="1"/>
  <c r="J75" i="12"/>
  <c r="BR75" i="1" s="1"/>
  <c r="J58" i="12"/>
  <c r="BR58" i="1" s="1"/>
  <c r="J66" i="12"/>
  <c r="BR66" i="1" s="1"/>
  <c r="AY56" i="12"/>
  <c r="J65" i="12"/>
  <c r="BR65" i="1" s="1"/>
  <c r="AK18" i="12"/>
  <c r="AY101" i="12"/>
  <c r="AY104" i="12"/>
  <c r="J91" i="12"/>
  <c r="BR91" i="1" s="1"/>
  <c r="AJ24" i="12"/>
  <c r="AY50" i="12"/>
  <c r="BA48" i="12"/>
  <c r="AJ39" i="12"/>
  <c r="AK24" i="12"/>
  <c r="AY80" i="12"/>
  <c r="J64" i="12"/>
  <c r="BR64" i="1" s="1"/>
  <c r="AK39" i="12"/>
  <c r="BA43" i="12"/>
  <c r="AL24" i="12"/>
  <c r="AY40" i="12"/>
  <c r="J106" i="12"/>
  <c r="BR106" i="1" s="1"/>
  <c r="BA93" i="12"/>
  <c r="AY92" i="12"/>
  <c r="J60" i="12"/>
  <c r="BR60" i="1" s="1"/>
  <c r="AL39" i="12"/>
  <c r="BA109" i="12"/>
  <c r="AY32" i="12"/>
  <c r="AY76" i="12"/>
  <c r="AY45" i="12"/>
  <c r="AY69" i="12"/>
  <c r="BA42" i="12"/>
  <c r="AJ18" i="12"/>
  <c r="BA40" i="12"/>
  <c r="AY70" i="12"/>
  <c r="J79" i="12"/>
  <c r="BR79" i="1" s="1"/>
  <c r="J54" i="12"/>
  <c r="BR54" i="1" s="1"/>
  <c r="AY65" i="12"/>
  <c r="J38" i="12"/>
  <c r="BR38" i="1" s="1"/>
  <c r="J72" i="12"/>
  <c r="BR72" i="1" s="1"/>
  <c r="J80" i="12"/>
  <c r="BR80" i="1" s="1"/>
  <c r="AY20" i="12"/>
  <c r="AL31" i="12"/>
  <c r="BA30" i="12"/>
  <c r="J86" i="12"/>
  <c r="BR86" i="1" s="1"/>
  <c r="AY86" i="12"/>
  <c r="AY22" i="12"/>
  <c r="AM31" i="12"/>
  <c r="BA50" i="12"/>
  <c r="AJ76" i="12"/>
  <c r="AY62" i="12"/>
  <c r="AM55" i="12"/>
  <c r="J95" i="12"/>
  <c r="BR95" i="1" s="1"/>
  <c r="AK76" i="12"/>
  <c r="AY61" i="12"/>
  <c r="AM46" i="12"/>
  <c r="BA36" i="12"/>
  <c r="AL18" i="12"/>
  <c r="BA91" i="12"/>
  <c r="AL76" i="12"/>
  <c r="AM33" i="12"/>
  <c r="BA44" i="12"/>
  <c r="AJ32" i="12"/>
  <c r="AL95" i="12"/>
  <c r="J67" i="12"/>
  <c r="BR67" i="1" s="1"/>
  <c r="J53" i="12"/>
  <c r="BR53" i="1" s="1"/>
  <c r="AL33" i="12"/>
  <c r="AJ33" i="12"/>
  <c r="J29" i="12"/>
  <c r="BR29" i="1" s="1"/>
  <c r="AY36" i="12"/>
  <c r="J37" i="12"/>
  <c r="BR37" i="1" s="1"/>
  <c r="AK32" i="12"/>
  <c r="BA99" i="12"/>
  <c r="AY75" i="12"/>
  <c r="BA60" i="12"/>
  <c r="BA57" i="12"/>
  <c r="BA49" i="12"/>
  <c r="BA22" i="12"/>
  <c r="BA32" i="12"/>
  <c r="AL32" i="12"/>
  <c r="AY97" i="12"/>
  <c r="BA85" i="12"/>
  <c r="BA70" i="12"/>
  <c r="BA37" i="12"/>
  <c r="AK43" i="12"/>
  <c r="J85" i="12"/>
  <c r="BR85" i="1" s="1"/>
  <c r="BA77" i="12"/>
  <c r="AM100" i="12"/>
  <c r="AY87" i="12"/>
  <c r="AY108" i="12"/>
  <c r="BA95" i="12"/>
  <c r="AL43" i="12"/>
  <c r="AY74" i="12"/>
  <c r="AY58" i="12"/>
  <c r="AY52" i="12"/>
  <c r="J24" i="12"/>
  <c r="BR24" i="1" s="1"/>
  <c r="BA96" i="12"/>
  <c r="AY83" i="12"/>
  <c r="AJ41" i="12"/>
  <c r="AY64" i="12"/>
  <c r="J61" i="12"/>
  <c r="BR61" i="1" s="1"/>
  <c r="AK41" i="12"/>
  <c r="AY100" i="12"/>
  <c r="AY79" i="12"/>
  <c r="AL86" i="12"/>
  <c r="AL41" i="12"/>
  <c r="AY98" i="12"/>
  <c r="BA61" i="12"/>
  <c r="BA46" i="12"/>
  <c r="AJ43" i="12"/>
  <c r="BA51" i="12"/>
  <c r="AY51" i="12"/>
  <c r="J84" i="12"/>
  <c r="BR84" i="1" s="1"/>
  <c r="T4" i="12"/>
  <c r="BT28" i="1"/>
  <c r="AY90" i="12"/>
  <c r="AY81" i="12"/>
  <c r="BA94" i="12"/>
  <c r="BA82" i="12"/>
  <c r="AY54" i="12"/>
  <c r="BA31" i="12"/>
  <c r="BA39" i="12"/>
  <c r="U102" i="11"/>
  <c r="BA67" i="11"/>
  <c r="U58" i="11"/>
  <c r="U24" i="11"/>
  <c r="U45" i="11"/>
  <c r="BA40" i="11"/>
  <c r="U77" i="11"/>
  <c r="U71" i="11"/>
  <c r="J94" i="12"/>
  <c r="BR94" i="1" s="1"/>
  <c r="AM74" i="12"/>
  <c r="BA78" i="12"/>
  <c r="J59" i="12"/>
  <c r="BR59" i="1" s="1"/>
  <c r="AY41" i="12"/>
  <c r="BA21" i="12"/>
  <c r="J50" i="12"/>
  <c r="BR50" i="1" s="1"/>
  <c r="AL27" i="12"/>
  <c r="AM37" i="12"/>
  <c r="AJ37" i="12"/>
  <c r="U95" i="11"/>
  <c r="U64" i="11"/>
  <c r="U103" i="11"/>
  <c r="U76" i="11"/>
  <c r="U69" i="11"/>
  <c r="U61" i="11"/>
  <c r="U51" i="11"/>
  <c r="U47" i="11"/>
  <c r="U44" i="11"/>
  <c r="U17" i="11"/>
  <c r="U33" i="11"/>
  <c r="U100" i="11"/>
  <c r="U67" i="11"/>
  <c r="U54" i="11"/>
  <c r="U48" i="11"/>
  <c r="BA103" i="12"/>
  <c r="J98" i="12"/>
  <c r="BR98" i="1" s="1"/>
  <c r="BA84" i="12"/>
  <c r="AJ74" i="12"/>
  <c r="AY78" i="12"/>
  <c r="BA62" i="12"/>
  <c r="BA54" i="12"/>
  <c r="AY68" i="12"/>
  <c r="AK55" i="12"/>
  <c r="AK27" i="12"/>
  <c r="AL100" i="12"/>
  <c r="AK100" i="12"/>
  <c r="AY95" i="12"/>
  <c r="AK26" i="12"/>
  <c r="AM26" i="12"/>
  <c r="U79" i="11"/>
  <c r="U104" i="11"/>
  <c r="U98" i="11"/>
  <c r="U93" i="11"/>
  <c r="U86" i="11"/>
  <c r="U70" i="11"/>
  <c r="AL78" i="11"/>
  <c r="BA75" i="11"/>
  <c r="U68" i="11"/>
  <c r="U25" i="11"/>
  <c r="U92" i="11"/>
  <c r="BA61" i="11"/>
  <c r="AY49" i="6"/>
  <c r="AY103" i="12"/>
  <c r="BA67" i="12"/>
  <c r="AY57" i="12"/>
  <c r="AY63" i="12"/>
  <c r="AY55" i="12"/>
  <c r="AW16" i="12"/>
  <c r="AL55" i="12"/>
  <c r="BA20" i="12"/>
  <c r="AM86" i="12"/>
  <c r="AK86" i="12"/>
  <c r="U78" i="11"/>
  <c r="U73" i="11"/>
  <c r="U72" i="11"/>
  <c r="U41" i="11"/>
  <c r="U19" i="11"/>
  <c r="U36" i="11"/>
  <c r="BA36" i="11"/>
  <c r="U108" i="11"/>
  <c r="U97" i="11"/>
  <c r="U16" i="11"/>
  <c r="U59" i="11"/>
  <c r="AK95" i="12"/>
  <c r="AJ95" i="12"/>
  <c r="AJ90" i="12"/>
  <c r="AL90" i="12"/>
  <c r="AM35" i="12"/>
  <c r="AJ35" i="12"/>
  <c r="U57" i="11"/>
  <c r="U43" i="11"/>
  <c r="U34" i="11"/>
  <c r="U50" i="11"/>
  <c r="U23" i="11"/>
  <c r="U21" i="11"/>
  <c r="U28" i="11"/>
  <c r="BA28" i="11"/>
  <c r="U101" i="11"/>
  <c r="BA43" i="11"/>
  <c r="U60" i="11"/>
  <c r="U49" i="11"/>
  <c r="U83" i="11"/>
  <c r="U74" i="11"/>
  <c r="BA76" i="12"/>
  <c r="J52" i="12"/>
  <c r="BR52" i="1" s="1"/>
  <c r="AY72" i="12"/>
  <c r="BA34" i="12"/>
  <c r="BA24" i="12"/>
  <c r="AU16" i="12"/>
  <c r="U109" i="11"/>
  <c r="BA66" i="12"/>
  <c r="AY42" i="12"/>
  <c r="AY71" i="9"/>
  <c r="BA94" i="11"/>
  <c r="BA42" i="11"/>
  <c r="U56" i="11"/>
  <c r="U30" i="11"/>
  <c r="U26" i="11"/>
  <c r="BA24" i="11"/>
  <c r="BA22" i="11"/>
  <c r="U37" i="11"/>
  <c r="U29" i="11"/>
  <c r="U91" i="11"/>
  <c r="BA89" i="12"/>
  <c r="AY89" i="12"/>
  <c r="J88" i="12"/>
  <c r="BR88" i="1" s="1"/>
  <c r="BA63" i="12"/>
  <c r="BA68" i="12"/>
  <c r="BA23" i="12"/>
  <c r="AM99" i="12"/>
  <c r="AJ99" i="12"/>
  <c r="AM104" i="12"/>
  <c r="AK104" i="12"/>
  <c r="AJ104" i="12"/>
  <c r="J51" i="9"/>
  <c r="AN51" i="1" s="1"/>
  <c r="AY36" i="9"/>
  <c r="AY108" i="10"/>
  <c r="U99" i="11"/>
  <c r="U89" i="11"/>
  <c r="U65" i="11"/>
  <c r="U80" i="11"/>
  <c r="U75" i="11"/>
  <c r="BA49" i="11"/>
  <c r="J53" i="11"/>
  <c r="BI53" i="1" s="1"/>
  <c r="U42" i="11"/>
  <c r="U35" i="11"/>
  <c r="U18" i="11"/>
  <c r="BA41" i="12"/>
  <c r="AW20" i="12"/>
  <c r="AY38" i="12"/>
  <c r="J26" i="12"/>
  <c r="BR26" i="1" s="1"/>
  <c r="J28" i="12"/>
  <c r="BR28" i="1" s="1"/>
  <c r="AJ64" i="12"/>
  <c r="AM64" i="12"/>
  <c r="AK64" i="12"/>
  <c r="U22" i="11"/>
  <c r="AY109" i="10"/>
  <c r="BA99" i="11"/>
  <c r="U90" i="11"/>
  <c r="U105" i="11"/>
  <c r="U88" i="11"/>
  <c r="BA90" i="11"/>
  <c r="U96" i="11"/>
  <c r="U53" i="11"/>
  <c r="U46" i="11"/>
  <c r="U31" i="11"/>
  <c r="U27" i="11"/>
  <c r="U52" i="11"/>
  <c r="U38" i="11"/>
  <c r="U32" i="11"/>
  <c r="BA32" i="11"/>
  <c r="U106" i="11"/>
  <c r="U107" i="11"/>
  <c r="U81" i="11"/>
  <c r="U40" i="11"/>
  <c r="U62" i="11"/>
  <c r="U94" i="11"/>
  <c r="U55" i="11"/>
  <c r="AY106" i="12"/>
  <c r="AY102" i="12"/>
  <c r="AY85" i="12"/>
  <c r="AY21" i="12"/>
  <c r="J42" i="12"/>
  <c r="BR42" i="1" s="1"/>
  <c r="J83" i="12"/>
  <c r="BR83" i="1" s="1"/>
  <c r="U87" i="11"/>
  <c r="AK80" i="12"/>
  <c r="AM80" i="12"/>
  <c r="AL80" i="12"/>
  <c r="AJ80" i="12"/>
  <c r="AL50" i="12"/>
  <c r="AK50" i="12"/>
  <c r="AM50" i="12"/>
  <c r="AJ50" i="12"/>
  <c r="AK17" i="12"/>
  <c r="AM17" i="12"/>
  <c r="AL17" i="12"/>
  <c r="AJ17" i="12"/>
  <c r="AM19" i="12"/>
  <c r="AL19" i="12"/>
  <c r="AK19" i="12"/>
  <c r="AJ19" i="12"/>
  <c r="AL38" i="12"/>
  <c r="AM38" i="12"/>
  <c r="AK38" i="12"/>
  <c r="AJ38" i="12"/>
  <c r="J32" i="12"/>
  <c r="BR32" i="1" s="1"/>
  <c r="J103" i="12"/>
  <c r="BR103" i="1" s="1"/>
  <c r="AY88" i="12"/>
  <c r="J87" i="12"/>
  <c r="BR87" i="1" s="1"/>
  <c r="J70" i="12"/>
  <c r="BR70" i="1" s="1"/>
  <c r="J69" i="12"/>
  <c r="BR69" i="1" s="1"/>
  <c r="AK69" i="12"/>
  <c r="AM69" i="12"/>
  <c r="AL69" i="12"/>
  <c r="AJ69" i="12"/>
  <c r="AJ72" i="12"/>
  <c r="AM72" i="12"/>
  <c r="AL72" i="12"/>
  <c r="AK72" i="12"/>
  <c r="J44" i="12"/>
  <c r="BR44" i="1" s="1"/>
  <c r="AM23" i="12"/>
  <c r="AK23" i="12"/>
  <c r="AL23" i="12"/>
  <c r="AJ23" i="12"/>
  <c r="BA19" i="12"/>
  <c r="J34" i="12"/>
  <c r="BR34" i="1" s="1"/>
  <c r="AJ109" i="12"/>
  <c r="AM109" i="12"/>
  <c r="AL109" i="12"/>
  <c r="AK109" i="12"/>
  <c r="AR8" i="12"/>
  <c r="AY105" i="12"/>
  <c r="AY94" i="12"/>
  <c r="BA102" i="12"/>
  <c r="AM89" i="12"/>
  <c r="AL89" i="12"/>
  <c r="AK89" i="12"/>
  <c r="AJ89" i="12"/>
  <c r="AY93" i="12"/>
  <c r="BA98" i="12"/>
  <c r="AM79" i="12"/>
  <c r="AK79" i="12"/>
  <c r="AJ79" i="12"/>
  <c r="AL79" i="12"/>
  <c r="AM73" i="12"/>
  <c r="AL73" i="12"/>
  <c r="AK73" i="12"/>
  <c r="AJ73" i="12"/>
  <c r="AM65" i="12"/>
  <c r="AL65" i="12"/>
  <c r="AK65" i="12"/>
  <c r="AJ65" i="12"/>
  <c r="AJ84" i="12"/>
  <c r="AM84" i="12"/>
  <c r="AL84" i="12"/>
  <c r="AK84" i="12"/>
  <c r="BA59" i="12"/>
  <c r="J62" i="12"/>
  <c r="BR62" i="1" s="1"/>
  <c r="AJ67" i="12"/>
  <c r="AL67" i="12"/>
  <c r="AM67" i="12"/>
  <c r="AK67" i="12"/>
  <c r="BA53" i="12"/>
  <c r="AY49" i="12"/>
  <c r="J36" i="12"/>
  <c r="BR36" i="1" s="1"/>
  <c r="AY73" i="12"/>
  <c r="AY33" i="12"/>
  <c r="AY37" i="12"/>
  <c r="AL34" i="12"/>
  <c r="AM34" i="12"/>
  <c r="AK34" i="12"/>
  <c r="AJ34" i="12"/>
  <c r="AU17" i="12"/>
  <c r="AM82" i="12"/>
  <c r="AK82" i="12"/>
  <c r="AJ82" i="12"/>
  <c r="AL82" i="12"/>
  <c r="AM71" i="12"/>
  <c r="AK71" i="12"/>
  <c r="AL71" i="12"/>
  <c r="AJ71" i="12"/>
  <c r="AL42" i="12"/>
  <c r="AM42" i="12"/>
  <c r="AK42" i="12"/>
  <c r="AJ42" i="12"/>
  <c r="AM54" i="12"/>
  <c r="AK54" i="12"/>
  <c r="AJ54" i="12"/>
  <c r="AL54" i="12"/>
  <c r="AY96" i="12"/>
  <c r="AY99" i="12"/>
  <c r="AJ98" i="12"/>
  <c r="AM98" i="12"/>
  <c r="AL98" i="12"/>
  <c r="AK98" i="12"/>
  <c r="BA92" i="12"/>
  <c r="BA74" i="12"/>
  <c r="AY66" i="12"/>
  <c r="AL66" i="12"/>
  <c r="AK66" i="12"/>
  <c r="AJ66" i="12"/>
  <c r="AM66" i="12"/>
  <c r="BA65" i="12"/>
  <c r="AY82" i="12"/>
  <c r="AL59" i="12"/>
  <c r="AJ59" i="12"/>
  <c r="AM59" i="12"/>
  <c r="AK59" i="12"/>
  <c r="AM53" i="12"/>
  <c r="AK53" i="12"/>
  <c r="AL53" i="12"/>
  <c r="AJ53" i="12"/>
  <c r="J55" i="12"/>
  <c r="BR55" i="1" s="1"/>
  <c r="AM48" i="12"/>
  <c r="AL48" i="12"/>
  <c r="AK48" i="12"/>
  <c r="AJ48" i="12"/>
  <c r="BA29" i="12"/>
  <c r="J21" i="12"/>
  <c r="BR21" i="1" s="1"/>
  <c r="BA33" i="12"/>
  <c r="BA35" i="12"/>
  <c r="AY35" i="12"/>
  <c r="J31" i="12"/>
  <c r="BR31" i="1" s="1"/>
  <c r="J30" i="12"/>
  <c r="BR30" i="1" s="1"/>
  <c r="AY39" i="12"/>
  <c r="AW18" i="12"/>
  <c r="AM97" i="12"/>
  <c r="AJ97" i="12"/>
  <c r="AL97" i="12"/>
  <c r="AK97" i="12"/>
  <c r="AK58" i="12"/>
  <c r="AL58" i="12"/>
  <c r="AJ58" i="12"/>
  <c r="AM58" i="12"/>
  <c r="AJ61" i="12"/>
  <c r="AM61" i="12"/>
  <c r="AK61" i="12"/>
  <c r="AL61" i="12"/>
  <c r="AL36" i="12"/>
  <c r="AK36" i="12"/>
  <c r="AJ36" i="12"/>
  <c r="AM36" i="12"/>
  <c r="J101" i="12"/>
  <c r="BR101" i="1" s="1"/>
  <c r="AY77" i="12"/>
  <c r="BA72" i="12"/>
  <c r="J77" i="12"/>
  <c r="BR77" i="1" s="1"/>
  <c r="AM75" i="12"/>
  <c r="AL75" i="12"/>
  <c r="AK75" i="12"/>
  <c r="AJ75" i="12"/>
  <c r="J71" i="12"/>
  <c r="BR71" i="1" s="1"/>
  <c r="AM70" i="12"/>
  <c r="AL70" i="12"/>
  <c r="AJ70" i="12"/>
  <c r="AK70" i="12"/>
  <c r="AY53" i="12"/>
  <c r="AM44" i="12"/>
  <c r="AJ44" i="12"/>
  <c r="AL44" i="12"/>
  <c r="AK44" i="12"/>
  <c r="AY25" i="12"/>
  <c r="AY43" i="12"/>
  <c r="BA55" i="12"/>
  <c r="J48" i="12"/>
  <c r="BR48" i="1" s="1"/>
  <c r="AV18" i="12"/>
  <c r="AX17" i="12"/>
  <c r="AT17" i="12"/>
  <c r="AX16" i="12"/>
  <c r="J25" i="12"/>
  <c r="BR25" i="1" s="1"/>
  <c r="BA26" i="12"/>
  <c r="AM25" i="12"/>
  <c r="AL25" i="12"/>
  <c r="AK25" i="12"/>
  <c r="AJ25" i="12"/>
  <c r="AW17" i="12"/>
  <c r="BA101" i="12"/>
  <c r="BA106" i="12"/>
  <c r="AL103" i="12"/>
  <c r="AK103" i="12"/>
  <c r="AJ103" i="12"/>
  <c r="AM103" i="12"/>
  <c r="BA104" i="12"/>
  <c r="J97" i="12"/>
  <c r="BR97" i="1" s="1"/>
  <c r="BA87" i="12"/>
  <c r="AM92" i="12"/>
  <c r="AK92" i="12"/>
  <c r="AL92" i="12"/>
  <c r="AJ92" i="12"/>
  <c r="AK106" i="12"/>
  <c r="AJ106" i="12"/>
  <c r="AL106" i="12"/>
  <c r="AM106" i="12"/>
  <c r="BA107" i="12"/>
  <c r="AL87" i="12"/>
  <c r="AM87" i="12"/>
  <c r="AK87" i="12"/>
  <c r="AJ87" i="12"/>
  <c r="AY67" i="12"/>
  <c r="BA80" i="12"/>
  <c r="J81" i="12"/>
  <c r="BR81" i="1" s="1"/>
  <c r="AK52" i="12"/>
  <c r="AM52" i="12"/>
  <c r="AL52" i="12"/>
  <c r="AJ52" i="12"/>
  <c r="J73" i="12"/>
  <c r="BR73" i="1" s="1"/>
  <c r="AT16" i="12"/>
  <c r="J40" i="12"/>
  <c r="BR40" i="1" s="1"/>
  <c r="BA25" i="12"/>
  <c r="BA81" i="12"/>
  <c r="AM101" i="12"/>
  <c r="AL101" i="12"/>
  <c r="AK101" i="12"/>
  <c r="AJ101" i="12"/>
  <c r="J92" i="12"/>
  <c r="BR92" i="1" s="1"/>
  <c r="AM78" i="12"/>
  <c r="AL78" i="12"/>
  <c r="AK78" i="12"/>
  <c r="AJ78" i="12"/>
  <c r="AL68" i="12"/>
  <c r="AK68" i="12"/>
  <c r="AJ68" i="12"/>
  <c r="AM68" i="12"/>
  <c r="AK77" i="12"/>
  <c r="AM77" i="12"/>
  <c r="AL77" i="12"/>
  <c r="AJ77" i="12"/>
  <c r="AM62" i="12"/>
  <c r="AL62" i="12"/>
  <c r="AK62" i="12"/>
  <c r="AJ62" i="12"/>
  <c r="AY71" i="12"/>
  <c r="BA71" i="12"/>
  <c r="BA56" i="12"/>
  <c r="AY48" i="12"/>
  <c r="AL40" i="12"/>
  <c r="AM40" i="12"/>
  <c r="AK40" i="12"/>
  <c r="AJ40" i="12"/>
  <c r="BA73" i="12"/>
  <c r="AM21" i="12"/>
  <c r="AL21" i="12"/>
  <c r="AK21" i="12"/>
  <c r="AJ21" i="12"/>
  <c r="AY31" i="12"/>
  <c r="AU20" i="12"/>
  <c r="AW21" i="12"/>
  <c r="AU19" i="12"/>
  <c r="AU18" i="12"/>
  <c r="AL56" i="11"/>
  <c r="AK61" i="11"/>
  <c r="AL23" i="11"/>
  <c r="BA76" i="11"/>
  <c r="AL61" i="11"/>
  <c r="AM40" i="11"/>
  <c r="AM23" i="11"/>
  <c r="BA80" i="11"/>
  <c r="J42" i="11"/>
  <c r="BI42" i="1" s="1"/>
  <c r="AJ64" i="11"/>
  <c r="BA74" i="11"/>
  <c r="AJ23" i="11"/>
  <c r="AJ56" i="11"/>
  <c r="J93" i="11"/>
  <c r="BI93" i="1" s="1"/>
  <c r="BA66" i="11"/>
  <c r="J64" i="11"/>
  <c r="BI64" i="1" s="1"/>
  <c r="BA102" i="11"/>
  <c r="BA104" i="11"/>
  <c r="J92" i="11"/>
  <c r="BI92" i="1" s="1"/>
  <c r="AM24" i="11"/>
  <c r="BA19" i="11"/>
  <c r="J94" i="11"/>
  <c r="BI94" i="1" s="1"/>
  <c r="J60" i="11"/>
  <c r="BI60" i="1" s="1"/>
  <c r="AJ78" i="11"/>
  <c r="AK78" i="11"/>
  <c r="BA25" i="11"/>
  <c r="BA87" i="11"/>
  <c r="AY70" i="11"/>
  <c r="AJ108" i="11"/>
  <c r="AL108" i="11"/>
  <c r="BA93" i="11"/>
  <c r="AK63" i="11"/>
  <c r="BA63" i="11"/>
  <c r="J38" i="11"/>
  <c r="BI38" i="1" s="1"/>
  <c r="AM108" i="11"/>
  <c r="J44" i="11"/>
  <c r="BI44" i="1" s="1"/>
  <c r="J74" i="11"/>
  <c r="BI74" i="1" s="1"/>
  <c r="BA84" i="11"/>
  <c r="AY75" i="11"/>
  <c r="BA34" i="11"/>
  <c r="BA38" i="11"/>
  <c r="BA37" i="11"/>
  <c r="BA106" i="11"/>
  <c r="BA79" i="11"/>
  <c r="AY43" i="11"/>
  <c r="BA81" i="11"/>
  <c r="AK99" i="11"/>
  <c r="AY98" i="11"/>
  <c r="BA97" i="11"/>
  <c r="AL75" i="11"/>
  <c r="AY82" i="11"/>
  <c r="BA73" i="11"/>
  <c r="T4" i="11"/>
  <c r="BK28" i="1"/>
  <c r="BA21" i="11"/>
  <c r="AL30" i="11"/>
  <c r="J99" i="11"/>
  <c r="BI99" i="1" s="1"/>
  <c r="BA101" i="11"/>
  <c r="BA57" i="11"/>
  <c r="J35" i="11"/>
  <c r="BI35" i="1" s="1"/>
  <c r="AL109" i="11"/>
  <c r="AJ99" i="11"/>
  <c r="AM95" i="11"/>
  <c r="AY37" i="11"/>
  <c r="J40" i="11"/>
  <c r="BI40" i="1" s="1"/>
  <c r="AM30" i="11"/>
  <c r="AY31" i="11"/>
  <c r="AM99" i="11"/>
  <c r="AJ84" i="11"/>
  <c r="J49" i="11"/>
  <c r="BI49" i="1" s="1"/>
  <c r="AJ30" i="11"/>
  <c r="AL84" i="11"/>
  <c r="AY77" i="11"/>
  <c r="BA53" i="11"/>
  <c r="J104" i="11"/>
  <c r="BI104" i="1" s="1"/>
  <c r="AM84" i="11"/>
  <c r="AY74" i="11"/>
  <c r="AY58" i="11"/>
  <c r="BA89" i="11"/>
  <c r="BA45" i="11"/>
  <c r="AY109" i="11"/>
  <c r="AY102" i="11"/>
  <c r="AY96" i="11"/>
  <c r="BA91" i="11"/>
  <c r="BA86" i="11"/>
  <c r="BA77" i="11"/>
  <c r="AY27" i="11"/>
  <c r="AY18" i="11"/>
  <c r="AL54" i="9"/>
  <c r="AJ39" i="9"/>
  <c r="BA102" i="10"/>
  <c r="BA89" i="10"/>
  <c r="U99" i="10"/>
  <c r="U82" i="10"/>
  <c r="U88" i="10"/>
  <c r="U69" i="10"/>
  <c r="U62" i="10"/>
  <c r="U83" i="10"/>
  <c r="U58" i="10"/>
  <c r="U78" i="10"/>
  <c r="BA54" i="10"/>
  <c r="U40" i="10"/>
  <c r="U41" i="10"/>
  <c r="U39" i="10"/>
  <c r="BA57" i="10"/>
  <c r="AY99" i="11"/>
  <c r="BA95" i="11"/>
  <c r="J98" i="11"/>
  <c r="BI98" i="1" s="1"/>
  <c r="AY57" i="11"/>
  <c r="BA18" i="11"/>
  <c r="AL92" i="11"/>
  <c r="AM92" i="11"/>
  <c r="AJ92" i="11"/>
  <c r="AY56" i="11"/>
  <c r="AL88" i="10"/>
  <c r="AJ88" i="10"/>
  <c r="J85" i="11"/>
  <c r="BI85" i="1" s="1"/>
  <c r="U86" i="10"/>
  <c r="U63" i="10"/>
  <c r="U94" i="10"/>
  <c r="U101" i="10"/>
  <c r="AM56" i="7"/>
  <c r="AM54" i="9"/>
  <c r="AK39" i="9"/>
  <c r="J39" i="9"/>
  <c r="AN39" i="1" s="1"/>
  <c r="U104" i="10"/>
  <c r="AM105" i="10"/>
  <c r="BA87" i="10"/>
  <c r="U89" i="10"/>
  <c r="BA95" i="10"/>
  <c r="BA83" i="10"/>
  <c r="AJ65" i="10"/>
  <c r="BA39" i="10"/>
  <c r="AJ55" i="10"/>
  <c r="U45" i="10"/>
  <c r="BA35" i="10"/>
  <c r="BA33" i="10"/>
  <c r="BA31" i="10"/>
  <c r="U32" i="10"/>
  <c r="U24" i="10"/>
  <c r="AT16" i="10"/>
  <c r="AH16" i="10" s="1"/>
  <c r="U26" i="10"/>
  <c r="AM31" i="10"/>
  <c r="AK31" i="10"/>
  <c r="BA92" i="11"/>
  <c r="BA83" i="11"/>
  <c r="AY79" i="11"/>
  <c r="AY81" i="11"/>
  <c r="BA62" i="11"/>
  <c r="AY50" i="11"/>
  <c r="BA44" i="11"/>
  <c r="AK56" i="11"/>
  <c r="BA20" i="11"/>
  <c r="AJ40" i="11"/>
  <c r="BA39" i="11"/>
  <c r="AY39" i="11"/>
  <c r="AL88" i="11"/>
  <c r="AJ88" i="11"/>
  <c r="AM88" i="11"/>
  <c r="AK88" i="11"/>
  <c r="AJ24" i="11"/>
  <c r="AL24" i="11"/>
  <c r="AM20" i="11"/>
  <c r="AL20" i="11"/>
  <c r="AJ20" i="11"/>
  <c r="U79" i="10"/>
  <c r="U59" i="10"/>
  <c r="AK101" i="9"/>
  <c r="J101" i="9"/>
  <c r="AN101" i="1" s="1"/>
  <c r="AY102" i="9"/>
  <c r="AJ35" i="9"/>
  <c r="BA105" i="10"/>
  <c r="U106" i="10"/>
  <c r="BA104" i="10"/>
  <c r="U92" i="10"/>
  <c r="AJ105" i="10"/>
  <c r="U53" i="10"/>
  <c r="AK65" i="10"/>
  <c r="AY55" i="10"/>
  <c r="U52" i="10"/>
  <c r="U48" i="10"/>
  <c r="AK55" i="10"/>
  <c r="U50" i="10"/>
  <c r="U36" i="10"/>
  <c r="U29" i="10"/>
  <c r="U42" i="10"/>
  <c r="U18" i="10"/>
  <c r="AJ48" i="10"/>
  <c r="AY103" i="11"/>
  <c r="AM75" i="11"/>
  <c r="AJ72" i="11"/>
  <c r="BA71" i="11"/>
  <c r="BA26" i="11"/>
  <c r="AL40" i="11"/>
  <c r="BA31" i="11"/>
  <c r="BA27" i="11"/>
  <c r="AY34" i="11"/>
  <c r="AM18" i="11"/>
  <c r="AL18" i="11"/>
  <c r="AJ18" i="11"/>
  <c r="AM64" i="11"/>
  <c r="AK64" i="11"/>
  <c r="AY92" i="11"/>
  <c r="J61" i="11"/>
  <c r="BI61" i="1" s="1"/>
  <c r="J27" i="11"/>
  <c r="BI27" i="1" s="1"/>
  <c r="U95" i="10"/>
  <c r="U20" i="10"/>
  <c r="AL49" i="11"/>
  <c r="AM49" i="11"/>
  <c r="AK49" i="11"/>
  <c r="AJ49" i="11"/>
  <c r="U105" i="10"/>
  <c r="U30" i="10"/>
  <c r="AM98" i="11"/>
  <c r="AL98" i="11"/>
  <c r="AJ98" i="11"/>
  <c r="AK105" i="8"/>
  <c r="BA48" i="9"/>
  <c r="AL47" i="9"/>
  <c r="AL35" i="9"/>
  <c r="AY30" i="9"/>
  <c r="BA100" i="10"/>
  <c r="BA86" i="10"/>
  <c r="U81" i="10"/>
  <c r="U85" i="10"/>
  <c r="U93" i="10"/>
  <c r="AK105" i="10"/>
  <c r="BA62" i="10"/>
  <c r="AM65" i="10"/>
  <c r="U65" i="10"/>
  <c r="U49" i="10"/>
  <c r="U34" i="10"/>
  <c r="J49" i="10"/>
  <c r="AZ49" i="1" s="1"/>
  <c r="AX16" i="10"/>
  <c r="AM73" i="10"/>
  <c r="BA100" i="11"/>
  <c r="AY69" i="11"/>
  <c r="AM72" i="11"/>
  <c r="AY47" i="11"/>
  <c r="BA35" i="11"/>
  <c r="AJ91" i="11"/>
  <c r="AL91" i="11"/>
  <c r="U80" i="10"/>
  <c r="BA55" i="10"/>
  <c r="U23" i="10"/>
  <c r="AL68" i="11"/>
  <c r="AM68" i="11"/>
  <c r="AK68" i="11"/>
  <c r="AJ68" i="11"/>
  <c r="J34" i="6"/>
  <c r="M34" i="1" s="1"/>
  <c r="AY47" i="8"/>
  <c r="AJ101" i="9"/>
  <c r="BA101" i="9"/>
  <c r="AL39" i="9"/>
  <c r="AM35" i="9"/>
  <c r="U96" i="10"/>
  <c r="U98" i="10"/>
  <c r="BA82" i="10"/>
  <c r="U107" i="10"/>
  <c r="U75" i="10"/>
  <c r="U74" i="10"/>
  <c r="AY53" i="10"/>
  <c r="U70" i="10"/>
  <c r="U35" i="10"/>
  <c r="BA30" i="10"/>
  <c r="U38" i="10"/>
  <c r="U31" i="10"/>
  <c r="U28" i="10"/>
  <c r="BA26" i="10"/>
  <c r="U22" i="10"/>
  <c r="AJ31" i="10"/>
  <c r="U16" i="10"/>
  <c r="AV19" i="10"/>
  <c r="AK48" i="10"/>
  <c r="AY104" i="11"/>
  <c r="AJ102" i="11"/>
  <c r="AY94" i="11"/>
  <c r="J97" i="11"/>
  <c r="BI97" i="1" s="1"/>
  <c r="AJ95" i="11"/>
  <c r="AY61" i="11"/>
  <c r="J72" i="11"/>
  <c r="BI72" i="1" s="1"/>
  <c r="AL72" i="11"/>
  <c r="AY29" i="11"/>
  <c r="AY21" i="11"/>
  <c r="AY19" i="11"/>
  <c r="AK34" i="11"/>
  <c r="AJ63" i="11"/>
  <c r="AL63" i="11"/>
  <c r="U46" i="10"/>
  <c r="U97" i="10"/>
  <c r="U57" i="10"/>
  <c r="J39" i="6"/>
  <c r="M39" i="1" s="1"/>
  <c r="AY105" i="9"/>
  <c r="AY41" i="9"/>
  <c r="U109" i="10"/>
  <c r="AY82" i="10"/>
  <c r="U66" i="10"/>
  <c r="J74" i="10"/>
  <c r="AZ74" i="1" s="1"/>
  <c r="U61" i="10"/>
  <c r="BA45" i="10"/>
  <c r="U37" i="10"/>
  <c r="BA34" i="10"/>
  <c r="U21" i="10"/>
  <c r="AK73" i="10"/>
  <c r="BA108" i="11"/>
  <c r="AL95" i="11"/>
  <c r="AK92" i="11"/>
  <c r="BA59" i="11"/>
  <c r="BA51" i="11"/>
  <c r="J73" i="11"/>
  <c r="BI73" i="1" s="1"/>
  <c r="U55" i="10"/>
  <c r="U76" i="10"/>
  <c r="J95" i="6"/>
  <c r="M95" i="1" s="1"/>
  <c r="J108" i="10"/>
  <c r="AZ108" i="1" s="1"/>
  <c r="AY90" i="10"/>
  <c r="AY74" i="10"/>
  <c r="U73" i="10"/>
  <c r="BA60" i="10"/>
  <c r="BA72" i="10"/>
  <c r="AY63" i="10"/>
  <c r="U44" i="10"/>
  <c r="BA32" i="10"/>
  <c r="U33" i="10"/>
  <c r="U25" i="10"/>
  <c r="U27" i="10"/>
  <c r="BA81" i="10"/>
  <c r="AJ73" i="10"/>
  <c r="AL102" i="11"/>
  <c r="AK102" i="11"/>
  <c r="BA103" i="11"/>
  <c r="BA85" i="11"/>
  <c r="AY72" i="11"/>
  <c r="J56" i="11"/>
  <c r="BI56" i="1" s="1"/>
  <c r="J84" i="11"/>
  <c r="BI84" i="1" s="1"/>
  <c r="AY32" i="11"/>
  <c r="AJ109" i="11"/>
  <c r="AK109" i="11"/>
  <c r="AY86" i="11"/>
  <c r="AM22" i="11"/>
  <c r="AL22" i="11"/>
  <c r="AJ22" i="11"/>
  <c r="AL60" i="11"/>
  <c r="AM60" i="11"/>
  <c r="AJ60" i="11"/>
  <c r="U103" i="10"/>
  <c r="AL50" i="11"/>
  <c r="AM50" i="11"/>
  <c r="AJ50" i="11"/>
  <c r="U56" i="10"/>
  <c r="J50" i="11"/>
  <c r="BI50" i="1" s="1"/>
  <c r="U67" i="10"/>
  <c r="J20" i="11"/>
  <c r="BI20" i="1" s="1"/>
  <c r="J19" i="11"/>
  <c r="BI19" i="1" s="1"/>
  <c r="AY108" i="11"/>
  <c r="AJ90" i="11"/>
  <c r="AL90" i="11"/>
  <c r="AM90" i="11"/>
  <c r="AK90" i="11"/>
  <c r="BA96" i="11"/>
  <c r="J95" i="11"/>
  <c r="BI95" i="1" s="1"/>
  <c r="AJ94" i="11"/>
  <c r="AM94" i="11"/>
  <c r="AL94" i="11"/>
  <c r="AK94" i="11"/>
  <c r="J82" i="11"/>
  <c r="BI82" i="1" s="1"/>
  <c r="J81" i="11"/>
  <c r="BI81" i="1" s="1"/>
  <c r="AM35" i="11"/>
  <c r="AL35" i="11"/>
  <c r="AK35" i="11"/>
  <c r="AJ35" i="11"/>
  <c r="AY26" i="11"/>
  <c r="AU16" i="11"/>
  <c r="AW17" i="11"/>
  <c r="AW15" i="11"/>
  <c r="J58" i="11"/>
  <c r="BI58" i="1" s="1"/>
  <c r="J57" i="11"/>
  <c r="BI57" i="1" s="1"/>
  <c r="J55" i="11"/>
  <c r="BI55" i="1" s="1"/>
  <c r="AY30" i="11"/>
  <c r="AU14" i="11"/>
  <c r="AU18" i="11"/>
  <c r="AW19" i="11"/>
  <c r="AJ62" i="11"/>
  <c r="AM62" i="11"/>
  <c r="AL62" i="11"/>
  <c r="AK62" i="11"/>
  <c r="AY90" i="11"/>
  <c r="AY76" i="11"/>
  <c r="AM81" i="11"/>
  <c r="AK81" i="11"/>
  <c r="AJ81" i="11"/>
  <c r="AL81" i="11"/>
  <c r="AY71" i="11"/>
  <c r="AM71" i="11"/>
  <c r="AK71" i="11"/>
  <c r="AL71" i="11"/>
  <c r="AJ71" i="11"/>
  <c r="J87" i="11"/>
  <c r="BI87" i="1" s="1"/>
  <c r="BA70" i="11"/>
  <c r="AM74" i="11"/>
  <c r="AK74" i="11"/>
  <c r="AL74" i="11"/>
  <c r="AJ74" i="11"/>
  <c r="AY62" i="11"/>
  <c r="J63" i="11"/>
  <c r="BI63" i="1" s="1"/>
  <c r="AL43" i="11"/>
  <c r="AJ43" i="11"/>
  <c r="AM43" i="11"/>
  <c r="AK43" i="11"/>
  <c r="AJ36" i="11"/>
  <c r="AM36" i="11"/>
  <c r="AL36" i="11"/>
  <c r="AK36" i="11"/>
  <c r="AL38" i="11"/>
  <c r="AJ38" i="11"/>
  <c r="AM38" i="11"/>
  <c r="AK38" i="11"/>
  <c r="J24" i="11"/>
  <c r="BI24" i="1" s="1"/>
  <c r="J23" i="11"/>
  <c r="BI23" i="1" s="1"/>
  <c r="AW14" i="11"/>
  <c r="AW18" i="11"/>
  <c r="BA54" i="11"/>
  <c r="AM104" i="11"/>
  <c r="AL104" i="11"/>
  <c r="AK104" i="11"/>
  <c r="AJ104" i="11"/>
  <c r="AK96" i="11"/>
  <c r="AM96" i="11"/>
  <c r="AJ96" i="11"/>
  <c r="AL96" i="11"/>
  <c r="AY91" i="11"/>
  <c r="AM89" i="11"/>
  <c r="AK89" i="11"/>
  <c r="AJ89" i="11"/>
  <c r="AL89" i="11"/>
  <c r="J91" i="11"/>
  <c r="BI91" i="1" s="1"/>
  <c r="AK97" i="11"/>
  <c r="AM97" i="11"/>
  <c r="AJ97" i="11"/>
  <c r="AL97" i="11"/>
  <c r="AM85" i="11"/>
  <c r="AJ85" i="11"/>
  <c r="AK85" i="11"/>
  <c r="AL85" i="11"/>
  <c r="AK73" i="11"/>
  <c r="AJ73" i="11"/>
  <c r="AM73" i="11"/>
  <c r="AL73" i="11"/>
  <c r="BA64" i="11"/>
  <c r="AJ54" i="11"/>
  <c r="AM54" i="11"/>
  <c r="AL54" i="11"/>
  <c r="AK54" i="11"/>
  <c r="J68" i="11"/>
  <c r="BI68" i="1" s="1"/>
  <c r="J67" i="11"/>
  <c r="BI67" i="1" s="1"/>
  <c r="AM52" i="11"/>
  <c r="AK52" i="11"/>
  <c r="AL52" i="11"/>
  <c r="AJ52" i="11"/>
  <c r="BA46" i="11"/>
  <c r="BA33" i="11"/>
  <c r="AM31" i="11"/>
  <c r="AL31" i="11"/>
  <c r="AK31" i="11"/>
  <c r="AJ31" i="11"/>
  <c r="AY28" i="11"/>
  <c r="J52" i="11"/>
  <c r="BI52" i="1" s="1"/>
  <c r="BA52" i="11"/>
  <c r="AJ32" i="11"/>
  <c r="AM32" i="11"/>
  <c r="AL32" i="11"/>
  <c r="AK32" i="11"/>
  <c r="AJ28" i="11"/>
  <c r="AM28" i="11"/>
  <c r="AL28" i="11"/>
  <c r="AK28" i="11"/>
  <c r="AY35" i="11"/>
  <c r="AY38" i="11"/>
  <c r="AM33" i="11"/>
  <c r="AL33" i="11"/>
  <c r="AK33" i="11"/>
  <c r="AJ33" i="11"/>
  <c r="AW12" i="11"/>
  <c r="AK82" i="11"/>
  <c r="AJ82" i="11"/>
  <c r="AL82" i="11"/>
  <c r="AM82" i="11"/>
  <c r="AM29" i="11"/>
  <c r="AL29" i="11"/>
  <c r="AK29" i="11"/>
  <c r="AJ29" i="11"/>
  <c r="BA109" i="11"/>
  <c r="AL103" i="11"/>
  <c r="AK103" i="11"/>
  <c r="AJ103" i="11"/>
  <c r="AM103" i="11"/>
  <c r="J103" i="11"/>
  <c r="BI103" i="1" s="1"/>
  <c r="AY100" i="11"/>
  <c r="AY85" i="11"/>
  <c r="AK106" i="11"/>
  <c r="AJ106" i="11"/>
  <c r="AM106" i="11"/>
  <c r="AL106" i="11"/>
  <c r="BA107" i="11"/>
  <c r="AY67" i="11"/>
  <c r="AY84" i="11"/>
  <c r="AJ58" i="11"/>
  <c r="AM58" i="11"/>
  <c r="AL58" i="11"/>
  <c r="AK58" i="11"/>
  <c r="AY44" i="11"/>
  <c r="AL41" i="11"/>
  <c r="AK41" i="11"/>
  <c r="AM41" i="11"/>
  <c r="AJ41" i="11"/>
  <c r="BA29" i="11"/>
  <c r="J41" i="11"/>
  <c r="BI41" i="1" s="1"/>
  <c r="BA58" i="11"/>
  <c r="J22" i="11"/>
  <c r="BI22" i="1" s="1"/>
  <c r="J21" i="11"/>
  <c r="BI21" i="1" s="1"/>
  <c r="AU12" i="11"/>
  <c r="AU20" i="11"/>
  <c r="AW21" i="11"/>
  <c r="AW13" i="11"/>
  <c r="AR8" i="11"/>
  <c r="AK80" i="11"/>
  <c r="AM80" i="11"/>
  <c r="AL80" i="11"/>
  <c r="AJ80" i="11"/>
  <c r="AM83" i="11"/>
  <c r="AL83" i="11"/>
  <c r="AK83" i="11"/>
  <c r="AJ83" i="11"/>
  <c r="AM47" i="11"/>
  <c r="AJ47" i="11"/>
  <c r="AL47" i="11"/>
  <c r="AK47" i="11"/>
  <c r="AY105" i="11"/>
  <c r="AM93" i="11"/>
  <c r="AK93" i="11"/>
  <c r="AL93" i="11"/>
  <c r="AJ93" i="11"/>
  <c r="AJ86" i="11"/>
  <c r="AK86" i="11"/>
  <c r="AM86" i="11"/>
  <c r="AL86" i="11"/>
  <c r="BA98" i="11"/>
  <c r="AJ76" i="11"/>
  <c r="AM76" i="11"/>
  <c r="AK76" i="11"/>
  <c r="AL76" i="11"/>
  <c r="BA55" i="11"/>
  <c r="BA68" i="11"/>
  <c r="AY42" i="11"/>
  <c r="AM27" i="11"/>
  <c r="AL27" i="11"/>
  <c r="AK27" i="11"/>
  <c r="AJ27" i="11"/>
  <c r="BA41" i="11"/>
  <c r="AM46" i="11"/>
  <c r="AL46" i="11"/>
  <c r="AK46" i="11"/>
  <c r="AJ46" i="11"/>
  <c r="J39" i="11"/>
  <c r="BI39" i="1" s="1"/>
  <c r="AM57" i="11"/>
  <c r="AL57" i="11"/>
  <c r="AK57" i="11"/>
  <c r="AJ57" i="11"/>
  <c r="AM37" i="11"/>
  <c r="AL37" i="11"/>
  <c r="AK37" i="11"/>
  <c r="AJ37" i="11"/>
  <c r="AW20" i="11"/>
  <c r="AM25" i="11"/>
  <c r="AL25" i="11"/>
  <c r="AK25" i="11"/>
  <c r="AJ25" i="11"/>
  <c r="BA105" i="11"/>
  <c r="J108" i="11"/>
  <c r="BI108" i="1" s="1"/>
  <c r="AY106" i="11"/>
  <c r="J100" i="11"/>
  <c r="BI100" i="1" s="1"/>
  <c r="AY73" i="11"/>
  <c r="BA82" i="11"/>
  <c r="AY78" i="11"/>
  <c r="AM77" i="11"/>
  <c r="AL77" i="11"/>
  <c r="AK77" i="11"/>
  <c r="AJ77" i="11"/>
  <c r="J66" i="11"/>
  <c r="BI66" i="1" s="1"/>
  <c r="J65" i="11"/>
  <c r="BI65" i="1" s="1"/>
  <c r="BA72" i="11"/>
  <c r="J77" i="11"/>
  <c r="BI77" i="1" s="1"/>
  <c r="J59" i="11"/>
  <c r="BI59" i="1" s="1"/>
  <c r="AL45" i="11"/>
  <c r="AM45" i="11"/>
  <c r="AK45" i="11"/>
  <c r="AJ45" i="11"/>
  <c r="J48" i="11"/>
  <c r="BI48" i="1" s="1"/>
  <c r="AY36" i="11"/>
  <c r="BA47" i="11"/>
  <c r="AW16" i="11"/>
  <c r="AU19" i="11"/>
  <c r="AM107" i="11"/>
  <c r="AL107" i="11"/>
  <c r="AK107" i="11"/>
  <c r="AJ107" i="11"/>
  <c r="J107" i="11"/>
  <c r="BI107" i="1" s="1"/>
  <c r="J90" i="11"/>
  <c r="BI90" i="1" s="1"/>
  <c r="J89" i="11"/>
  <c r="BI89" i="1" s="1"/>
  <c r="AK87" i="11"/>
  <c r="AL87" i="11"/>
  <c r="AJ87" i="11"/>
  <c r="AM87" i="11"/>
  <c r="AY88" i="11"/>
  <c r="AJ70" i="11"/>
  <c r="AM70" i="11"/>
  <c r="AL70" i="11"/>
  <c r="AK70" i="11"/>
  <c r="J71" i="11"/>
  <c r="BI71" i="1" s="1"/>
  <c r="BA56" i="11"/>
  <c r="AK67" i="11"/>
  <c r="AM67" i="11"/>
  <c r="AL67" i="11"/>
  <c r="AJ67" i="11"/>
  <c r="AY59" i="11"/>
  <c r="AY53" i="11"/>
  <c r="AY46" i="11"/>
  <c r="AY45" i="11"/>
  <c r="AY48" i="11"/>
  <c r="BA48" i="11"/>
  <c r="AY52" i="11"/>
  <c r="AL51" i="11"/>
  <c r="AJ51" i="11"/>
  <c r="AM51" i="11"/>
  <c r="AK51" i="11"/>
  <c r="AY41" i="11"/>
  <c r="AY40" i="11"/>
  <c r="AH16" i="11"/>
  <c r="AG16" i="11"/>
  <c r="AU15" i="11"/>
  <c r="C8" i="11"/>
  <c r="C9" i="11"/>
  <c r="AY20" i="10"/>
  <c r="BA51" i="10"/>
  <c r="J28" i="10"/>
  <c r="AZ28" i="1" s="1"/>
  <c r="AY95" i="10"/>
  <c r="AY66" i="10"/>
  <c r="AY79" i="10"/>
  <c r="BA24" i="10"/>
  <c r="AY34" i="10"/>
  <c r="BA91" i="10"/>
  <c r="J96" i="10"/>
  <c r="AZ96" i="1" s="1"/>
  <c r="BA50" i="10"/>
  <c r="BA29" i="10"/>
  <c r="AY49" i="10"/>
  <c r="J24" i="10"/>
  <c r="AZ24" i="1" s="1"/>
  <c r="AY28" i="10"/>
  <c r="BA106" i="10"/>
  <c r="BA98" i="10"/>
  <c r="J32" i="10"/>
  <c r="AZ32" i="1" s="1"/>
  <c r="AY30" i="10"/>
  <c r="AY84" i="10"/>
  <c r="AY62" i="10"/>
  <c r="BA80" i="10"/>
  <c r="AY26" i="10"/>
  <c r="AY27" i="10"/>
  <c r="AY71" i="10"/>
  <c r="AY98" i="10"/>
  <c r="BA94" i="10"/>
  <c r="BA58" i="10"/>
  <c r="BA52" i="10"/>
  <c r="AY52" i="10"/>
  <c r="J37" i="10"/>
  <c r="AZ37" i="1" s="1"/>
  <c r="BA43" i="10"/>
  <c r="AY93" i="10"/>
  <c r="BA68" i="10"/>
  <c r="AY60" i="10"/>
  <c r="J23" i="10"/>
  <c r="AZ23" i="1" s="1"/>
  <c r="BA40" i="10"/>
  <c r="BA71" i="10"/>
  <c r="AY45" i="10"/>
  <c r="BA108" i="10"/>
  <c r="AY105" i="10"/>
  <c r="BA47" i="10"/>
  <c r="J53" i="10"/>
  <c r="AZ53" i="1" s="1"/>
  <c r="AY36" i="10"/>
  <c r="AY87" i="10"/>
  <c r="BA101" i="10"/>
  <c r="AY91" i="10"/>
  <c r="BA63" i="10"/>
  <c r="AY56" i="10"/>
  <c r="BA41" i="10"/>
  <c r="AY41" i="10"/>
  <c r="AY35" i="10"/>
  <c r="AY31" i="10"/>
  <c r="AY38" i="10"/>
  <c r="J30" i="10"/>
  <c r="AZ30" i="1" s="1"/>
  <c r="AY57" i="10"/>
  <c r="AY50" i="10"/>
  <c r="BA21" i="10"/>
  <c r="AY102" i="10"/>
  <c r="BA74" i="10"/>
  <c r="AY101" i="10"/>
  <c r="J76" i="10"/>
  <c r="AZ76" i="1" s="1"/>
  <c r="T4" i="10"/>
  <c r="BB28" i="1"/>
  <c r="BA66" i="10"/>
  <c r="J95" i="10"/>
  <c r="AZ95" i="1" s="1"/>
  <c r="BA76" i="10"/>
  <c r="J91" i="10"/>
  <c r="AZ91" i="1" s="1"/>
  <c r="AY61" i="10"/>
  <c r="BA27" i="10"/>
  <c r="BA99" i="10"/>
  <c r="BA103" i="10"/>
  <c r="AK106" i="10"/>
  <c r="AM106" i="10"/>
  <c r="AL106" i="10"/>
  <c r="AJ106" i="10"/>
  <c r="BA107" i="10"/>
  <c r="AM83" i="10"/>
  <c r="AL83" i="10"/>
  <c r="AK83" i="10"/>
  <c r="AJ83" i="10"/>
  <c r="J87" i="10"/>
  <c r="AZ87" i="1" s="1"/>
  <c r="AJ93" i="10"/>
  <c r="AM93" i="10"/>
  <c r="AL93" i="10"/>
  <c r="AK93" i="10"/>
  <c r="BA85" i="10"/>
  <c r="J68" i="10"/>
  <c r="AZ68" i="1" s="1"/>
  <c r="BA75" i="10"/>
  <c r="AY58" i="10"/>
  <c r="AY42" i="10"/>
  <c r="BA59" i="10"/>
  <c r="J39" i="10"/>
  <c r="AZ39" i="1" s="1"/>
  <c r="J40" i="10"/>
  <c r="AZ40" i="1" s="1"/>
  <c r="AJ39" i="10"/>
  <c r="AM39" i="10"/>
  <c r="AL39" i="10"/>
  <c r="AK39" i="10"/>
  <c r="BA44" i="10"/>
  <c r="AG16" i="10"/>
  <c r="AV18" i="10"/>
  <c r="AM96" i="10"/>
  <c r="AK96" i="10"/>
  <c r="AJ96" i="10"/>
  <c r="AL96" i="10"/>
  <c r="AY104" i="10"/>
  <c r="AM104" i="10"/>
  <c r="AL104" i="10"/>
  <c r="AK104" i="10"/>
  <c r="AJ104" i="10"/>
  <c r="AY78" i="10"/>
  <c r="AK90" i="10"/>
  <c r="AJ90" i="10"/>
  <c r="AL90" i="10"/>
  <c r="AM90" i="10"/>
  <c r="BA79" i="10"/>
  <c r="J67" i="10"/>
  <c r="AZ67" i="1" s="1"/>
  <c r="AM58" i="10"/>
  <c r="AK58" i="10"/>
  <c r="AL58" i="10"/>
  <c r="AJ58" i="10"/>
  <c r="J51" i="10"/>
  <c r="AZ51" i="1" s="1"/>
  <c r="AY43" i="10"/>
  <c r="J33" i="10"/>
  <c r="AZ33" i="1" s="1"/>
  <c r="AY32" i="10"/>
  <c r="AY44" i="10"/>
  <c r="AM21" i="10"/>
  <c r="AL21" i="10"/>
  <c r="AK21" i="10"/>
  <c r="AJ21" i="10"/>
  <c r="BA22" i="10"/>
  <c r="BA19" i="10"/>
  <c r="AY25" i="10"/>
  <c r="AL28" i="10"/>
  <c r="AJ28" i="10"/>
  <c r="AK28" i="10"/>
  <c r="AM28" i="10"/>
  <c r="AY22" i="10"/>
  <c r="J27" i="10"/>
  <c r="AZ27" i="1" s="1"/>
  <c r="AT17" i="10"/>
  <c r="AJ71" i="10"/>
  <c r="AM71" i="10"/>
  <c r="AL71" i="10"/>
  <c r="AK71" i="10"/>
  <c r="AM23" i="10"/>
  <c r="AL23" i="10"/>
  <c r="AK23" i="10"/>
  <c r="AJ23" i="10"/>
  <c r="AL99" i="10"/>
  <c r="AJ99" i="10"/>
  <c r="AM99" i="10"/>
  <c r="AK99" i="10"/>
  <c r="AL103" i="10"/>
  <c r="AJ103" i="10"/>
  <c r="AM103" i="10"/>
  <c r="AK103" i="10"/>
  <c r="J94" i="10"/>
  <c r="AZ94" i="1" s="1"/>
  <c r="J93" i="10"/>
  <c r="AZ93" i="1" s="1"/>
  <c r="AY83" i="10"/>
  <c r="BA90" i="10"/>
  <c r="AM108" i="10"/>
  <c r="AL108" i="10"/>
  <c r="AK108" i="10"/>
  <c r="AJ108" i="10"/>
  <c r="AK67" i="10"/>
  <c r="AJ67" i="10"/>
  <c r="AM67" i="10"/>
  <c r="AL67" i="10"/>
  <c r="AY68" i="10"/>
  <c r="AM74" i="10"/>
  <c r="AL74" i="10"/>
  <c r="AK74" i="10"/>
  <c r="AJ74" i="10"/>
  <c r="AM79" i="10"/>
  <c r="AJ79" i="10"/>
  <c r="AL79" i="10"/>
  <c r="AK79" i="10"/>
  <c r="BA67" i="10"/>
  <c r="J72" i="10"/>
  <c r="AZ72" i="1" s="1"/>
  <c r="AY59" i="10"/>
  <c r="J47" i="10"/>
  <c r="AZ47" i="1" s="1"/>
  <c r="BA42" i="10"/>
  <c r="J55" i="10"/>
  <c r="AZ55" i="1" s="1"/>
  <c r="BA46" i="10"/>
  <c r="AL46" i="10"/>
  <c r="AJ46" i="10"/>
  <c r="AK46" i="10"/>
  <c r="AM46" i="10"/>
  <c r="BA38" i="10"/>
  <c r="AY33" i="10"/>
  <c r="BA37" i="10"/>
  <c r="AM25" i="10"/>
  <c r="AL25" i="10"/>
  <c r="AK25" i="10"/>
  <c r="AJ25" i="10"/>
  <c r="BA18" i="10"/>
  <c r="BA28" i="10"/>
  <c r="AV17" i="10"/>
  <c r="AM49" i="10"/>
  <c r="AK49" i="10"/>
  <c r="AL49" i="10"/>
  <c r="AJ49" i="10"/>
  <c r="AL27" i="10"/>
  <c r="AM27" i="10"/>
  <c r="AK27" i="10"/>
  <c r="AJ27" i="10"/>
  <c r="J107" i="10"/>
  <c r="AZ107" i="1" s="1"/>
  <c r="BA97" i="10"/>
  <c r="AY99" i="10"/>
  <c r="BA109" i="10"/>
  <c r="J71" i="10"/>
  <c r="AZ71" i="1" s="1"/>
  <c r="J70" i="10"/>
  <c r="AZ70" i="1" s="1"/>
  <c r="J64" i="10"/>
  <c r="AZ64" i="1" s="1"/>
  <c r="AL84" i="10"/>
  <c r="AM84" i="10"/>
  <c r="AJ84" i="10"/>
  <c r="AK84" i="10"/>
  <c r="AM56" i="10"/>
  <c r="AL56" i="10"/>
  <c r="AK56" i="10"/>
  <c r="AJ56" i="10"/>
  <c r="AM66" i="10"/>
  <c r="AJ66" i="10"/>
  <c r="AL66" i="10"/>
  <c r="AK66" i="10"/>
  <c r="BA48" i="10"/>
  <c r="AJ43" i="10"/>
  <c r="AM43" i="10"/>
  <c r="AK43" i="10"/>
  <c r="AL43" i="10"/>
  <c r="AL26" i="10"/>
  <c r="AM26" i="10"/>
  <c r="AK26" i="10"/>
  <c r="AJ26" i="10"/>
  <c r="J22" i="10"/>
  <c r="AZ22" i="1" s="1"/>
  <c r="AY24" i="10"/>
  <c r="AM19" i="10"/>
  <c r="AL19" i="10"/>
  <c r="AK19" i="10"/>
  <c r="AJ19" i="10"/>
  <c r="J29" i="10"/>
  <c r="AZ29" i="1" s="1"/>
  <c r="AY29" i="10"/>
  <c r="BA23" i="10"/>
  <c r="AJ38" i="10"/>
  <c r="AL38" i="10"/>
  <c r="AK38" i="10"/>
  <c r="AM38" i="10"/>
  <c r="J105" i="10"/>
  <c r="AZ105" i="1" s="1"/>
  <c r="J104" i="10"/>
  <c r="AZ104" i="1" s="1"/>
  <c r="AL95" i="10"/>
  <c r="AJ95" i="10"/>
  <c r="AM95" i="10"/>
  <c r="AK95" i="10"/>
  <c r="AY70" i="10"/>
  <c r="AJ94" i="10"/>
  <c r="AM94" i="10"/>
  <c r="AL94" i="10"/>
  <c r="AK94" i="10"/>
  <c r="J100" i="10"/>
  <c r="AZ100" i="1" s="1"/>
  <c r="AM89" i="10"/>
  <c r="AL89" i="10"/>
  <c r="AK89" i="10"/>
  <c r="AJ89" i="10"/>
  <c r="J89" i="10"/>
  <c r="AZ89" i="1" s="1"/>
  <c r="AY85" i="10"/>
  <c r="AY75" i="10"/>
  <c r="AY67" i="10"/>
  <c r="AM62" i="10"/>
  <c r="AJ62" i="10"/>
  <c r="AL62" i="10"/>
  <c r="AK62" i="10"/>
  <c r="AJ41" i="10"/>
  <c r="AM41" i="10"/>
  <c r="AL41" i="10"/>
  <c r="AK41" i="10"/>
  <c r="AJ50" i="10"/>
  <c r="AM50" i="10"/>
  <c r="AL50" i="10"/>
  <c r="AK50" i="10"/>
  <c r="AJ45" i="10"/>
  <c r="AM45" i="10"/>
  <c r="AL45" i="10"/>
  <c r="AK45" i="10"/>
  <c r="AY51" i="10"/>
  <c r="AL44" i="10"/>
  <c r="AJ44" i="10"/>
  <c r="AM44" i="10"/>
  <c r="AK44" i="10"/>
  <c r="AJ37" i="10"/>
  <c r="AK37" i="10"/>
  <c r="AM37" i="10"/>
  <c r="AL37" i="10"/>
  <c r="AL40" i="10"/>
  <c r="AJ40" i="10"/>
  <c r="AM40" i="10"/>
  <c r="AK40" i="10"/>
  <c r="AJ36" i="10"/>
  <c r="AM36" i="10"/>
  <c r="AL36" i="10"/>
  <c r="AK36" i="10"/>
  <c r="J36" i="10"/>
  <c r="AZ36" i="1" s="1"/>
  <c r="AM22" i="10"/>
  <c r="AJ22" i="10"/>
  <c r="AL22" i="10"/>
  <c r="AK22" i="10"/>
  <c r="J35" i="10"/>
  <c r="AZ35" i="1" s="1"/>
  <c r="AP8" i="10"/>
  <c r="AY103" i="10"/>
  <c r="AJ101" i="10"/>
  <c r="AM101" i="10"/>
  <c r="AL101" i="10"/>
  <c r="AK101" i="10"/>
  <c r="J84" i="10"/>
  <c r="AZ84" i="1" s="1"/>
  <c r="J83" i="10"/>
  <c r="AZ83" i="1" s="1"/>
  <c r="BA84" i="10"/>
  <c r="J99" i="10"/>
  <c r="AZ99" i="1" s="1"/>
  <c r="J98" i="10"/>
  <c r="AZ98" i="1" s="1"/>
  <c r="AK76" i="10"/>
  <c r="AL76" i="10"/>
  <c r="AJ76" i="10"/>
  <c r="AM76" i="10"/>
  <c r="AJ70" i="10"/>
  <c r="AM70" i="10"/>
  <c r="AL70" i="10"/>
  <c r="AK70" i="10"/>
  <c r="J60" i="10"/>
  <c r="AZ60" i="1" s="1"/>
  <c r="AJ59" i="10"/>
  <c r="AM59" i="10"/>
  <c r="AL59" i="10"/>
  <c r="AK59" i="10"/>
  <c r="J63" i="10"/>
  <c r="AZ63" i="1" s="1"/>
  <c r="J80" i="10"/>
  <c r="AZ80" i="1" s="1"/>
  <c r="BA56" i="10"/>
  <c r="J59" i="10"/>
  <c r="AZ59" i="1" s="1"/>
  <c r="AM51" i="10"/>
  <c r="AK51" i="10"/>
  <c r="AJ51" i="10"/>
  <c r="AL51" i="10"/>
  <c r="AY46" i="10"/>
  <c r="AY47" i="10"/>
  <c r="J31" i="10"/>
  <c r="AZ31" i="1" s="1"/>
  <c r="J25" i="10"/>
  <c r="AZ25" i="1" s="1"/>
  <c r="AY23" i="10"/>
  <c r="AR7" i="10"/>
  <c r="BA25" i="10"/>
  <c r="AY19" i="10"/>
  <c r="J21" i="10"/>
  <c r="AZ21" i="1" s="1"/>
  <c r="AM107" i="10"/>
  <c r="AL107" i="10"/>
  <c r="AK107" i="10"/>
  <c r="AJ107" i="10"/>
  <c r="AM100" i="10"/>
  <c r="AK100" i="10"/>
  <c r="AJ100" i="10"/>
  <c r="AL100" i="10"/>
  <c r="AJ86" i="10"/>
  <c r="AM86" i="10"/>
  <c r="AL86" i="10"/>
  <c r="AK86" i="10"/>
  <c r="AK98" i="10"/>
  <c r="AM98" i="10"/>
  <c r="AL98" i="10"/>
  <c r="AJ98" i="10"/>
  <c r="J86" i="10"/>
  <c r="AZ86" i="1" s="1"/>
  <c r="AK75" i="10"/>
  <c r="AJ75" i="10"/>
  <c r="AM75" i="10"/>
  <c r="AL75" i="10"/>
  <c r="J75" i="10"/>
  <c r="AZ75" i="1" s="1"/>
  <c r="AY54" i="10"/>
  <c r="AL42" i="10"/>
  <c r="AJ42" i="10"/>
  <c r="AK42" i="10"/>
  <c r="AM42" i="10"/>
  <c r="AY40" i="10"/>
  <c r="AJ18" i="10"/>
  <c r="AM18" i="10"/>
  <c r="AL18" i="10"/>
  <c r="AK18" i="10"/>
  <c r="AK17" i="10"/>
  <c r="AJ17" i="10"/>
  <c r="AL17" i="10"/>
  <c r="AM17" i="10"/>
  <c r="AY18" i="10"/>
  <c r="BA20" i="10"/>
  <c r="J43" i="10"/>
  <c r="AZ43" i="1" s="1"/>
  <c r="AX19" i="10"/>
  <c r="AV20" i="10"/>
  <c r="AX18" i="10"/>
  <c r="AT19" i="10"/>
  <c r="J19" i="10"/>
  <c r="AZ19" i="1" s="1"/>
  <c r="Q105" i="9"/>
  <c r="AQ106" i="1"/>
  <c r="Q99" i="9"/>
  <c r="AQ94" i="1"/>
  <c r="Q91" i="9"/>
  <c r="Q89" i="9"/>
  <c r="Q81" i="9"/>
  <c r="Q74" i="9"/>
  <c r="AQ71" i="1"/>
  <c r="Q84" i="9"/>
  <c r="AQ44" i="1"/>
  <c r="AQ40" i="1"/>
  <c r="AQ32" i="1"/>
  <c r="AQ43" i="1"/>
  <c r="AQ61" i="1"/>
  <c r="AQ27" i="1"/>
  <c r="AQ33" i="1"/>
  <c r="AQ100" i="1"/>
  <c r="AQ70" i="1"/>
  <c r="AQ97" i="1"/>
  <c r="Q29" i="9"/>
  <c r="AQ92" i="1"/>
  <c r="AQ30" i="1"/>
  <c r="AQ55" i="1"/>
  <c r="Q71" i="9"/>
  <c r="AQ48" i="1"/>
  <c r="Q103" i="9"/>
  <c r="AQ99" i="1"/>
  <c r="AQ85" i="1"/>
  <c r="AQ78" i="1"/>
  <c r="AQ74" i="1"/>
  <c r="Q70" i="9"/>
  <c r="Q67" i="9"/>
  <c r="Q43" i="9"/>
  <c r="Q39" i="9"/>
  <c r="Q46" i="9"/>
  <c r="Q38" i="9"/>
  <c r="AQ37" i="1"/>
  <c r="Q52" i="9"/>
  <c r="Q28" i="9"/>
  <c r="Q34" i="9"/>
  <c r="AQ64" i="1"/>
  <c r="Q55" i="9"/>
  <c r="AQ66" i="1"/>
  <c r="AQ62" i="1"/>
  <c r="AQ80" i="1"/>
  <c r="Q48" i="9"/>
  <c r="Q109" i="9"/>
  <c r="Q104" i="9"/>
  <c r="AQ93" i="1"/>
  <c r="AQ88" i="1"/>
  <c r="Q92" i="9"/>
  <c r="Q90" i="9"/>
  <c r="Q82" i="9"/>
  <c r="Q76" i="9"/>
  <c r="AQ75" i="1"/>
  <c r="Q61" i="9"/>
  <c r="AQ57" i="1"/>
  <c r="AQ83" i="1"/>
  <c r="AQ38" i="1"/>
  <c r="AQ59" i="1"/>
  <c r="Q42" i="9"/>
  <c r="Q51" i="9"/>
  <c r="Q30" i="9"/>
  <c r="AQ31" i="1"/>
  <c r="Q86" i="9"/>
  <c r="Q98" i="9"/>
  <c r="Q49" i="9"/>
  <c r="Q40" i="9"/>
  <c r="AY33" i="7"/>
  <c r="Q95" i="9"/>
  <c r="AQ86" i="1"/>
  <c r="AQ69" i="1"/>
  <c r="AQ65" i="1"/>
  <c r="Q37" i="9"/>
  <c r="AQ67" i="1"/>
  <c r="AQ41" i="1"/>
  <c r="AQ39" i="1"/>
  <c r="AQ51" i="1"/>
  <c r="Q32" i="9"/>
  <c r="AQ95" i="1"/>
  <c r="AQ105" i="1"/>
  <c r="Q106" i="9"/>
  <c r="Q78" i="9"/>
  <c r="Q50" i="9"/>
  <c r="AQ28" i="1"/>
  <c r="AQ108" i="1"/>
  <c r="AQ102" i="1"/>
  <c r="AQ107" i="1"/>
  <c r="AQ103" i="1"/>
  <c r="Q100" i="9"/>
  <c r="Q96" i="9"/>
  <c r="Q85" i="9"/>
  <c r="AQ91" i="1"/>
  <c r="AQ81" i="1"/>
  <c r="Q87" i="9"/>
  <c r="Q72" i="9"/>
  <c r="Q63" i="9"/>
  <c r="AQ42" i="1"/>
  <c r="AQ36" i="1"/>
  <c r="Q64" i="9"/>
  <c r="Q60" i="9"/>
  <c r="AQ50" i="1"/>
  <c r="AQ47" i="1"/>
  <c r="Q88" i="9"/>
  <c r="AQ104" i="1"/>
  <c r="AQ46" i="1"/>
  <c r="Q66" i="9"/>
  <c r="Q108" i="9"/>
  <c r="AQ96" i="1"/>
  <c r="AQ60" i="1"/>
  <c r="Q57" i="9"/>
  <c r="Q93" i="9"/>
  <c r="Q101" i="9"/>
  <c r="Q107" i="9"/>
  <c r="AQ109" i="1"/>
  <c r="AQ98" i="1"/>
  <c r="AQ87" i="1"/>
  <c r="AQ89" i="1"/>
  <c r="Q102" i="9"/>
  <c r="Q75" i="9"/>
  <c r="Q65" i="9"/>
  <c r="Q73" i="9"/>
  <c r="Q53" i="9"/>
  <c r="AQ49" i="1"/>
  <c r="Q45" i="9"/>
  <c r="Q35" i="9"/>
  <c r="AQ45" i="1"/>
  <c r="Q59" i="9"/>
  <c r="Q54" i="9"/>
  <c r="Q36" i="9"/>
  <c r="Q31" i="9"/>
  <c r="AQ79" i="1"/>
  <c r="AQ90" i="1"/>
  <c r="Q94" i="9"/>
  <c r="Q58" i="9"/>
  <c r="Q97" i="9"/>
  <c r="Q77" i="9"/>
  <c r="Q41" i="9"/>
  <c r="AQ34" i="1"/>
  <c r="AQ63" i="1"/>
  <c r="Q62" i="9"/>
  <c r="AQ73" i="1"/>
  <c r="AQ68" i="1"/>
  <c r="Q56" i="9"/>
  <c r="AQ76" i="1"/>
  <c r="AQ77" i="1"/>
  <c r="AQ101" i="1"/>
  <c r="Q79" i="9"/>
  <c r="Q80" i="9"/>
  <c r="AQ72" i="1"/>
  <c r="Q33" i="9"/>
  <c r="Q68" i="9"/>
  <c r="Q44" i="9"/>
  <c r="AQ58" i="1"/>
  <c r="AQ29" i="1"/>
  <c r="AQ35" i="1"/>
  <c r="AQ84" i="1"/>
  <c r="AQ54" i="1"/>
  <c r="Q47" i="9"/>
  <c r="AQ26" i="1"/>
  <c r="Q27" i="9"/>
  <c r="AQ82" i="1"/>
  <c r="AQ56" i="1"/>
  <c r="AQ52" i="1"/>
  <c r="J80" i="7"/>
  <c r="V80" i="1" s="1"/>
  <c r="AM65" i="7"/>
  <c r="AL32" i="7"/>
  <c r="J109" i="7"/>
  <c r="V109" i="1" s="1"/>
  <c r="J109" i="6"/>
  <c r="M109" i="1" s="1"/>
  <c r="AY95" i="7"/>
  <c r="J61" i="6"/>
  <c r="M61" i="1" s="1"/>
  <c r="AJ41" i="9"/>
  <c r="AJ72" i="4"/>
  <c r="AL55" i="6"/>
  <c r="AM32" i="7"/>
  <c r="AY47" i="7"/>
  <c r="AM93" i="8"/>
  <c r="AK32" i="7"/>
  <c r="AJ83" i="7"/>
  <c r="AK60" i="8"/>
  <c r="J72" i="7"/>
  <c r="V72" i="1" s="1"/>
  <c r="AY45" i="7"/>
  <c r="AM66" i="9"/>
  <c r="J47" i="6"/>
  <c r="M47" i="1" s="1"/>
  <c r="AK93" i="8"/>
  <c r="AY89" i="7"/>
  <c r="AY105" i="7"/>
  <c r="AM46" i="9"/>
  <c r="AY84" i="8"/>
  <c r="AY28" i="8"/>
  <c r="AL83" i="7"/>
  <c r="AL93" i="8"/>
  <c r="J92" i="9"/>
  <c r="AN92" i="1" s="1"/>
  <c r="J91" i="9"/>
  <c r="AN91" i="1" s="1"/>
  <c r="AY54" i="6"/>
  <c r="AT16" i="9"/>
  <c r="AJ63" i="6"/>
  <c r="J48" i="6"/>
  <c r="M48" i="1" s="1"/>
  <c r="J50" i="6"/>
  <c r="M50" i="1" s="1"/>
  <c r="J91" i="6"/>
  <c r="M91" i="1" s="1"/>
  <c r="J60" i="6"/>
  <c r="M60" i="1" s="1"/>
  <c r="J108" i="6"/>
  <c r="M108" i="1" s="1"/>
  <c r="AL95" i="7"/>
  <c r="AY90" i="7"/>
  <c r="AY40" i="7"/>
  <c r="AM95" i="7"/>
  <c r="AJ95" i="7"/>
  <c r="AY43" i="7"/>
  <c r="BA83" i="7"/>
  <c r="AM55" i="6"/>
  <c r="AM72" i="4"/>
  <c r="J53" i="7"/>
  <c r="V53" i="1" s="1"/>
  <c r="AL72" i="4"/>
  <c r="AJ43" i="7"/>
  <c r="BA87" i="7"/>
  <c r="AY37" i="7"/>
  <c r="AJ55" i="6"/>
  <c r="J90" i="6"/>
  <c r="M90" i="1" s="1"/>
  <c r="J86" i="6"/>
  <c r="M86" i="1" s="1"/>
  <c r="AU22" i="9"/>
  <c r="BA65" i="7"/>
  <c r="AJ66" i="7"/>
  <c r="AM40" i="7"/>
  <c r="BA78" i="9"/>
  <c r="AY91" i="8"/>
  <c r="AL93" i="4"/>
  <c r="AY96" i="7"/>
  <c r="AJ40" i="7"/>
  <c r="J61" i="9"/>
  <c r="AN61" i="1" s="1"/>
  <c r="J71" i="7"/>
  <c r="V71" i="1" s="1"/>
  <c r="AL40" i="7"/>
  <c r="AJ30" i="7"/>
  <c r="AL106" i="8"/>
  <c r="AJ106" i="8"/>
  <c r="AK91" i="9"/>
  <c r="AY48" i="8"/>
  <c r="J108" i="7"/>
  <c r="V108" i="1" s="1"/>
  <c r="AL30" i="7"/>
  <c r="AY31" i="7"/>
  <c r="AK106" i="8"/>
  <c r="AJ70" i="8"/>
  <c r="J81" i="7"/>
  <c r="V81" i="1" s="1"/>
  <c r="AM30" i="7"/>
  <c r="J74" i="6"/>
  <c r="M74" i="1" s="1"/>
  <c r="AK70" i="8"/>
  <c r="J83" i="9"/>
  <c r="AN83" i="1" s="1"/>
  <c r="AK108" i="4"/>
  <c r="AM43" i="7"/>
  <c r="AL70" i="8"/>
  <c r="AY64" i="7"/>
  <c r="J61" i="7"/>
  <c r="V61" i="1" s="1"/>
  <c r="AJ82" i="7"/>
  <c r="J65" i="7"/>
  <c r="V65" i="1" s="1"/>
  <c r="BA103" i="7"/>
  <c r="J49" i="7"/>
  <c r="V49" i="1" s="1"/>
  <c r="AL34" i="7"/>
  <c r="AM63" i="9"/>
  <c r="AL53" i="9"/>
  <c r="AK41" i="9"/>
  <c r="AM82" i="7"/>
  <c r="AL41" i="9"/>
  <c r="AM30" i="9"/>
  <c r="J66" i="7"/>
  <c r="V66" i="1" s="1"/>
  <c r="AK86" i="8"/>
  <c r="AL98" i="9"/>
  <c r="AK53" i="9"/>
  <c r="AJ30" i="9"/>
  <c r="J85" i="6"/>
  <c r="M85" i="1" s="1"/>
  <c r="AK30" i="9"/>
  <c r="AK82" i="7"/>
  <c r="AJ54" i="7"/>
  <c r="AJ34" i="7"/>
  <c r="AY35" i="7"/>
  <c r="AY87" i="7"/>
  <c r="J63" i="9"/>
  <c r="AN63" i="1" s="1"/>
  <c r="BA40" i="9"/>
  <c r="AK54" i="7"/>
  <c r="J50" i="7"/>
  <c r="V50" i="1" s="1"/>
  <c r="AK34" i="7"/>
  <c r="AX21" i="7"/>
  <c r="AM86" i="8"/>
  <c r="AY58" i="7"/>
  <c r="AJ63" i="9"/>
  <c r="AJ53" i="9"/>
  <c r="AL54" i="7"/>
  <c r="J54" i="6"/>
  <c r="M54" i="1" s="1"/>
  <c r="J45" i="6"/>
  <c r="M45" i="1" s="1"/>
  <c r="J100" i="6"/>
  <c r="M100" i="1" s="1"/>
  <c r="AJ86" i="8"/>
  <c r="BA94" i="9"/>
  <c r="AK69" i="9"/>
  <c r="J88" i="9"/>
  <c r="AN88" i="1" s="1"/>
  <c r="AJ45" i="9"/>
  <c r="AJ106" i="9"/>
  <c r="J69" i="9"/>
  <c r="AN69" i="1" s="1"/>
  <c r="AL45" i="9"/>
  <c r="AJ46" i="9"/>
  <c r="J29" i="9"/>
  <c r="AN29" i="1" s="1"/>
  <c r="AK45" i="9"/>
  <c r="AK46" i="9"/>
  <c r="AJ80" i="8"/>
  <c r="AK106" i="9"/>
  <c r="AK105" i="9"/>
  <c r="J31" i="9"/>
  <c r="AN31" i="1" s="1"/>
  <c r="J32" i="9"/>
  <c r="AN32" i="1" s="1"/>
  <c r="AM103" i="7"/>
  <c r="J69" i="7"/>
  <c r="V69" i="1" s="1"/>
  <c r="AM59" i="7"/>
  <c r="AJ94" i="7"/>
  <c r="AJ72" i="8"/>
  <c r="AK80" i="8"/>
  <c r="AY66" i="7"/>
  <c r="AY36" i="7"/>
  <c r="AJ69" i="9"/>
  <c r="AJ103" i="7"/>
  <c r="AL94" i="7"/>
  <c r="AL72" i="8"/>
  <c r="AL80" i="8"/>
  <c r="AK103" i="7"/>
  <c r="T4" i="7"/>
  <c r="X28" i="1"/>
  <c r="BA91" i="7"/>
  <c r="AM94" i="7"/>
  <c r="J75" i="6"/>
  <c r="M75" i="1" s="1"/>
  <c r="AY88" i="7"/>
  <c r="AY55" i="7"/>
  <c r="J87" i="7"/>
  <c r="V87" i="1" s="1"/>
  <c r="J93" i="7"/>
  <c r="V93" i="1" s="1"/>
  <c r="AY72" i="7"/>
  <c r="BA43" i="9"/>
  <c r="J59" i="9"/>
  <c r="AN59" i="1" s="1"/>
  <c r="J63" i="8"/>
  <c r="AE63" i="1" s="1"/>
  <c r="AL106" i="9"/>
  <c r="AL69" i="9"/>
  <c r="AY64" i="6"/>
  <c r="AK103" i="8"/>
  <c r="AM76" i="8"/>
  <c r="AL57" i="8"/>
  <c r="AY56" i="8"/>
  <c r="AY105" i="8"/>
  <c r="AL103" i="8"/>
  <c r="AM57" i="8"/>
  <c r="AY85" i="8"/>
  <c r="AL98" i="8"/>
  <c r="AJ27" i="8"/>
  <c r="AM98" i="8"/>
  <c r="AL27" i="8"/>
  <c r="AJ98" i="8"/>
  <c r="AK27" i="8"/>
  <c r="BA91" i="8"/>
  <c r="J94" i="9"/>
  <c r="AN94" i="1" s="1"/>
  <c r="AL50" i="9"/>
  <c r="J93" i="9"/>
  <c r="AN93" i="1" s="1"/>
  <c r="BA58" i="9"/>
  <c r="BA51" i="9"/>
  <c r="J104" i="9"/>
  <c r="AN104" i="1" s="1"/>
  <c r="BA84" i="9"/>
  <c r="AK97" i="9"/>
  <c r="J103" i="9"/>
  <c r="AN103" i="1" s="1"/>
  <c r="BA106" i="9"/>
  <c r="AL97" i="9"/>
  <c r="BA38" i="9"/>
  <c r="BA107" i="9"/>
  <c r="AM97" i="9"/>
  <c r="J81" i="9"/>
  <c r="AN81" i="1" s="1"/>
  <c r="BA29" i="9"/>
  <c r="AL91" i="9"/>
  <c r="AM91" i="9"/>
  <c r="J90" i="9"/>
  <c r="AN90" i="1" s="1"/>
  <c r="J37" i="9"/>
  <c r="AN37" i="1" s="1"/>
  <c r="J47" i="9"/>
  <c r="AN47" i="1" s="1"/>
  <c r="AL92" i="9"/>
  <c r="BA62" i="9"/>
  <c r="BA46" i="9"/>
  <c r="AM92" i="9"/>
  <c r="AJ92" i="9"/>
  <c r="BA93" i="9"/>
  <c r="BA87" i="9"/>
  <c r="BA79" i="9"/>
  <c r="BA57" i="9"/>
  <c r="AY95" i="9"/>
  <c r="BA92" i="9"/>
  <c r="J62" i="9"/>
  <c r="AN62" i="1" s="1"/>
  <c r="AJ27" i="9"/>
  <c r="AY68" i="9"/>
  <c r="AK27" i="9"/>
  <c r="BA32" i="9"/>
  <c r="BA44" i="9"/>
  <c r="AL27" i="9"/>
  <c r="J33" i="9"/>
  <c r="AN33" i="1" s="1"/>
  <c r="J28" i="9"/>
  <c r="AN28" i="1" s="1"/>
  <c r="J96" i="9"/>
  <c r="AN96" i="1" s="1"/>
  <c r="BA37" i="9"/>
  <c r="BA60" i="9"/>
  <c r="AY104" i="9"/>
  <c r="AY106" i="9"/>
  <c r="AY107" i="9"/>
  <c r="J102" i="9"/>
  <c r="AN102" i="1" s="1"/>
  <c r="BA99" i="9"/>
  <c r="AY85" i="9"/>
  <c r="AY54" i="9"/>
  <c r="AY56" i="9"/>
  <c r="BA102" i="9"/>
  <c r="BA82" i="9"/>
  <c r="AJ105" i="9"/>
  <c r="AY48" i="9"/>
  <c r="AL105" i="9"/>
  <c r="J76" i="9"/>
  <c r="AN76" i="1" s="1"/>
  <c r="J68" i="9"/>
  <c r="AN68" i="1" s="1"/>
  <c r="AY109" i="9"/>
  <c r="BA108" i="9"/>
  <c r="AY93" i="9"/>
  <c r="AY73" i="9"/>
  <c r="BA69" i="9"/>
  <c r="BA54" i="9"/>
  <c r="J108" i="9"/>
  <c r="AN108" i="1" s="1"/>
  <c r="AY78" i="9"/>
  <c r="AY67" i="9"/>
  <c r="J56" i="9"/>
  <c r="AN56" i="1" s="1"/>
  <c r="AY55" i="9"/>
  <c r="BA34" i="9"/>
  <c r="AY100" i="9"/>
  <c r="BA104" i="9"/>
  <c r="J89" i="9"/>
  <c r="AN89" i="1" s="1"/>
  <c r="T4" i="9"/>
  <c r="AP28" i="1"/>
  <c r="BA72" i="9"/>
  <c r="BA45" i="9"/>
  <c r="AY28" i="9"/>
  <c r="AY31" i="9"/>
  <c r="AY38" i="9"/>
  <c r="J100" i="8"/>
  <c r="AE100" i="1" s="1"/>
  <c r="BA91" i="9"/>
  <c r="J97" i="8"/>
  <c r="AE97" i="1" s="1"/>
  <c r="J75" i="8"/>
  <c r="AE75" i="1" s="1"/>
  <c r="J39" i="8"/>
  <c r="AE39" i="1" s="1"/>
  <c r="J38" i="8"/>
  <c r="AE38" i="1" s="1"/>
  <c r="J36" i="8"/>
  <c r="AE36" i="1" s="1"/>
  <c r="J34" i="8"/>
  <c r="AE34" i="1" s="1"/>
  <c r="J105" i="9"/>
  <c r="AN105" i="1" s="1"/>
  <c r="BA76" i="9"/>
  <c r="AL43" i="9"/>
  <c r="J53" i="9"/>
  <c r="AN53" i="1" s="1"/>
  <c r="AK80" i="6"/>
  <c r="J35" i="6"/>
  <c r="M35" i="1" s="1"/>
  <c r="J42" i="7"/>
  <c r="V42" i="1" s="1"/>
  <c r="J76" i="8"/>
  <c r="AE76" i="1" s="1"/>
  <c r="J57" i="8"/>
  <c r="AE57" i="1" s="1"/>
  <c r="AV17" i="8"/>
  <c r="AI17" i="8" s="1"/>
  <c r="J81" i="8"/>
  <c r="AE81" i="1" s="1"/>
  <c r="BA98" i="9"/>
  <c r="AY90" i="9"/>
  <c r="J100" i="9"/>
  <c r="AN100" i="1" s="1"/>
  <c r="AY77" i="9"/>
  <c r="J74" i="9"/>
  <c r="AN74" i="1" s="1"/>
  <c r="J85" i="9"/>
  <c r="AN85" i="1" s="1"/>
  <c r="AY69" i="9"/>
  <c r="AM43" i="9"/>
  <c r="AJ33" i="9"/>
  <c r="AJ29" i="9"/>
  <c r="AM50" i="9"/>
  <c r="AJ50" i="9"/>
  <c r="AJ47" i="9"/>
  <c r="AK47" i="9"/>
  <c r="AL80" i="6"/>
  <c r="AK85" i="6"/>
  <c r="AY101" i="7"/>
  <c r="AJ78" i="7"/>
  <c r="AH16" i="7"/>
  <c r="AP7" i="6"/>
  <c r="AP8" i="6" s="1"/>
  <c r="J87" i="8"/>
  <c r="AE87" i="1" s="1"/>
  <c r="BA103" i="9"/>
  <c r="BA88" i="9"/>
  <c r="AK58" i="9"/>
  <c r="BA52" i="9"/>
  <c r="BA39" i="9"/>
  <c r="AL33" i="9"/>
  <c r="AK29" i="9"/>
  <c r="AY44" i="9"/>
  <c r="AM80" i="6"/>
  <c r="J74" i="7"/>
  <c r="V74" i="1" s="1"/>
  <c r="AK64" i="7"/>
  <c r="AM78" i="7"/>
  <c r="J91" i="8"/>
  <c r="AE91" i="1" s="1"/>
  <c r="J62" i="8"/>
  <c r="AE62" i="1" s="1"/>
  <c r="J52" i="8"/>
  <c r="AE52" i="1" s="1"/>
  <c r="AY70" i="9"/>
  <c r="AY72" i="9"/>
  <c r="AY66" i="9"/>
  <c r="AY58" i="9"/>
  <c r="AL58" i="9"/>
  <c r="BA49" i="9"/>
  <c r="AM33" i="9"/>
  <c r="AL29" i="9"/>
  <c r="BA33" i="9"/>
  <c r="AW24" i="9"/>
  <c r="AW20" i="9"/>
  <c r="AY98" i="9"/>
  <c r="AL61" i="9"/>
  <c r="AM61" i="9"/>
  <c r="AL64" i="7"/>
  <c r="AJ62" i="7"/>
  <c r="AK78" i="7"/>
  <c r="J86" i="8"/>
  <c r="AE86" i="1" s="1"/>
  <c r="J102" i="8"/>
  <c r="AE102" i="1" s="1"/>
  <c r="AK76" i="8"/>
  <c r="J30" i="8"/>
  <c r="AE30" i="1" s="1"/>
  <c r="J106" i="9"/>
  <c r="AN106" i="1" s="1"/>
  <c r="AY94" i="9"/>
  <c r="AY79" i="9"/>
  <c r="AY45" i="9"/>
  <c r="AY49" i="9"/>
  <c r="AM58" i="9"/>
  <c r="AW26" i="9"/>
  <c r="AU25" i="9"/>
  <c r="AW27" i="9"/>
  <c r="AL57" i="9"/>
  <c r="AM57" i="9"/>
  <c r="AK57" i="9"/>
  <c r="AJ57" i="9"/>
  <c r="T4" i="8"/>
  <c r="AY68" i="7"/>
  <c r="AJ64" i="7"/>
  <c r="J95" i="8"/>
  <c r="AE95" i="1" s="1"/>
  <c r="J93" i="8"/>
  <c r="AE93" i="1" s="1"/>
  <c r="AJ76" i="8"/>
  <c r="AW28" i="8"/>
  <c r="BA105" i="9"/>
  <c r="AY96" i="9"/>
  <c r="J78" i="9"/>
  <c r="AN78" i="1" s="1"/>
  <c r="AY91" i="9"/>
  <c r="AY84" i="9"/>
  <c r="AY81" i="9"/>
  <c r="BA75" i="9"/>
  <c r="J65" i="9"/>
  <c r="AN65" i="1" s="1"/>
  <c r="BA42" i="9"/>
  <c r="J60" i="9"/>
  <c r="AN60" i="1" s="1"/>
  <c r="AU27" i="9"/>
  <c r="AW22" i="9"/>
  <c r="AU23" i="9"/>
  <c r="J88" i="7"/>
  <c r="V88" i="1" s="1"/>
  <c r="AK66" i="7"/>
  <c r="J38" i="6"/>
  <c r="M38" i="1" s="1"/>
  <c r="J80" i="8"/>
  <c r="AE80" i="1" s="1"/>
  <c r="J41" i="8"/>
  <c r="AE41" i="1" s="1"/>
  <c r="J29" i="8"/>
  <c r="AE29" i="1" s="1"/>
  <c r="J32" i="8"/>
  <c r="AE32" i="1" s="1"/>
  <c r="J95" i="9"/>
  <c r="AN95" i="1" s="1"/>
  <c r="BA80" i="9"/>
  <c r="BA71" i="9"/>
  <c r="AY47" i="9"/>
  <c r="BA64" i="9"/>
  <c r="AY39" i="9"/>
  <c r="BA35" i="9"/>
  <c r="BA86" i="9"/>
  <c r="AK98" i="9"/>
  <c r="AJ98" i="9"/>
  <c r="AY46" i="9"/>
  <c r="BA50" i="9"/>
  <c r="AL66" i="9"/>
  <c r="AJ66" i="9"/>
  <c r="AJ56" i="9"/>
  <c r="AL56" i="9"/>
  <c r="AK56" i="9"/>
  <c r="AM56" i="9"/>
  <c r="BA31" i="9"/>
  <c r="AL44" i="9"/>
  <c r="AK44" i="9"/>
  <c r="AJ44" i="9"/>
  <c r="AM44" i="9"/>
  <c r="AM28" i="9"/>
  <c r="AK28" i="9"/>
  <c r="AJ28" i="9"/>
  <c r="AL28" i="9"/>
  <c r="AM108" i="9"/>
  <c r="AL108" i="9"/>
  <c r="AK108" i="9"/>
  <c r="AJ108" i="9"/>
  <c r="AY101" i="9"/>
  <c r="J87" i="9"/>
  <c r="AN87" i="1" s="1"/>
  <c r="J80" i="9"/>
  <c r="AN80" i="1" s="1"/>
  <c r="AM74" i="9"/>
  <c r="AL74" i="9"/>
  <c r="AK74" i="9"/>
  <c r="AJ74" i="9"/>
  <c r="J79" i="9"/>
  <c r="AN79" i="1" s="1"/>
  <c r="AL70" i="9"/>
  <c r="AK70" i="9"/>
  <c r="AJ70" i="9"/>
  <c r="AM70" i="9"/>
  <c r="AU18" i="9"/>
  <c r="AW19" i="9"/>
  <c r="AU16" i="9"/>
  <c r="AH16" i="9" s="1"/>
  <c r="AV17" i="9"/>
  <c r="AR8" i="9"/>
  <c r="AY92" i="9"/>
  <c r="BA95" i="9"/>
  <c r="AL77" i="9"/>
  <c r="AJ77" i="9"/>
  <c r="AM77" i="9"/>
  <c r="AK77" i="9"/>
  <c r="AM90" i="9"/>
  <c r="AK90" i="9"/>
  <c r="AL90" i="9"/>
  <c r="AJ90" i="9"/>
  <c r="AY88" i="9"/>
  <c r="BA73" i="9"/>
  <c r="BA67" i="9"/>
  <c r="AJ68" i="9"/>
  <c r="AM68" i="9"/>
  <c r="AL68" i="9"/>
  <c r="AK68" i="9"/>
  <c r="BA61" i="9"/>
  <c r="BA56" i="9"/>
  <c r="BA30" i="9"/>
  <c r="J46" i="9"/>
  <c r="AN46" i="1" s="1"/>
  <c r="AY29" i="9"/>
  <c r="AW31" i="9"/>
  <c r="AU30" i="9"/>
  <c r="AR17" i="9"/>
  <c r="AX18" i="9" s="1"/>
  <c r="AY35" i="9"/>
  <c r="AW16" i="9"/>
  <c r="AW17" i="9"/>
  <c r="AW18" i="9"/>
  <c r="AW14" i="9"/>
  <c r="AP8" i="9"/>
  <c r="C8" i="9" s="1"/>
  <c r="AU26" i="9"/>
  <c r="AM55" i="9"/>
  <c r="AJ55" i="9"/>
  <c r="AL55" i="9"/>
  <c r="AK55" i="9"/>
  <c r="AM60" i="9"/>
  <c r="AK60" i="9"/>
  <c r="AL60" i="9"/>
  <c r="AJ60" i="9"/>
  <c r="AY65" i="9"/>
  <c r="AV30" i="9"/>
  <c r="AT29" i="9"/>
  <c r="AX29" i="9"/>
  <c r="AK89" i="9"/>
  <c r="AJ89" i="9"/>
  <c r="AM89" i="9"/>
  <c r="AL89" i="9"/>
  <c r="AY64" i="9"/>
  <c r="J42" i="9"/>
  <c r="AN42" i="1" s="1"/>
  <c r="AY108" i="9"/>
  <c r="AL103" i="9"/>
  <c r="AK103" i="9"/>
  <c r="AJ103" i="9"/>
  <c r="AM103" i="9"/>
  <c r="AY99" i="9"/>
  <c r="AM93" i="9"/>
  <c r="AL93" i="9"/>
  <c r="AK93" i="9"/>
  <c r="AJ93" i="9"/>
  <c r="AM95" i="9"/>
  <c r="AL95" i="9"/>
  <c r="AK95" i="9"/>
  <c r="AJ95" i="9"/>
  <c r="BA100" i="9"/>
  <c r="AK100" i="9"/>
  <c r="AJ100" i="9"/>
  <c r="AM100" i="9"/>
  <c r="AL100" i="9"/>
  <c r="AM85" i="9"/>
  <c r="AL85" i="9"/>
  <c r="AK85" i="9"/>
  <c r="AJ85" i="9"/>
  <c r="J70" i="9"/>
  <c r="AN70" i="1" s="1"/>
  <c r="AJ59" i="9"/>
  <c r="AL59" i="9"/>
  <c r="AK59" i="9"/>
  <c r="AM59" i="9"/>
  <c r="AM62" i="9"/>
  <c r="AL62" i="9"/>
  <c r="AK62" i="9"/>
  <c r="AJ62" i="9"/>
  <c r="BA63" i="9"/>
  <c r="AU29" i="9"/>
  <c r="J30" i="9"/>
  <c r="AN30" i="1" s="1"/>
  <c r="AU15" i="9"/>
  <c r="AU17" i="9"/>
  <c r="J107" i="9"/>
  <c r="AN107" i="1" s="1"/>
  <c r="AY76" i="9"/>
  <c r="AM65" i="9"/>
  <c r="AL65" i="9"/>
  <c r="AK65" i="9"/>
  <c r="AJ65" i="9"/>
  <c r="AY52" i="9"/>
  <c r="AY61" i="9"/>
  <c r="AL42" i="9"/>
  <c r="AK42" i="9"/>
  <c r="AJ42" i="9"/>
  <c r="AM42" i="9"/>
  <c r="J49" i="9"/>
  <c r="AN49" i="1" s="1"/>
  <c r="AL40" i="9"/>
  <c r="AK40" i="9"/>
  <c r="AM40" i="9"/>
  <c r="AJ40" i="9"/>
  <c r="AT28" i="9"/>
  <c r="J55" i="9"/>
  <c r="AN55" i="1" s="1"/>
  <c r="AM104" i="9"/>
  <c r="AK104" i="9"/>
  <c r="AJ104" i="9"/>
  <c r="AL104" i="9"/>
  <c r="AT17" i="9"/>
  <c r="AX17" i="9"/>
  <c r="J82" i="9"/>
  <c r="AN82" i="1" s="1"/>
  <c r="AJ79" i="9"/>
  <c r="AM79" i="9"/>
  <c r="AL79" i="9"/>
  <c r="AK79" i="9"/>
  <c r="AM107" i="9"/>
  <c r="AL107" i="9"/>
  <c r="AJ107" i="9"/>
  <c r="AK107" i="9"/>
  <c r="J97" i="9"/>
  <c r="AN97" i="1" s="1"/>
  <c r="AJ99" i="9"/>
  <c r="AL99" i="9"/>
  <c r="AK99" i="9"/>
  <c r="AM99" i="9"/>
  <c r="AY87" i="9"/>
  <c r="AM102" i="9"/>
  <c r="AK102" i="9"/>
  <c r="AL102" i="9"/>
  <c r="AJ102" i="9"/>
  <c r="AM80" i="9"/>
  <c r="AK80" i="9"/>
  <c r="AL80" i="9"/>
  <c r="AJ80" i="9"/>
  <c r="J75" i="9"/>
  <c r="AN75" i="1" s="1"/>
  <c r="AY83" i="9"/>
  <c r="AY80" i="9"/>
  <c r="AY75" i="9"/>
  <c r="J73" i="9"/>
  <c r="AN73" i="1" s="1"/>
  <c r="AY74" i="9"/>
  <c r="AK73" i="9"/>
  <c r="AJ73" i="9"/>
  <c r="AM73" i="9"/>
  <c r="AL73" i="9"/>
  <c r="BA74" i="9"/>
  <c r="AK84" i="9"/>
  <c r="AJ84" i="9"/>
  <c r="AM84" i="9"/>
  <c r="AL84" i="9"/>
  <c r="BA85" i="9"/>
  <c r="AM48" i="9"/>
  <c r="AL48" i="9"/>
  <c r="AK48" i="9"/>
  <c r="AJ48" i="9"/>
  <c r="BA28" i="9"/>
  <c r="AY63" i="9"/>
  <c r="AL38" i="9"/>
  <c r="AK38" i="9"/>
  <c r="AJ38" i="9"/>
  <c r="AM38" i="9"/>
  <c r="AL34" i="9"/>
  <c r="AK34" i="9"/>
  <c r="AJ34" i="9"/>
  <c r="AM34" i="9"/>
  <c r="J38" i="9"/>
  <c r="AN38" i="1" s="1"/>
  <c r="AY33" i="9"/>
  <c r="AW25" i="9"/>
  <c r="AU24" i="9"/>
  <c r="AW23" i="9"/>
  <c r="AU14" i="9"/>
  <c r="AY89" i="9"/>
  <c r="BA89" i="9"/>
  <c r="J86" i="9"/>
  <c r="AN86" i="1" s="1"/>
  <c r="BA90" i="9"/>
  <c r="AY86" i="9"/>
  <c r="J77" i="9"/>
  <c r="AN77" i="1" s="1"/>
  <c r="AM82" i="9"/>
  <c r="AL82" i="9"/>
  <c r="AJ82" i="9"/>
  <c r="AK82" i="9"/>
  <c r="BA83" i="9"/>
  <c r="AL87" i="9"/>
  <c r="AM87" i="9"/>
  <c r="AK87" i="9"/>
  <c r="AJ87" i="9"/>
  <c r="J84" i="9"/>
  <c r="AN84" i="1" s="1"/>
  <c r="BA59" i="9"/>
  <c r="J64" i="9"/>
  <c r="AN64" i="1" s="1"/>
  <c r="AK64" i="9"/>
  <c r="AJ64" i="9"/>
  <c r="AM64" i="9"/>
  <c r="AL64" i="9"/>
  <c r="BA65" i="9"/>
  <c r="AY60" i="9"/>
  <c r="J66" i="9"/>
  <c r="AN66" i="1" s="1"/>
  <c r="AY32" i="9"/>
  <c r="AY53" i="9"/>
  <c r="AK52" i="9"/>
  <c r="AJ52" i="9"/>
  <c r="AM52" i="9"/>
  <c r="AL52" i="9"/>
  <c r="BA53" i="9"/>
  <c r="AY37" i="9"/>
  <c r="J34" i="9"/>
  <c r="AN34" i="1" s="1"/>
  <c r="AW15" i="9"/>
  <c r="AW29" i="9"/>
  <c r="AU28" i="9"/>
  <c r="AU20" i="9"/>
  <c r="AW21" i="9"/>
  <c r="AK76" i="9"/>
  <c r="AJ76" i="9"/>
  <c r="AM76" i="9"/>
  <c r="AL76" i="9"/>
  <c r="AM67" i="9"/>
  <c r="AJ67" i="9"/>
  <c r="AL67" i="9"/>
  <c r="AK67" i="9"/>
  <c r="BA109" i="9"/>
  <c r="BA97" i="9"/>
  <c r="AM75" i="9"/>
  <c r="AJ75" i="9"/>
  <c r="AL75" i="9"/>
  <c r="AK75" i="9"/>
  <c r="BA81" i="9"/>
  <c r="BA77" i="9"/>
  <c r="BA68" i="9"/>
  <c r="BA55" i="9"/>
  <c r="BA47" i="9"/>
  <c r="AY51" i="9"/>
  <c r="J52" i="9"/>
  <c r="AN52" i="1" s="1"/>
  <c r="J44" i="9"/>
  <c r="AN44" i="1" s="1"/>
  <c r="J41" i="9"/>
  <c r="AN41" i="1" s="1"/>
  <c r="J40" i="9"/>
  <c r="AN40" i="1" s="1"/>
  <c r="AL36" i="9"/>
  <c r="AK36" i="9"/>
  <c r="AJ36" i="9"/>
  <c r="AM36" i="9"/>
  <c r="AR21" i="9"/>
  <c r="J36" i="9"/>
  <c r="AN36" i="1" s="1"/>
  <c r="AX28" i="9"/>
  <c r="AW28" i="9"/>
  <c r="AX16" i="9"/>
  <c r="C7" i="9"/>
  <c r="J83" i="8"/>
  <c r="AE83" i="1" s="1"/>
  <c r="BA75" i="8"/>
  <c r="J47" i="8"/>
  <c r="AE47" i="1" s="1"/>
  <c r="J48" i="8"/>
  <c r="AE48" i="1" s="1"/>
  <c r="BA94" i="8"/>
  <c r="BA81" i="8"/>
  <c r="AY70" i="8"/>
  <c r="BA58" i="8"/>
  <c r="AY88" i="8"/>
  <c r="AY93" i="8"/>
  <c r="J72" i="8"/>
  <c r="AE72" i="1" s="1"/>
  <c r="AJ63" i="8"/>
  <c r="AY58" i="8"/>
  <c r="AK63" i="8"/>
  <c r="AY106" i="8"/>
  <c r="AY55" i="8"/>
  <c r="AL63" i="8"/>
  <c r="BA48" i="8"/>
  <c r="AK47" i="8"/>
  <c r="J43" i="8"/>
  <c r="AE43" i="1" s="1"/>
  <c r="AL60" i="8"/>
  <c r="AJ91" i="8"/>
  <c r="AY87" i="8"/>
  <c r="AY79" i="8"/>
  <c r="AM60" i="8"/>
  <c r="BA87" i="8"/>
  <c r="AY64" i="8"/>
  <c r="AL48" i="8"/>
  <c r="AY44" i="8"/>
  <c r="BA103" i="8"/>
  <c r="AJ55" i="8"/>
  <c r="AY66" i="8"/>
  <c r="AK55" i="8"/>
  <c r="BA92" i="8"/>
  <c r="AY71" i="8"/>
  <c r="AL55" i="8"/>
  <c r="AY33" i="8"/>
  <c r="BA88" i="8"/>
  <c r="BA105" i="8"/>
  <c r="AY80" i="8"/>
  <c r="U83" i="8"/>
  <c r="U77" i="8"/>
  <c r="U73" i="8"/>
  <c r="AJ85" i="8"/>
  <c r="U72" i="8"/>
  <c r="U68" i="8"/>
  <c r="U61" i="8"/>
  <c r="BA66" i="8"/>
  <c r="AY60" i="8"/>
  <c r="U76" i="8"/>
  <c r="U52" i="8"/>
  <c r="U31" i="8"/>
  <c r="U60" i="8"/>
  <c r="U27" i="8"/>
  <c r="U40" i="8"/>
  <c r="BA71" i="8"/>
  <c r="U85" i="8"/>
  <c r="U93" i="8"/>
  <c r="U97" i="8"/>
  <c r="BA56" i="8"/>
  <c r="U44" i="8"/>
  <c r="U33" i="8"/>
  <c r="U80" i="8"/>
  <c r="U66" i="8"/>
  <c r="BA64" i="8"/>
  <c r="AL90" i="8"/>
  <c r="U37" i="8"/>
  <c r="U28" i="8"/>
  <c r="U69" i="8"/>
  <c r="J61" i="8"/>
  <c r="AE61" i="1" s="1"/>
  <c r="U86" i="8"/>
  <c r="U32" i="8"/>
  <c r="U109" i="8"/>
  <c r="U36" i="8"/>
  <c r="U38" i="8"/>
  <c r="AY104" i="8"/>
  <c r="U98" i="8"/>
  <c r="BA80" i="8"/>
  <c r="AM90" i="8"/>
  <c r="U57" i="8"/>
  <c r="J54" i="8"/>
  <c r="AE54" i="1" s="1"/>
  <c r="U67" i="8"/>
  <c r="U43" i="8"/>
  <c r="BA44" i="8"/>
  <c r="U42" i="8"/>
  <c r="U65" i="8"/>
  <c r="U107" i="8"/>
  <c r="U47" i="8"/>
  <c r="U63" i="8"/>
  <c r="U34" i="8"/>
  <c r="U102" i="8"/>
  <c r="U92" i="8"/>
  <c r="BA86" i="8"/>
  <c r="BA102" i="8"/>
  <c r="BA61" i="8"/>
  <c r="U41" i="8"/>
  <c r="U39" i="8"/>
  <c r="U49" i="8"/>
  <c r="U30" i="8"/>
  <c r="U82" i="8"/>
  <c r="U58" i="8"/>
  <c r="U50" i="8"/>
  <c r="BA106" i="8"/>
  <c r="J99" i="8"/>
  <c r="AE99" i="1" s="1"/>
  <c r="BA98" i="8"/>
  <c r="U91" i="8"/>
  <c r="U100" i="8"/>
  <c r="U88" i="8"/>
  <c r="U56" i="8"/>
  <c r="U75" i="8"/>
  <c r="BA68" i="8"/>
  <c r="BA60" i="8"/>
  <c r="J55" i="8"/>
  <c r="AE55" i="1" s="1"/>
  <c r="U81" i="8"/>
  <c r="BA49" i="8"/>
  <c r="J69" i="8"/>
  <c r="AE69" i="1" s="1"/>
  <c r="U45" i="8"/>
  <c r="U35" i="8"/>
  <c r="J51" i="8"/>
  <c r="AE51" i="1" s="1"/>
  <c r="AY39" i="8"/>
  <c r="AY37" i="8"/>
  <c r="AY35" i="8"/>
  <c r="U84" i="8"/>
  <c r="U87" i="8"/>
  <c r="U59" i="8"/>
  <c r="U46" i="8"/>
  <c r="U29" i="8"/>
  <c r="U71" i="8"/>
  <c r="BA101" i="8"/>
  <c r="AY92" i="8"/>
  <c r="U108" i="8"/>
  <c r="BA108" i="8"/>
  <c r="U94" i="8"/>
  <c r="J94" i="8"/>
  <c r="AE94" i="1" s="1"/>
  <c r="U78" i="8"/>
  <c r="BA72" i="8"/>
  <c r="AK85" i="8"/>
  <c r="AY72" i="8"/>
  <c r="U64" i="8"/>
  <c r="J78" i="8"/>
  <c r="AE78" i="1" s="1"/>
  <c r="AY54" i="8"/>
  <c r="AY46" i="8"/>
  <c r="U51" i="8"/>
  <c r="BA52" i="8"/>
  <c r="AY67" i="8"/>
  <c r="U105" i="8"/>
  <c r="U54" i="8"/>
  <c r="BA109" i="8"/>
  <c r="U106" i="8"/>
  <c r="U103" i="8"/>
  <c r="J92" i="8"/>
  <c r="AE92" i="1" s="1"/>
  <c r="AY74" i="8"/>
  <c r="BA65" i="8"/>
  <c r="U48" i="8"/>
  <c r="AY59" i="8"/>
  <c r="U62" i="8"/>
  <c r="U65" i="7"/>
  <c r="U50" i="7"/>
  <c r="U28" i="7"/>
  <c r="U77" i="7"/>
  <c r="U44" i="7"/>
  <c r="AY57" i="8"/>
  <c r="U39" i="7"/>
  <c r="BA88" i="7"/>
  <c r="U66" i="7"/>
  <c r="U55" i="7"/>
  <c r="U59" i="7"/>
  <c r="U40" i="7"/>
  <c r="U96" i="7"/>
  <c r="BA62" i="7"/>
  <c r="U58" i="7"/>
  <c r="U46" i="7"/>
  <c r="J50" i="8"/>
  <c r="AE50" i="1" s="1"/>
  <c r="J60" i="8"/>
  <c r="AE60" i="1" s="1"/>
  <c r="AK56" i="8"/>
  <c r="AJ56" i="8"/>
  <c r="U61" i="7"/>
  <c r="U98" i="7"/>
  <c r="U106" i="7"/>
  <c r="BA90" i="7"/>
  <c r="U95" i="7"/>
  <c r="U83" i="7"/>
  <c r="U63" i="7"/>
  <c r="AJ42" i="7"/>
  <c r="U36" i="7"/>
  <c r="U105" i="7"/>
  <c r="U70" i="7"/>
  <c r="U67" i="7"/>
  <c r="AW29" i="7"/>
  <c r="J52" i="6"/>
  <c r="M52" i="1" s="1"/>
  <c r="BA104" i="8"/>
  <c r="J101" i="8"/>
  <c r="AE101" i="1" s="1"/>
  <c r="AY82" i="8"/>
  <c r="J74" i="8"/>
  <c r="AE74" i="1" s="1"/>
  <c r="BA57" i="8"/>
  <c r="J70" i="8"/>
  <c r="AE70" i="1" s="1"/>
  <c r="AY49" i="8"/>
  <c r="AU26" i="8"/>
  <c r="AY34" i="8"/>
  <c r="AY50" i="8"/>
  <c r="AW22" i="8"/>
  <c r="U43" i="7"/>
  <c r="U101" i="7"/>
  <c r="U38" i="7"/>
  <c r="U103" i="7"/>
  <c r="U80" i="7"/>
  <c r="U91" i="7"/>
  <c r="U48" i="7"/>
  <c r="AL42" i="7"/>
  <c r="AU26" i="7"/>
  <c r="BA98" i="7"/>
  <c r="U102" i="7"/>
  <c r="U75" i="7"/>
  <c r="AY89" i="8"/>
  <c r="J71" i="8"/>
  <c r="AE71" i="1" s="1"/>
  <c r="BA76" i="8"/>
  <c r="AY62" i="8"/>
  <c r="BA31" i="8"/>
  <c r="BA32" i="8"/>
  <c r="BA42" i="8"/>
  <c r="U33" i="7"/>
  <c r="U37" i="7"/>
  <c r="U99" i="7"/>
  <c r="U92" i="7"/>
  <c r="U76" i="7"/>
  <c r="U84" i="7"/>
  <c r="U74" i="7"/>
  <c r="U69" i="7"/>
  <c r="BA44" i="7"/>
  <c r="U57" i="7"/>
  <c r="AM42" i="7"/>
  <c r="U62" i="7"/>
  <c r="U26" i="7"/>
  <c r="U51" i="7"/>
  <c r="AV20" i="7"/>
  <c r="U45" i="7"/>
  <c r="U41" i="7"/>
  <c r="U32" i="7"/>
  <c r="AY94" i="8"/>
  <c r="BA63" i="8"/>
  <c r="AY78" i="8"/>
  <c r="BA41" i="8"/>
  <c r="AK48" i="8"/>
  <c r="AJ48" i="8"/>
  <c r="AM91" i="8"/>
  <c r="AK91" i="8"/>
  <c r="U81" i="7"/>
  <c r="C6" i="8"/>
  <c r="U87" i="7"/>
  <c r="U78" i="7"/>
  <c r="U35" i="7"/>
  <c r="U89" i="7"/>
  <c r="U88" i="7"/>
  <c r="U107" i="7"/>
  <c r="U108" i="7"/>
  <c r="U100" i="7"/>
  <c r="U79" i="7"/>
  <c r="U72" i="7"/>
  <c r="AJ59" i="7"/>
  <c r="U56" i="7"/>
  <c r="U54" i="7"/>
  <c r="U49" i="7"/>
  <c r="AW31" i="7"/>
  <c r="AU28" i="7"/>
  <c r="U34" i="7"/>
  <c r="U94" i="7"/>
  <c r="U53" i="7"/>
  <c r="AY109" i="8"/>
  <c r="AY100" i="8"/>
  <c r="J73" i="8"/>
  <c r="AE73" i="1" s="1"/>
  <c r="AU21" i="8"/>
  <c r="U68" i="7"/>
  <c r="U47" i="7"/>
  <c r="AK59" i="7"/>
  <c r="BA46" i="7"/>
  <c r="AH17" i="7"/>
  <c r="AU29" i="7"/>
  <c r="AV21" i="7"/>
  <c r="J63" i="6"/>
  <c r="M63" i="1" s="1"/>
  <c r="J109" i="8"/>
  <c r="AE109" i="1" s="1"/>
  <c r="BA96" i="8"/>
  <c r="AY63" i="8"/>
  <c r="AK90" i="8"/>
  <c r="BA73" i="8"/>
  <c r="J56" i="8"/>
  <c r="AE56" i="1" s="1"/>
  <c r="AW26" i="8"/>
  <c r="BA62" i="8"/>
  <c r="J33" i="8"/>
  <c r="AE33" i="1" s="1"/>
  <c r="AU20" i="8"/>
  <c r="AM105" i="8"/>
  <c r="AJ105" i="8"/>
  <c r="AM47" i="8"/>
  <c r="AJ47" i="8"/>
  <c r="U86" i="7"/>
  <c r="U71" i="7"/>
  <c r="U82" i="7"/>
  <c r="U104" i="7"/>
  <c r="U60" i="7"/>
  <c r="BA84" i="7"/>
  <c r="U27" i="7"/>
  <c r="U42" i="7"/>
  <c r="U30" i="7"/>
  <c r="U52" i="7"/>
  <c r="J83" i="6"/>
  <c r="M83" i="1" s="1"/>
  <c r="J67" i="6"/>
  <c r="M67" i="1" s="1"/>
  <c r="J108" i="8"/>
  <c r="AE108" i="1" s="1"/>
  <c r="J105" i="8"/>
  <c r="AE105" i="1" s="1"/>
  <c r="BA97" i="8"/>
  <c r="AY95" i="8"/>
  <c r="AY68" i="8"/>
  <c r="J59" i="8"/>
  <c r="AE59" i="1" s="1"/>
  <c r="AL56" i="8"/>
  <c r="AY83" i="8"/>
  <c r="BA47" i="8"/>
  <c r="BA43" i="8"/>
  <c r="AY36" i="8"/>
  <c r="AU27" i="8"/>
  <c r="BA100" i="8"/>
  <c r="AK71" i="8"/>
  <c r="AJ71" i="8"/>
  <c r="U85" i="7"/>
  <c r="U73" i="7"/>
  <c r="AJ101" i="8"/>
  <c r="AM101" i="8"/>
  <c r="AL101" i="8"/>
  <c r="AK101" i="8"/>
  <c r="BA28" i="8"/>
  <c r="BA107" i="8"/>
  <c r="AJ109" i="8"/>
  <c r="AL109" i="8"/>
  <c r="AK109" i="8"/>
  <c r="AM109" i="8"/>
  <c r="AY97" i="8"/>
  <c r="AM77" i="8"/>
  <c r="AL77" i="8"/>
  <c r="AJ77" i="8"/>
  <c r="AK77" i="8"/>
  <c r="AM36" i="8"/>
  <c r="AJ36" i="8"/>
  <c r="AL36" i="8"/>
  <c r="AK36" i="8"/>
  <c r="BA51" i="8"/>
  <c r="AR21" i="8"/>
  <c r="J31" i="8"/>
  <c r="AE31" i="1" s="1"/>
  <c r="AL79" i="8"/>
  <c r="AM79" i="8"/>
  <c r="AK79" i="8"/>
  <c r="AJ79" i="8"/>
  <c r="AL92" i="8"/>
  <c r="AJ92" i="8"/>
  <c r="AM92" i="8"/>
  <c r="AK92" i="8"/>
  <c r="J89" i="8"/>
  <c r="AE89" i="1" s="1"/>
  <c r="J88" i="8"/>
  <c r="AE88" i="1" s="1"/>
  <c r="J85" i="8"/>
  <c r="AE85" i="1" s="1"/>
  <c r="J79" i="8"/>
  <c r="AE79" i="1" s="1"/>
  <c r="AY90" i="8"/>
  <c r="AY61" i="8"/>
  <c r="AM67" i="8"/>
  <c r="AL67" i="8"/>
  <c r="AK67" i="8"/>
  <c r="AJ67" i="8"/>
  <c r="J58" i="8"/>
  <c r="AE58" i="1" s="1"/>
  <c r="BA46" i="8"/>
  <c r="BA33" i="8"/>
  <c r="AJ33" i="8"/>
  <c r="AM33" i="8"/>
  <c r="AL33" i="8"/>
  <c r="AK33" i="8"/>
  <c r="J46" i="8"/>
  <c r="AE46" i="1" s="1"/>
  <c r="AT29" i="8"/>
  <c r="AV30" i="8"/>
  <c r="AX29" i="8"/>
  <c r="AV29" i="8"/>
  <c r="AT28" i="8"/>
  <c r="BA30" i="8"/>
  <c r="AW25" i="8"/>
  <c r="AU24" i="8"/>
  <c r="AW24" i="8"/>
  <c r="AW23" i="8"/>
  <c r="AU22" i="8"/>
  <c r="AU23" i="8"/>
  <c r="J35" i="8"/>
  <c r="AE35" i="1" s="1"/>
  <c r="BA29" i="8"/>
  <c r="AJ31" i="8"/>
  <c r="AM31" i="8"/>
  <c r="AL31" i="8"/>
  <c r="AK31" i="8"/>
  <c r="C9" i="8"/>
  <c r="AL104" i="8"/>
  <c r="AJ104" i="8"/>
  <c r="AM104" i="8"/>
  <c r="AK104" i="8"/>
  <c r="AM54" i="8"/>
  <c r="AK54" i="8"/>
  <c r="AJ54" i="8"/>
  <c r="AL54" i="8"/>
  <c r="AJ40" i="8"/>
  <c r="AM40" i="8"/>
  <c r="AL40" i="8"/>
  <c r="AK40" i="8"/>
  <c r="AJ35" i="8"/>
  <c r="AM35" i="8"/>
  <c r="AL35" i="8"/>
  <c r="AK35" i="8"/>
  <c r="AK30" i="8"/>
  <c r="AJ30" i="8"/>
  <c r="AM30" i="8"/>
  <c r="AL30" i="8"/>
  <c r="J98" i="8"/>
  <c r="AE98" i="1" s="1"/>
  <c r="AY75" i="8"/>
  <c r="AK78" i="8"/>
  <c r="AJ78" i="8"/>
  <c r="AM78" i="8"/>
  <c r="AL78" i="8"/>
  <c r="J82" i="8"/>
  <c r="AE82" i="1" s="1"/>
  <c r="AM69" i="8"/>
  <c r="AK69" i="8"/>
  <c r="AJ69" i="8"/>
  <c r="AL69" i="8"/>
  <c r="AL51" i="8"/>
  <c r="AM51" i="8"/>
  <c r="AK51" i="8"/>
  <c r="AJ51" i="8"/>
  <c r="J45" i="8"/>
  <c r="AE45" i="1" s="1"/>
  <c r="J44" i="8"/>
  <c r="AE44" i="1" s="1"/>
  <c r="AM45" i="8"/>
  <c r="AJ45" i="8"/>
  <c r="AL45" i="8"/>
  <c r="AK45" i="8"/>
  <c r="AJ61" i="8"/>
  <c r="AM61" i="8"/>
  <c r="AL61" i="8"/>
  <c r="AK61" i="8"/>
  <c r="AJ29" i="8"/>
  <c r="AM29" i="8"/>
  <c r="AL29" i="8"/>
  <c r="AK29" i="8"/>
  <c r="AW27" i="8"/>
  <c r="AL87" i="8"/>
  <c r="AM87" i="8"/>
  <c r="AK87" i="8"/>
  <c r="AJ87" i="8"/>
  <c r="BA90" i="8"/>
  <c r="J90" i="8"/>
  <c r="AE90" i="1" s="1"/>
  <c r="AJ53" i="8"/>
  <c r="AM53" i="8"/>
  <c r="AL53" i="8"/>
  <c r="AK53" i="8"/>
  <c r="BA83" i="8"/>
  <c r="J84" i="8"/>
  <c r="AE84" i="1" s="1"/>
  <c r="BA55" i="8"/>
  <c r="BA69" i="8"/>
  <c r="AK46" i="8"/>
  <c r="AJ46" i="8"/>
  <c r="AL46" i="8"/>
  <c r="AM46" i="8"/>
  <c r="BA37" i="8"/>
  <c r="AY45" i="8"/>
  <c r="AK66" i="8"/>
  <c r="AJ66" i="8"/>
  <c r="AM66" i="8"/>
  <c r="AL66" i="8"/>
  <c r="BA67" i="8"/>
  <c r="AK50" i="8"/>
  <c r="AM50" i="8"/>
  <c r="AL50" i="8"/>
  <c r="AJ50" i="8"/>
  <c r="BA40" i="8"/>
  <c r="BA38" i="8"/>
  <c r="BA36" i="8"/>
  <c r="BA34" i="8"/>
  <c r="J28" i="8"/>
  <c r="AE28" i="1" s="1"/>
  <c r="AM28" i="8"/>
  <c r="AL28" i="8"/>
  <c r="AK28" i="8"/>
  <c r="AJ28" i="8"/>
  <c r="AU25" i="8"/>
  <c r="AY41" i="8"/>
  <c r="AR8" i="8"/>
  <c r="AY101" i="8"/>
  <c r="AY108" i="8"/>
  <c r="J107" i="8"/>
  <c r="AE107" i="1" s="1"/>
  <c r="AM107" i="8"/>
  <c r="AL107" i="8"/>
  <c r="AK107" i="8"/>
  <c r="AJ107" i="8"/>
  <c r="AJ89" i="8"/>
  <c r="AK89" i="8"/>
  <c r="AM89" i="8"/>
  <c r="AL89" i="8"/>
  <c r="AY76" i="8"/>
  <c r="AL74" i="8"/>
  <c r="AK74" i="8"/>
  <c r="AM74" i="8"/>
  <c r="AJ74" i="8"/>
  <c r="AY73" i="8"/>
  <c r="AY77" i="8"/>
  <c r="BA77" i="8"/>
  <c r="J64" i="8"/>
  <c r="AE64" i="1" s="1"/>
  <c r="J65" i="8"/>
  <c r="AE65" i="1" s="1"/>
  <c r="J96" i="8"/>
  <c r="AE96" i="1" s="1"/>
  <c r="BA53" i="8"/>
  <c r="BA39" i="8"/>
  <c r="AM32" i="8"/>
  <c r="AJ32" i="8"/>
  <c r="AL32" i="8"/>
  <c r="AK32" i="8"/>
  <c r="AY40" i="8"/>
  <c r="AY51" i="8"/>
  <c r="AY31" i="8"/>
  <c r="AT17" i="8"/>
  <c r="AX17" i="8"/>
  <c r="AM84" i="8"/>
  <c r="AJ84" i="8"/>
  <c r="AL84" i="8"/>
  <c r="AK84" i="8"/>
  <c r="AK94" i="8"/>
  <c r="AJ94" i="8"/>
  <c r="AM94" i="8"/>
  <c r="AL94" i="8"/>
  <c r="BA79" i="8"/>
  <c r="BA82" i="8"/>
  <c r="BA74" i="8"/>
  <c r="AM62" i="8"/>
  <c r="AL62" i="8"/>
  <c r="AK62" i="8"/>
  <c r="AJ62" i="8"/>
  <c r="BA70" i="8"/>
  <c r="AY52" i="8"/>
  <c r="BA54" i="8"/>
  <c r="AJ49" i="8"/>
  <c r="AK49" i="8"/>
  <c r="AL49" i="8"/>
  <c r="AM49" i="8"/>
  <c r="AM43" i="8"/>
  <c r="AJ43" i="8"/>
  <c r="AL43" i="8"/>
  <c r="AK43" i="8"/>
  <c r="J53" i="8"/>
  <c r="AE53" i="1" s="1"/>
  <c r="AU30" i="8"/>
  <c r="AW31" i="8"/>
  <c r="AY103" i="8"/>
  <c r="J106" i="8"/>
  <c r="AE106" i="1" s="1"/>
  <c r="AM88" i="8"/>
  <c r="AK88" i="8"/>
  <c r="AL88" i="8"/>
  <c r="AJ88" i="8"/>
  <c r="J104" i="8"/>
  <c r="AE104" i="1" s="1"/>
  <c r="BA85" i="8"/>
  <c r="J68" i="8"/>
  <c r="AE68" i="1" s="1"/>
  <c r="AM64" i="8"/>
  <c r="AL64" i="8"/>
  <c r="AK64" i="8"/>
  <c r="AJ64" i="8"/>
  <c r="AY65" i="8"/>
  <c r="AJ68" i="8"/>
  <c r="AM68" i="8"/>
  <c r="AL68" i="8"/>
  <c r="AK68" i="8"/>
  <c r="AJ44" i="8"/>
  <c r="AM44" i="8"/>
  <c r="AL44" i="8"/>
  <c r="AK44" i="8"/>
  <c r="AY53" i="8"/>
  <c r="BA50" i="8"/>
  <c r="AY43" i="8"/>
  <c r="AM38" i="8"/>
  <c r="AJ38" i="8"/>
  <c r="AL38" i="8"/>
  <c r="AK38" i="8"/>
  <c r="AJ37" i="8"/>
  <c r="AM37" i="8"/>
  <c r="AL37" i="8"/>
  <c r="AK37" i="8"/>
  <c r="J67" i="8"/>
  <c r="AE67" i="1" s="1"/>
  <c r="J40" i="8"/>
  <c r="AE40" i="1" s="1"/>
  <c r="AY32" i="8"/>
  <c r="AT16" i="8"/>
  <c r="AM41" i="8"/>
  <c r="AJ41" i="8"/>
  <c r="AK41" i="8"/>
  <c r="AL41" i="8"/>
  <c r="J66" i="8"/>
  <c r="AE66" i="1" s="1"/>
  <c r="AM99" i="8"/>
  <c r="AK99" i="8"/>
  <c r="AJ99" i="8"/>
  <c r="AL99" i="8"/>
  <c r="BA99" i="8"/>
  <c r="AM59" i="8"/>
  <c r="AL59" i="8"/>
  <c r="AK59" i="8"/>
  <c r="AJ59" i="8"/>
  <c r="AK82" i="8"/>
  <c r="AJ82" i="8"/>
  <c r="AM82" i="8"/>
  <c r="AL82" i="8"/>
  <c r="AY69" i="8"/>
  <c r="AM34" i="8"/>
  <c r="AJ34" i="8"/>
  <c r="AL34" i="8"/>
  <c r="AK34" i="8"/>
  <c r="AJ39" i="8"/>
  <c r="AM39" i="8"/>
  <c r="AL39" i="8"/>
  <c r="AK39" i="8"/>
  <c r="AM102" i="8"/>
  <c r="AL102" i="8"/>
  <c r="AJ102" i="8"/>
  <c r="AK102" i="8"/>
  <c r="AY98" i="8"/>
  <c r="AY96" i="8"/>
  <c r="AM95" i="8"/>
  <c r="AL95" i="8"/>
  <c r="AK95" i="8"/>
  <c r="AJ95" i="8"/>
  <c r="AJ96" i="8"/>
  <c r="AL96" i="8"/>
  <c r="AK96" i="8"/>
  <c r="AM96" i="8"/>
  <c r="AY81" i="8"/>
  <c r="BA95" i="8"/>
  <c r="BA93" i="8"/>
  <c r="BA89" i="8"/>
  <c r="BA84" i="8"/>
  <c r="AY86" i="8"/>
  <c r="AY102" i="8"/>
  <c r="AJ81" i="8"/>
  <c r="AM81" i="8"/>
  <c r="AL81" i="8"/>
  <c r="AK81" i="8"/>
  <c r="AK73" i="8"/>
  <c r="AJ73" i="8"/>
  <c r="AM73" i="8"/>
  <c r="AL73" i="8"/>
  <c r="J77" i="8"/>
  <c r="AE77" i="1" s="1"/>
  <c r="AK58" i="8"/>
  <c r="AJ58" i="8"/>
  <c r="AM58" i="8"/>
  <c r="AL58" i="8"/>
  <c r="BA59" i="8"/>
  <c r="BA78" i="8"/>
  <c r="BA45" i="8"/>
  <c r="AJ42" i="8"/>
  <c r="AM42" i="8"/>
  <c r="AL42" i="8"/>
  <c r="AK42" i="8"/>
  <c r="BA35" i="8"/>
  <c r="AU28" i="8"/>
  <c r="AW29" i="8"/>
  <c r="AW30" i="8"/>
  <c r="J49" i="8"/>
  <c r="AE49" i="1" s="1"/>
  <c r="AY38" i="8"/>
  <c r="AR17" i="8"/>
  <c r="AT19" i="8" s="1"/>
  <c r="AY30" i="8"/>
  <c r="J37" i="8"/>
  <c r="AE37" i="1" s="1"/>
  <c r="C8" i="8"/>
  <c r="AX16" i="8"/>
  <c r="AY42" i="8"/>
  <c r="J42" i="8"/>
  <c r="AE42" i="1" s="1"/>
  <c r="AU29" i="8"/>
  <c r="AK65" i="7"/>
  <c r="AK43" i="7"/>
  <c r="BA33" i="7"/>
  <c r="AL76" i="7"/>
  <c r="AM76" i="7"/>
  <c r="AJ76" i="7"/>
  <c r="BA39" i="7"/>
  <c r="AK68" i="7"/>
  <c r="BA57" i="7"/>
  <c r="AK79" i="7"/>
  <c r="AK71" i="7"/>
  <c r="BA80" i="7"/>
  <c r="AL71" i="7"/>
  <c r="AJ71" i="7"/>
  <c r="AM97" i="7"/>
  <c r="BA96" i="7"/>
  <c r="AM91" i="7"/>
  <c r="AJ102" i="7"/>
  <c r="AL97" i="7"/>
  <c r="AL91" i="7"/>
  <c r="BA45" i="7"/>
  <c r="AM102" i="7"/>
  <c r="BA48" i="7"/>
  <c r="AL79" i="7"/>
  <c r="AL102" i="7"/>
  <c r="BA41" i="7"/>
  <c r="BA37" i="7"/>
  <c r="J106" i="7"/>
  <c r="V106" i="1" s="1"/>
  <c r="J28" i="7"/>
  <c r="V28" i="1" s="1"/>
  <c r="AK97" i="7"/>
  <c r="BA67" i="7"/>
  <c r="BA72" i="7"/>
  <c r="BA81" i="7"/>
  <c r="AM41" i="7"/>
  <c r="AJ36" i="7"/>
  <c r="J30" i="7"/>
  <c r="V30" i="1" s="1"/>
  <c r="BA50" i="7"/>
  <c r="AJ41" i="7"/>
  <c r="AK41" i="7"/>
  <c r="BA94" i="7"/>
  <c r="J105" i="7"/>
  <c r="V105" i="1" s="1"/>
  <c r="AM57" i="7"/>
  <c r="BA42" i="7"/>
  <c r="BA49" i="7"/>
  <c r="AJ79" i="7"/>
  <c r="J64" i="7"/>
  <c r="V64" i="1" s="1"/>
  <c r="BA79" i="7"/>
  <c r="AY46" i="7"/>
  <c r="AL86" i="7"/>
  <c r="AY39" i="7"/>
  <c r="AY30" i="7"/>
  <c r="AL57" i="7"/>
  <c r="BA35" i="7"/>
  <c r="AJ57" i="7"/>
  <c r="AL28" i="7"/>
  <c r="J79" i="7"/>
  <c r="V79" i="1" s="1"/>
  <c r="BA69" i="7"/>
  <c r="BA28" i="7"/>
  <c r="BA95" i="7"/>
  <c r="AY107" i="7"/>
  <c r="BA56" i="7"/>
  <c r="AY79" i="7"/>
  <c r="J92" i="7"/>
  <c r="V92" i="1" s="1"/>
  <c r="AY48" i="7"/>
  <c r="AY51" i="7"/>
  <c r="AY73" i="7"/>
  <c r="AK62" i="7"/>
  <c r="AY42" i="7"/>
  <c r="AM28" i="7"/>
  <c r="AL62" i="7"/>
  <c r="J52" i="7"/>
  <c r="V52" i="1" s="1"/>
  <c r="BA70" i="7"/>
  <c r="AY81" i="7"/>
  <c r="AY86" i="7"/>
  <c r="AL88" i="7"/>
  <c r="J91" i="7"/>
  <c r="V91" i="1" s="1"/>
  <c r="AJ88" i="7"/>
  <c r="AY98" i="7"/>
  <c r="AK88" i="7"/>
  <c r="BA53" i="7"/>
  <c r="AY106" i="7"/>
  <c r="AY99" i="7"/>
  <c r="AJ28" i="7"/>
  <c r="BA40" i="7"/>
  <c r="BA106" i="7"/>
  <c r="AY44" i="7"/>
  <c r="BA97" i="7"/>
  <c r="BA43" i="7"/>
  <c r="BA54" i="7"/>
  <c r="AY108" i="7"/>
  <c r="AY69" i="7"/>
  <c r="J48" i="7"/>
  <c r="V48" i="1" s="1"/>
  <c r="BA64" i="7"/>
  <c r="BA92" i="7"/>
  <c r="J57" i="7"/>
  <c r="V57" i="1" s="1"/>
  <c r="J90" i="7"/>
  <c r="V90" i="1" s="1"/>
  <c r="J68" i="7"/>
  <c r="V68" i="1" s="1"/>
  <c r="AK48" i="7"/>
  <c r="AY100" i="7"/>
  <c r="BA105" i="7"/>
  <c r="BA107" i="7"/>
  <c r="J76" i="7"/>
  <c r="V76" i="1" s="1"/>
  <c r="J59" i="7"/>
  <c r="V59" i="1" s="1"/>
  <c r="BA30" i="7"/>
  <c r="AY29" i="7"/>
  <c r="J102" i="7"/>
  <c r="V102" i="1" s="1"/>
  <c r="BA78" i="7"/>
  <c r="AY41" i="7"/>
  <c r="AP9" i="6"/>
  <c r="C9" i="6" s="1"/>
  <c r="C8" i="6"/>
  <c r="AS23" i="4"/>
  <c r="AR8" i="6"/>
  <c r="AY61" i="7"/>
  <c r="AV19" i="7"/>
  <c r="AL68" i="7"/>
  <c r="AJ68" i="7"/>
  <c r="AM61" i="7"/>
  <c r="AK61" i="7"/>
  <c r="AJ61" i="7"/>
  <c r="AW26" i="7"/>
  <c r="U55" i="6"/>
  <c r="AL87" i="7"/>
  <c r="AY77" i="7"/>
  <c r="BA76" i="7"/>
  <c r="BA85" i="7"/>
  <c r="AY71" i="7"/>
  <c r="AY59" i="7"/>
  <c r="AJ65" i="7"/>
  <c r="AL66" i="7"/>
  <c r="AV22" i="7"/>
  <c r="AI22" i="7" s="1"/>
  <c r="AL105" i="7"/>
  <c r="AM105" i="7"/>
  <c r="AJ105" i="7"/>
  <c r="AM53" i="7"/>
  <c r="AK53" i="7"/>
  <c r="AJ53" i="7"/>
  <c r="BA47" i="7"/>
  <c r="AK38" i="7"/>
  <c r="AM38" i="7"/>
  <c r="AL38" i="7"/>
  <c r="AJ38" i="7"/>
  <c r="U82" i="6"/>
  <c r="J53" i="6"/>
  <c r="M53" i="1" s="1"/>
  <c r="BA68" i="7"/>
  <c r="J56" i="7"/>
  <c r="V56" i="1" s="1"/>
  <c r="AY28" i="7"/>
  <c r="AW28" i="7"/>
  <c r="AU25" i="7"/>
  <c r="U79" i="6"/>
  <c r="U44" i="6"/>
  <c r="BA109" i="7"/>
  <c r="BA104" i="7"/>
  <c r="J107" i="7"/>
  <c r="V107" i="1" s="1"/>
  <c r="AY83" i="7"/>
  <c r="AK91" i="7"/>
  <c r="AY56" i="7"/>
  <c r="AY54" i="7"/>
  <c r="BA52" i="7"/>
  <c r="AY52" i="7"/>
  <c r="BA31" i="7"/>
  <c r="BA89" i="7"/>
  <c r="AM36" i="7"/>
  <c r="AL36" i="7"/>
  <c r="AK87" i="7"/>
  <c r="AJ87" i="7"/>
  <c r="U45" i="6"/>
  <c r="BA72" i="6"/>
  <c r="AY94" i="7"/>
  <c r="AY57" i="7"/>
  <c r="BA61" i="7"/>
  <c r="BA59" i="7"/>
  <c r="AL98" i="7"/>
  <c r="AM98" i="7"/>
  <c r="AK98" i="7"/>
  <c r="AJ98" i="7"/>
  <c r="AM86" i="7"/>
  <c r="AJ86" i="7"/>
  <c r="J54" i="7"/>
  <c r="V54" i="1" s="1"/>
  <c r="AW30" i="7"/>
  <c r="U70" i="6"/>
  <c r="AY91" i="7"/>
  <c r="AY74" i="7"/>
  <c r="BA63" i="7"/>
  <c r="BA60" i="7"/>
  <c r="BA29" i="7"/>
  <c r="AI19" i="7"/>
  <c r="AT20" i="7"/>
  <c r="AX20" i="7"/>
  <c r="AL69" i="7"/>
  <c r="AK69" i="7"/>
  <c r="AJ69" i="7"/>
  <c r="AL46" i="7"/>
  <c r="AM46" i="7"/>
  <c r="AJ46" i="7"/>
  <c r="AK46" i="7"/>
  <c r="U49" i="6"/>
  <c r="U103" i="6"/>
  <c r="BA101" i="7"/>
  <c r="BA86" i="7"/>
  <c r="AY75" i="7"/>
  <c r="BA74" i="7"/>
  <c r="AY65" i="7"/>
  <c r="AY50" i="7"/>
  <c r="J70" i="7"/>
  <c r="V70" i="1" s="1"/>
  <c r="AY38" i="7"/>
  <c r="AY53" i="7"/>
  <c r="AW27" i="7"/>
  <c r="J29" i="7"/>
  <c r="V29" i="1" s="1"/>
  <c r="AK106" i="7"/>
  <c r="AM106" i="7"/>
  <c r="AJ106" i="7"/>
  <c r="AM48" i="7"/>
  <c r="AJ48" i="7"/>
  <c r="U95" i="6"/>
  <c r="U58" i="6"/>
  <c r="U52" i="6"/>
  <c r="U43" i="6"/>
  <c r="AU27" i="7"/>
  <c r="AL17" i="7"/>
  <c r="AJ17" i="7"/>
  <c r="D17" i="7" s="1"/>
  <c r="AM108" i="7"/>
  <c r="AL108" i="7"/>
  <c r="AK108" i="7"/>
  <c r="AJ108" i="7"/>
  <c r="J32" i="7"/>
  <c r="V32" i="1" s="1"/>
  <c r="J31" i="7"/>
  <c r="V31" i="1" s="1"/>
  <c r="AY109" i="7"/>
  <c r="AM107" i="7"/>
  <c r="AK107" i="7"/>
  <c r="AJ107" i="7"/>
  <c r="AL107" i="7"/>
  <c r="AK93" i="7"/>
  <c r="AJ93" i="7"/>
  <c r="AM93" i="7"/>
  <c r="AL93" i="7"/>
  <c r="AY80" i="7"/>
  <c r="AK101" i="7"/>
  <c r="AM101" i="7"/>
  <c r="AJ101" i="7"/>
  <c r="AL101" i="7"/>
  <c r="AJ77" i="7"/>
  <c r="AM77" i="7"/>
  <c r="AL77" i="7"/>
  <c r="AK77" i="7"/>
  <c r="AK74" i="7"/>
  <c r="AL74" i="7"/>
  <c r="AJ74" i="7"/>
  <c r="AM74" i="7"/>
  <c r="AY60" i="7"/>
  <c r="AY82" i="7"/>
  <c r="BA73" i="7"/>
  <c r="AY49" i="7"/>
  <c r="BA55" i="7"/>
  <c r="AM50" i="7"/>
  <c r="AL50" i="7"/>
  <c r="AK50" i="7"/>
  <c r="AJ50" i="7"/>
  <c r="AS19" i="7"/>
  <c r="AU21" i="7" s="1"/>
  <c r="AU19" i="7"/>
  <c r="AL29" i="7"/>
  <c r="AK29" i="7"/>
  <c r="AJ29" i="7"/>
  <c r="AM29" i="7"/>
  <c r="AT22" i="7"/>
  <c r="AX22" i="7"/>
  <c r="AT21" i="7"/>
  <c r="AT19" i="7"/>
  <c r="AG16" i="7"/>
  <c r="AT18" i="7"/>
  <c r="AX18" i="7"/>
  <c r="J43" i="7"/>
  <c r="V43" i="1" s="1"/>
  <c r="J44" i="7"/>
  <c r="V44" i="1" s="1"/>
  <c r="BA99" i="7"/>
  <c r="AL104" i="7"/>
  <c r="AJ104" i="7"/>
  <c r="AM104" i="7"/>
  <c r="AK104" i="7"/>
  <c r="J101" i="7"/>
  <c r="V101" i="1" s="1"/>
  <c r="AY70" i="7"/>
  <c r="J94" i="7"/>
  <c r="V94" i="1" s="1"/>
  <c r="AY85" i="7"/>
  <c r="BA75" i="7"/>
  <c r="AY63" i="7"/>
  <c r="AJ67" i="7"/>
  <c r="AM67" i="7"/>
  <c r="AL67" i="7"/>
  <c r="AK67" i="7"/>
  <c r="BA93" i="7"/>
  <c r="AJ47" i="7"/>
  <c r="AL47" i="7"/>
  <c r="AM47" i="7"/>
  <c r="AK47" i="7"/>
  <c r="J75" i="7"/>
  <c r="V75" i="1" s="1"/>
  <c r="AJ39" i="7"/>
  <c r="AM39" i="7"/>
  <c r="AK39" i="7"/>
  <c r="AL39" i="7"/>
  <c r="AL35" i="7"/>
  <c r="AM35" i="7"/>
  <c r="AK35" i="7"/>
  <c r="AJ35" i="7"/>
  <c r="BA38" i="7"/>
  <c r="AJ52" i="7"/>
  <c r="AM52" i="7"/>
  <c r="AL52" i="7"/>
  <c r="AK52" i="7"/>
  <c r="J60" i="7"/>
  <c r="V60" i="1" s="1"/>
  <c r="AY103" i="7"/>
  <c r="BA108" i="7"/>
  <c r="J100" i="7"/>
  <c r="V100" i="1" s="1"/>
  <c r="BA77" i="7"/>
  <c r="AY102" i="7"/>
  <c r="BA102" i="7"/>
  <c r="AY78" i="7"/>
  <c r="AY97" i="7"/>
  <c r="AK85" i="7"/>
  <c r="AJ85" i="7"/>
  <c r="AM85" i="7"/>
  <c r="AL85" i="7"/>
  <c r="AY76" i="7"/>
  <c r="BA82" i="7"/>
  <c r="AK73" i="7"/>
  <c r="AL73" i="7"/>
  <c r="AM73" i="7"/>
  <c r="AJ73" i="7"/>
  <c r="BA58" i="7"/>
  <c r="AL55" i="7"/>
  <c r="AK55" i="7"/>
  <c r="AJ55" i="7"/>
  <c r="AM55" i="7"/>
  <c r="J46" i="7"/>
  <c r="V46" i="1" s="1"/>
  <c r="J45" i="7"/>
  <c r="V45" i="1" s="1"/>
  <c r="J51" i="7"/>
  <c r="V51" i="1" s="1"/>
  <c r="AL37" i="7"/>
  <c r="AM37" i="7"/>
  <c r="AK37" i="7"/>
  <c r="AJ37" i="7"/>
  <c r="AL33" i="7"/>
  <c r="AM33" i="7"/>
  <c r="AK33" i="7"/>
  <c r="AJ33" i="7"/>
  <c r="AY32" i="7"/>
  <c r="AR22" i="7"/>
  <c r="AT25" i="7" s="1"/>
  <c r="AV18" i="7"/>
  <c r="AI18" i="7" s="1"/>
  <c r="AP8" i="7"/>
  <c r="C8" i="7" s="1"/>
  <c r="AM92" i="7"/>
  <c r="AJ92" i="7"/>
  <c r="AL92" i="7"/>
  <c r="AK92" i="7"/>
  <c r="J104" i="7"/>
  <c r="V104" i="1" s="1"/>
  <c r="J103" i="7"/>
  <c r="V103" i="1" s="1"/>
  <c r="BA100" i="7"/>
  <c r="AY84" i="7"/>
  <c r="J78" i="7"/>
  <c r="V78" i="1" s="1"/>
  <c r="J77" i="7"/>
  <c r="V77" i="1" s="1"/>
  <c r="BA71" i="7"/>
  <c r="AY93" i="7"/>
  <c r="AL70" i="7"/>
  <c r="AM70" i="7"/>
  <c r="AK70" i="7"/>
  <c r="AJ70" i="7"/>
  <c r="BA66" i="7"/>
  <c r="J47" i="7"/>
  <c r="V47" i="1" s="1"/>
  <c r="AM58" i="7"/>
  <c r="AL58" i="7"/>
  <c r="AK58" i="7"/>
  <c r="AJ58" i="7"/>
  <c r="J58" i="7"/>
  <c r="V58" i="1" s="1"/>
  <c r="J40" i="7"/>
  <c r="V40" i="1" s="1"/>
  <c r="J39" i="7"/>
  <c r="V39" i="1" s="1"/>
  <c r="AJ63" i="7"/>
  <c r="AM63" i="7"/>
  <c r="AK63" i="7"/>
  <c r="AL63" i="7"/>
  <c r="BA32" i="7"/>
  <c r="AM99" i="7"/>
  <c r="AL99" i="7"/>
  <c r="AK99" i="7"/>
  <c r="AJ99" i="7"/>
  <c r="J89" i="7"/>
  <c r="V89" i="1" s="1"/>
  <c r="AJ84" i="7"/>
  <c r="AM84" i="7"/>
  <c r="AL84" i="7"/>
  <c r="AK84" i="7"/>
  <c r="AM75" i="7"/>
  <c r="AL75" i="7"/>
  <c r="AK75" i="7"/>
  <c r="AJ75" i="7"/>
  <c r="AK81" i="7"/>
  <c r="AJ81" i="7"/>
  <c r="AM81" i="7"/>
  <c r="AL81" i="7"/>
  <c r="J67" i="7"/>
  <c r="V67" i="1" s="1"/>
  <c r="J55" i="7"/>
  <c r="V55" i="1" s="1"/>
  <c r="AY67" i="7"/>
  <c r="BA51" i="7"/>
  <c r="J41" i="7"/>
  <c r="V41" i="1" s="1"/>
  <c r="J36" i="7"/>
  <c r="V36" i="1" s="1"/>
  <c r="J35" i="7"/>
  <c r="V35" i="1" s="1"/>
  <c r="AQ17" i="7"/>
  <c r="AM27" i="7"/>
  <c r="AK27" i="7"/>
  <c r="AL27" i="7"/>
  <c r="AJ27" i="7"/>
  <c r="BA36" i="7"/>
  <c r="AY104" i="7"/>
  <c r="AJ96" i="7"/>
  <c r="AL96" i="7"/>
  <c r="AK96" i="7"/>
  <c r="AM96" i="7"/>
  <c r="J97" i="7"/>
  <c r="V97" i="1" s="1"/>
  <c r="J86" i="7"/>
  <c r="V86" i="1" s="1"/>
  <c r="J85" i="7"/>
  <c r="V85" i="1" s="1"/>
  <c r="AK72" i="7"/>
  <c r="AM72" i="7"/>
  <c r="AL72" i="7"/>
  <c r="AJ72" i="7"/>
  <c r="AY62" i="7"/>
  <c r="J73" i="7"/>
  <c r="V73" i="1" s="1"/>
  <c r="J38" i="7"/>
  <c r="V38" i="1" s="1"/>
  <c r="J37" i="7"/>
  <c r="V37" i="1" s="1"/>
  <c r="J34" i="7"/>
  <c r="V34" i="1" s="1"/>
  <c r="J33" i="7"/>
  <c r="V33" i="1" s="1"/>
  <c r="AJ89" i="7"/>
  <c r="AK89" i="7"/>
  <c r="AL89" i="7"/>
  <c r="AM89" i="7"/>
  <c r="BA34" i="7"/>
  <c r="AK100" i="7"/>
  <c r="AJ100" i="7"/>
  <c r="AL100" i="7"/>
  <c r="AM100" i="7"/>
  <c r="AM80" i="7"/>
  <c r="AJ80" i="7"/>
  <c r="AL80" i="7"/>
  <c r="AK80" i="7"/>
  <c r="J82" i="7"/>
  <c r="V82" i="1" s="1"/>
  <c r="AK49" i="7"/>
  <c r="AM49" i="7"/>
  <c r="AJ49" i="7"/>
  <c r="AL49" i="7"/>
  <c r="AJ60" i="7"/>
  <c r="AM60" i="7"/>
  <c r="AL60" i="7"/>
  <c r="AK60" i="7"/>
  <c r="AM51" i="7"/>
  <c r="AK51" i="7"/>
  <c r="AJ51" i="7"/>
  <c r="AL51" i="7"/>
  <c r="AR7" i="7"/>
  <c r="AY34" i="7"/>
  <c r="AL31" i="7"/>
  <c r="AK31" i="7"/>
  <c r="AJ31" i="7"/>
  <c r="AM31" i="7"/>
  <c r="AT22" i="6"/>
  <c r="AG22" i="6" s="1"/>
  <c r="BA81" i="6"/>
  <c r="AY95" i="6"/>
  <c r="AJ85" i="6"/>
  <c r="AJ71" i="6"/>
  <c r="AL85" i="6"/>
  <c r="AM85" i="6"/>
  <c r="AJ69" i="6"/>
  <c r="AK52" i="4"/>
  <c r="AV19" i="6"/>
  <c r="AW29" i="6"/>
  <c r="AL79" i="6"/>
  <c r="AM46" i="6"/>
  <c r="AY45" i="6"/>
  <c r="AY38" i="6"/>
  <c r="AJ99" i="4"/>
  <c r="BA67" i="6"/>
  <c r="AM87" i="6"/>
  <c r="AM69" i="4"/>
  <c r="AL109" i="4"/>
  <c r="AJ107" i="4"/>
  <c r="AM88" i="4"/>
  <c r="AJ108" i="6"/>
  <c r="AJ71" i="4"/>
  <c r="AJ53" i="6"/>
  <c r="AK47" i="4"/>
  <c r="AM100" i="4"/>
  <c r="AJ47" i="4"/>
  <c r="AK79" i="4"/>
  <c r="AK59" i="4"/>
  <c r="AL100" i="4"/>
  <c r="AL54" i="4"/>
  <c r="AK107" i="4"/>
  <c r="AL59" i="4"/>
  <c r="AL58" i="4"/>
  <c r="AM50" i="4"/>
  <c r="AJ88" i="4"/>
  <c r="AK53" i="6"/>
  <c r="AL62" i="4"/>
  <c r="AL53" i="6"/>
  <c r="AM67" i="4"/>
  <c r="AM43" i="6"/>
  <c r="AJ42" i="6"/>
  <c r="AL108" i="4"/>
  <c r="AK62" i="4"/>
  <c r="AM108" i="4"/>
  <c r="AM33" i="6"/>
  <c r="AL67" i="4"/>
  <c r="AM73" i="6"/>
  <c r="AM50" i="6"/>
  <c r="AJ50" i="6"/>
  <c r="AK98" i="6"/>
  <c r="AJ58" i="6"/>
  <c r="AM77" i="6"/>
  <c r="AJ61" i="6"/>
  <c r="AM103" i="6"/>
  <c r="AL39" i="6"/>
  <c r="AK40" i="6"/>
  <c r="AJ67" i="6"/>
  <c r="AK37" i="6"/>
  <c r="AJ102" i="6"/>
  <c r="AJ70" i="6"/>
  <c r="AL62" i="6"/>
  <c r="AM44" i="6"/>
  <c r="AM64" i="6"/>
  <c r="AL64" i="6"/>
  <c r="AJ64" i="6"/>
  <c r="AK64" i="6"/>
  <c r="AL83" i="6"/>
  <c r="AM83" i="6"/>
  <c r="AM81" i="6"/>
  <c r="AJ36" i="6"/>
  <c r="AK50" i="6"/>
  <c r="AL50" i="6"/>
  <c r="AM101" i="6"/>
  <c r="AM54" i="6"/>
  <c r="AL35" i="6"/>
  <c r="AM78" i="6"/>
  <c r="AL88" i="6"/>
  <c r="AJ89" i="6"/>
  <c r="AK71" i="6"/>
  <c r="AK75" i="6"/>
  <c r="AJ109" i="6"/>
  <c r="AL95" i="6"/>
  <c r="AK86" i="6"/>
  <c r="AK65" i="6"/>
  <c r="AJ68" i="6"/>
  <c r="AL92" i="6"/>
  <c r="AL94" i="6"/>
  <c r="AK49" i="6"/>
  <c r="AJ100" i="6"/>
  <c r="BA89" i="6"/>
  <c r="AY48" i="6"/>
  <c r="AY39" i="6"/>
  <c r="J77" i="6"/>
  <c r="M77" i="1" s="1"/>
  <c r="BA78" i="6"/>
  <c r="AM90" i="4"/>
  <c r="AY82" i="6"/>
  <c r="AY91" i="6"/>
  <c r="BA48" i="6"/>
  <c r="AY62" i="6"/>
  <c r="J94" i="6"/>
  <c r="M94" i="1" s="1"/>
  <c r="J41" i="6"/>
  <c r="M41" i="1" s="1"/>
  <c r="J69" i="6"/>
  <c r="M69" i="1" s="1"/>
  <c r="AY97" i="6"/>
  <c r="AY89" i="6"/>
  <c r="AY108" i="6"/>
  <c r="J88" i="6"/>
  <c r="M88" i="1" s="1"/>
  <c r="AY37" i="6"/>
  <c r="J55" i="6"/>
  <c r="M55" i="1" s="1"/>
  <c r="BA92" i="6"/>
  <c r="AL92" i="4"/>
  <c r="AK99" i="4"/>
  <c r="AL107" i="4"/>
  <c r="AL99" i="4"/>
  <c r="J62" i="6"/>
  <c r="M62" i="1" s="1"/>
  <c r="AY88" i="6"/>
  <c r="AY56" i="6"/>
  <c r="AY52" i="6"/>
  <c r="AY83" i="6"/>
  <c r="AY99" i="6"/>
  <c r="AL79" i="4"/>
  <c r="BA104" i="6"/>
  <c r="AY78" i="6"/>
  <c r="AY84" i="6"/>
  <c r="AM48" i="4"/>
  <c r="AL50" i="4"/>
  <c r="AK48" i="4"/>
  <c r="BA108" i="6"/>
  <c r="BA86" i="6"/>
  <c r="BA94" i="6"/>
  <c r="J56" i="6"/>
  <c r="M56" i="1" s="1"/>
  <c r="BA83" i="6"/>
  <c r="U102" i="6"/>
  <c r="BA105" i="6"/>
  <c r="U84" i="6"/>
  <c r="BA97" i="6"/>
  <c r="J93" i="6"/>
  <c r="M93" i="1" s="1"/>
  <c r="AY74" i="6"/>
  <c r="AL71" i="6"/>
  <c r="U46" i="6"/>
  <c r="U51" i="6"/>
  <c r="U37" i="6"/>
  <c r="U39" i="6"/>
  <c r="AY55" i="6"/>
  <c r="BA36" i="6"/>
  <c r="BA38" i="6"/>
  <c r="AY34" i="6"/>
  <c r="BA34" i="6"/>
  <c r="U90" i="6"/>
  <c r="U71" i="6"/>
  <c r="U72" i="6"/>
  <c r="U106" i="6"/>
  <c r="U98" i="6"/>
  <c r="U86" i="6"/>
  <c r="BA96" i="6"/>
  <c r="U77" i="6"/>
  <c r="U76" i="6"/>
  <c r="AM71" i="6"/>
  <c r="U60" i="6"/>
  <c r="AY50" i="6"/>
  <c r="BA59" i="6"/>
  <c r="AY40" i="6"/>
  <c r="BA73" i="6"/>
  <c r="U66" i="6"/>
  <c r="U97" i="6"/>
  <c r="U101" i="6"/>
  <c r="U92" i="6"/>
  <c r="U89" i="6"/>
  <c r="AY76" i="6"/>
  <c r="U80" i="6"/>
  <c r="U65" i="6"/>
  <c r="U75" i="6"/>
  <c r="BA70" i="6"/>
  <c r="BA58" i="6"/>
  <c r="BA52" i="6"/>
  <c r="BA44" i="6"/>
  <c r="U34" i="6"/>
  <c r="U91" i="6"/>
  <c r="U40" i="6"/>
  <c r="U96" i="6"/>
  <c r="BA93" i="6"/>
  <c r="U93" i="6"/>
  <c r="U61" i="6"/>
  <c r="U35" i="6"/>
  <c r="U48" i="6"/>
  <c r="U32" i="6"/>
  <c r="U74" i="6"/>
  <c r="U36" i="6"/>
  <c r="U83" i="6"/>
  <c r="U104" i="6"/>
  <c r="U68" i="6"/>
  <c r="U109" i="6"/>
  <c r="U94" i="6"/>
  <c r="BA103" i="6"/>
  <c r="U108" i="6"/>
  <c r="U73" i="6"/>
  <c r="BA88" i="6"/>
  <c r="U78" i="6"/>
  <c r="BA68" i="6"/>
  <c r="U69" i="6"/>
  <c r="BA61" i="6"/>
  <c r="AY53" i="6"/>
  <c r="BA60" i="6"/>
  <c r="U41" i="6"/>
  <c r="U64" i="6"/>
  <c r="BA45" i="6"/>
  <c r="U54" i="6"/>
  <c r="U87" i="6"/>
  <c r="U42" i="6"/>
  <c r="U33" i="6"/>
  <c r="BA101" i="6"/>
  <c r="BA98" i="6"/>
  <c r="BA102" i="6"/>
  <c r="U105" i="6"/>
  <c r="U88" i="6"/>
  <c r="AJ83" i="6"/>
  <c r="U85" i="6"/>
  <c r="U59" i="6"/>
  <c r="BA51" i="6"/>
  <c r="U47" i="6"/>
  <c r="U53" i="6"/>
  <c r="U99" i="6"/>
  <c r="BA91" i="6"/>
  <c r="U81" i="6"/>
  <c r="BA106" i="6"/>
  <c r="BA99" i="6"/>
  <c r="AY92" i="6"/>
  <c r="U100" i="6"/>
  <c r="AY102" i="6"/>
  <c r="AK83" i="6"/>
  <c r="BA80" i="6"/>
  <c r="U67" i="6"/>
  <c r="BA74" i="6"/>
  <c r="BA54" i="6"/>
  <c r="BA50" i="6"/>
  <c r="U56" i="6"/>
  <c r="U107" i="6"/>
  <c r="J71" i="6"/>
  <c r="M71" i="1" s="1"/>
  <c r="AY109" i="6"/>
  <c r="BA100" i="6"/>
  <c r="BA85" i="6"/>
  <c r="J68" i="6"/>
  <c r="M68" i="1" s="1"/>
  <c r="BA76" i="6"/>
  <c r="BA65" i="6"/>
  <c r="AY58" i="6"/>
  <c r="BA46" i="6"/>
  <c r="BA63" i="6"/>
  <c r="AL37" i="6"/>
  <c r="AY57" i="6"/>
  <c r="BA75" i="6"/>
  <c r="BA53" i="6"/>
  <c r="BA90" i="6"/>
  <c r="BA35" i="6"/>
  <c r="AW13" i="6"/>
  <c r="AY69" i="6"/>
  <c r="AY70" i="6"/>
  <c r="J73" i="6"/>
  <c r="M73" i="1" s="1"/>
  <c r="AY87" i="6"/>
  <c r="AY72" i="6"/>
  <c r="AY79" i="6"/>
  <c r="AY65" i="6"/>
  <c r="BA69" i="6"/>
  <c r="AY77" i="6"/>
  <c r="AK63" i="6"/>
  <c r="BA62" i="6"/>
  <c r="AY59" i="6"/>
  <c r="AY51" i="6"/>
  <c r="J58" i="6"/>
  <c r="M58" i="1" s="1"/>
  <c r="AL43" i="6"/>
  <c r="AY104" i="6"/>
  <c r="AY107" i="6"/>
  <c r="BA84" i="6"/>
  <c r="AL63" i="6"/>
  <c r="AT18" i="6"/>
  <c r="BA43" i="6"/>
  <c r="AY98" i="6"/>
  <c r="J102" i="6"/>
  <c r="M102" i="1" s="1"/>
  <c r="J99" i="6"/>
  <c r="M99" i="1" s="1"/>
  <c r="AY81" i="6"/>
  <c r="AY85" i="6"/>
  <c r="BA79" i="6"/>
  <c r="AY42" i="6"/>
  <c r="AM63" i="6"/>
  <c r="BA42" i="6"/>
  <c r="BA55" i="6"/>
  <c r="AY63" i="6"/>
  <c r="AH20" i="6"/>
  <c r="AG20" i="6"/>
  <c r="AY43" i="6"/>
  <c r="J37" i="6"/>
  <c r="M37" i="1" s="1"/>
  <c r="AR22" i="6"/>
  <c r="AX22" i="6"/>
  <c r="AJ101" i="6"/>
  <c r="AM90" i="6"/>
  <c r="AL90" i="6"/>
  <c r="AK90" i="6"/>
  <c r="AJ90" i="6"/>
  <c r="AM79" i="6"/>
  <c r="J84" i="6"/>
  <c r="M84" i="1" s="1"/>
  <c r="J92" i="6"/>
  <c r="M92" i="1" s="1"/>
  <c r="J59" i="6"/>
  <c r="M59" i="1" s="1"/>
  <c r="AJ51" i="6"/>
  <c r="AM51" i="6"/>
  <c r="AL51" i="6"/>
  <c r="AK51" i="6"/>
  <c r="J51" i="6"/>
  <c r="M51" i="1" s="1"/>
  <c r="AY41" i="6"/>
  <c r="J40" i="6"/>
  <c r="M40" i="1" s="1"/>
  <c r="AV20" i="6"/>
  <c r="AX19" i="6"/>
  <c r="AT19" i="6"/>
  <c r="AX18" i="6"/>
  <c r="AH22" i="6"/>
  <c r="AJ65" i="6"/>
  <c r="AY101" i="6"/>
  <c r="AY100" i="6"/>
  <c r="AY105" i="6"/>
  <c r="AM92" i="6"/>
  <c r="AK106" i="6"/>
  <c r="AJ106" i="6"/>
  <c r="AM106" i="6"/>
  <c r="AL106" i="6"/>
  <c r="BA107" i="6"/>
  <c r="AL74" i="6"/>
  <c r="AK74" i="6"/>
  <c r="AM74" i="6"/>
  <c r="AJ74" i="6"/>
  <c r="AY73" i="6"/>
  <c r="BA95" i="6"/>
  <c r="J82" i="6"/>
  <c r="M82" i="1" s="1"/>
  <c r="AM66" i="6"/>
  <c r="AL66" i="6"/>
  <c r="AK66" i="6"/>
  <c r="AJ66" i="6"/>
  <c r="J98" i="6"/>
  <c r="M98" i="1" s="1"/>
  <c r="AY67" i="6"/>
  <c r="AY46" i="6"/>
  <c r="AM52" i="6"/>
  <c r="AL52" i="6"/>
  <c r="AK52" i="6"/>
  <c r="AJ52" i="6"/>
  <c r="AY61" i="6"/>
  <c r="AJ59" i="6"/>
  <c r="AM59" i="6"/>
  <c r="AL59" i="6"/>
  <c r="AK59" i="6"/>
  <c r="AY35" i="6"/>
  <c r="AY66" i="6"/>
  <c r="J46" i="6"/>
  <c r="M46" i="1" s="1"/>
  <c r="AR28" i="6"/>
  <c r="AW22" i="6"/>
  <c r="AI22" i="6" s="1"/>
  <c r="AU21" i="6"/>
  <c r="AW20" i="6"/>
  <c r="AY94" i="6"/>
  <c r="BA109" i="6"/>
  <c r="J104" i="6"/>
  <c r="M104" i="1" s="1"/>
  <c r="AK102" i="6"/>
  <c r="AY96" i="6"/>
  <c r="AY93" i="6"/>
  <c r="J89" i="6"/>
  <c r="M89" i="1" s="1"/>
  <c r="BA87" i="6"/>
  <c r="BA82" i="6"/>
  <c r="J79" i="6"/>
  <c r="M79" i="1" s="1"/>
  <c r="J78" i="6"/>
  <c r="M78" i="1" s="1"/>
  <c r="BA77" i="6"/>
  <c r="AJ73" i="6"/>
  <c r="AK69" i="6"/>
  <c r="AM60" i="6"/>
  <c r="AL60" i="6"/>
  <c r="AK60" i="6"/>
  <c r="AJ60" i="6"/>
  <c r="AM57" i="6"/>
  <c r="AL57" i="6"/>
  <c r="AK57" i="6"/>
  <c r="AJ57" i="6"/>
  <c r="J66" i="6"/>
  <c r="M66" i="1" s="1"/>
  <c r="J65" i="6"/>
  <c r="M65" i="1" s="1"/>
  <c r="AJ46" i="6"/>
  <c r="BA47" i="6"/>
  <c r="BA40" i="6"/>
  <c r="AK56" i="6"/>
  <c r="AJ56" i="6"/>
  <c r="AM56" i="6"/>
  <c r="AL56" i="6"/>
  <c r="BA57" i="6"/>
  <c r="J49" i="6"/>
  <c r="M49" i="1" s="1"/>
  <c r="AW31" i="6"/>
  <c r="AU26" i="6"/>
  <c r="AU28" i="6"/>
  <c r="AU29" i="6"/>
  <c r="AU27" i="6"/>
  <c r="AU30" i="6"/>
  <c r="J36" i="6"/>
  <c r="M36" i="1" s="1"/>
  <c r="AY103" i="6"/>
  <c r="AM96" i="6"/>
  <c r="AL96" i="6"/>
  <c r="AK96" i="6"/>
  <c r="AJ96" i="6"/>
  <c r="J96" i="6"/>
  <c r="M96" i="1" s="1"/>
  <c r="AY68" i="6"/>
  <c r="AY90" i="6"/>
  <c r="AK42" i="6"/>
  <c r="AY60" i="6"/>
  <c r="BA66" i="6"/>
  <c r="BA49" i="6"/>
  <c r="BA37" i="6"/>
  <c r="AK38" i="6"/>
  <c r="AJ38" i="6"/>
  <c r="AM38" i="6"/>
  <c r="AL38" i="6"/>
  <c r="AW30" i="6"/>
  <c r="J57" i="6"/>
  <c r="M57" i="1" s="1"/>
  <c r="AW27" i="6"/>
  <c r="AW21" i="6"/>
  <c r="AI21" i="6" s="1"/>
  <c r="J107" i="6"/>
  <c r="M107" i="1" s="1"/>
  <c r="J101" i="6"/>
  <c r="M101" i="1" s="1"/>
  <c r="AY75" i="6"/>
  <c r="AY80" i="6"/>
  <c r="AK70" i="6"/>
  <c r="J44" i="6"/>
  <c r="M44" i="1" s="1"/>
  <c r="BA41" i="6"/>
  <c r="J42" i="6"/>
  <c r="M42" i="1" s="1"/>
  <c r="AY36" i="6"/>
  <c r="AS13" i="6"/>
  <c r="AW17" i="6" s="1"/>
  <c r="AW26" i="6"/>
  <c r="J87" i="6"/>
  <c r="M87" i="1" s="1"/>
  <c r="AY106" i="6"/>
  <c r="AY86" i="6"/>
  <c r="AM107" i="6"/>
  <c r="AL107" i="6"/>
  <c r="AK107" i="6"/>
  <c r="AJ107" i="6"/>
  <c r="AL99" i="6"/>
  <c r="AK99" i="6"/>
  <c r="AM99" i="6"/>
  <c r="AJ99" i="6"/>
  <c r="J103" i="6"/>
  <c r="M103" i="1" s="1"/>
  <c r="AM82" i="6"/>
  <c r="AK82" i="6"/>
  <c r="AL82" i="6"/>
  <c r="AJ82" i="6"/>
  <c r="AJ81" i="6"/>
  <c r="AM76" i="6"/>
  <c r="AL76" i="6"/>
  <c r="AK76" i="6"/>
  <c r="AJ76" i="6"/>
  <c r="J76" i="6"/>
  <c r="M76" i="1" s="1"/>
  <c r="J70" i="6"/>
  <c r="M70" i="1" s="1"/>
  <c r="BA71" i="6"/>
  <c r="BA39" i="6"/>
  <c r="AY47" i="6"/>
  <c r="AR11" i="6"/>
  <c r="AU19" i="6"/>
  <c r="AK49" i="4"/>
  <c r="AL81" i="4"/>
  <c r="AJ76" i="4"/>
  <c r="AK89" i="4"/>
  <c r="AM77" i="4"/>
  <c r="AL89" i="4"/>
  <c r="AM95" i="4"/>
  <c r="AK77" i="4"/>
  <c r="AL77" i="4"/>
  <c r="AM76" i="4"/>
  <c r="AM98" i="4"/>
  <c r="AK95" i="4"/>
  <c r="AK76" i="4"/>
  <c r="AM62" i="4"/>
  <c r="AK67" i="4"/>
  <c r="AM81" i="4"/>
  <c r="AM89" i="4"/>
  <c r="AL95" i="4"/>
  <c r="AJ58" i="4"/>
  <c r="AK93" i="4"/>
  <c r="AL47" i="4"/>
  <c r="AK91" i="4"/>
  <c r="AL69" i="4"/>
  <c r="AJ100" i="4"/>
  <c r="AJ61" i="4"/>
  <c r="AL61" i="4"/>
  <c r="AK50" i="4"/>
  <c r="AK105" i="4"/>
  <c r="AL71" i="4"/>
  <c r="AJ91" i="4"/>
  <c r="AL91" i="4"/>
  <c r="AJ79" i="4"/>
  <c r="AL57" i="4"/>
  <c r="AK54" i="4"/>
  <c r="AK109" i="4"/>
  <c r="AM59" i="4"/>
  <c r="AJ69" i="4"/>
  <c r="AJ92" i="4"/>
  <c r="AM92" i="4"/>
  <c r="AM93" i="4"/>
  <c r="AM61" i="4"/>
  <c r="AL88" i="4"/>
  <c r="AM109" i="4"/>
  <c r="AK71" i="4"/>
  <c r="AM54" i="4"/>
  <c r="AL78" i="4"/>
  <c r="AM97" i="4"/>
  <c r="AL53" i="4"/>
  <c r="AJ80" i="4"/>
  <c r="AL74" i="4"/>
  <c r="AL97" i="4"/>
  <c r="AJ104" i="4"/>
  <c r="AK97" i="4"/>
  <c r="AL101" i="4"/>
  <c r="AL102" i="4"/>
  <c r="AK101" i="4"/>
  <c r="AM74" i="4"/>
  <c r="AM102" i="4"/>
  <c r="AL104" i="4"/>
  <c r="AK78" i="4"/>
  <c r="AM78" i="4"/>
  <c r="AK63" i="4"/>
  <c r="AM101" i="4"/>
  <c r="AK74" i="4"/>
  <c r="AL63" i="4"/>
  <c r="AM63" i="4"/>
  <c r="AK102" i="4"/>
  <c r="AM104" i="4"/>
  <c r="AK90" i="4"/>
  <c r="AK65" i="4"/>
  <c r="AM66" i="4"/>
  <c r="AL66" i="4"/>
  <c r="AK98" i="4"/>
  <c r="AL98" i="4"/>
  <c r="AM55" i="4"/>
  <c r="AK73" i="4"/>
  <c r="AL86" i="4"/>
  <c r="AL48" i="4"/>
  <c r="AL52" i="4"/>
  <c r="AM56" i="4"/>
  <c r="AK68" i="4"/>
  <c r="AM73" i="4"/>
  <c r="AL68" i="4"/>
  <c r="AL105" i="4"/>
  <c r="AM86" i="4"/>
  <c r="AM68" i="4"/>
  <c r="AL83" i="4"/>
  <c r="AK86" i="4"/>
  <c r="AK51" i="4"/>
  <c r="AJ66" i="4"/>
  <c r="AM57" i="4"/>
  <c r="AK81" i="4"/>
  <c r="AL73" i="4"/>
  <c r="AK55" i="4"/>
  <c r="AJ52" i="4"/>
  <c r="AL51" i="4"/>
  <c r="AM51" i="4"/>
  <c r="AM65" i="4"/>
  <c r="AK58" i="4"/>
  <c r="AJ65" i="4"/>
  <c r="AM105" i="4"/>
  <c r="AJ56" i="4"/>
  <c r="AL56" i="4"/>
  <c r="AK80" i="4"/>
  <c r="AM85" i="4"/>
  <c r="AL84" i="4"/>
  <c r="AL60" i="4"/>
  <c r="AK70" i="4"/>
  <c r="AL75" i="4"/>
  <c r="AJ49" i="4"/>
  <c r="AL90" i="4"/>
  <c r="AJ53" i="4"/>
  <c r="AL70" i="4"/>
  <c r="AJ83" i="4"/>
  <c r="AK75" i="4"/>
  <c r="AM94" i="4"/>
  <c r="AJ103" i="4"/>
  <c r="AS13" i="4"/>
  <c r="AW14" i="4" s="1"/>
  <c r="AL85" i="4"/>
  <c r="AK106" i="4"/>
  <c r="AL106" i="4"/>
  <c r="AL94" i="4"/>
  <c r="AK83" i="4"/>
  <c r="AK94" i="4"/>
  <c r="AJ87" i="4"/>
  <c r="AL80" i="4"/>
  <c r="AL55" i="4"/>
  <c r="AJ84" i="4"/>
  <c r="AK60" i="4"/>
  <c r="AJ60" i="4"/>
  <c r="AM84" i="4"/>
  <c r="AM70" i="4"/>
  <c r="AK103" i="4"/>
  <c r="AL87" i="4"/>
  <c r="AJ75" i="4"/>
  <c r="AK53" i="4"/>
  <c r="AK85" i="4"/>
  <c r="AL49" i="4"/>
  <c r="AK87" i="4"/>
  <c r="AM106" i="4"/>
  <c r="AL103" i="4"/>
  <c r="AJ57" i="4"/>
  <c r="AW27" i="4"/>
  <c r="AW26" i="4"/>
  <c r="AX44" i="4"/>
  <c r="AV44" i="4"/>
  <c r="AI44" i="4" s="1"/>
  <c r="AW41" i="4"/>
  <c r="AW39" i="4"/>
  <c r="AU43" i="4"/>
  <c r="AW44" i="4"/>
  <c r="AU25" i="4"/>
  <c r="AU46" i="4"/>
  <c r="AW46" i="4"/>
  <c r="AU44" i="4"/>
  <c r="AW45" i="4"/>
  <c r="AW42" i="4"/>
  <c r="AW12" i="4"/>
  <c r="AW11" i="4"/>
  <c r="AU11" i="4"/>
  <c r="AU12" i="4"/>
  <c r="AW13" i="4"/>
  <c r="AU13" i="4"/>
  <c r="AW40" i="4"/>
  <c r="AU26" i="4"/>
  <c r="AW23" i="4"/>
  <c r="AW50" i="4"/>
  <c r="AU48" i="4"/>
  <c r="AU50" i="4"/>
  <c r="AU24" i="4"/>
  <c r="AW49" i="4"/>
  <c r="AU23" i="4"/>
  <c r="AW43" i="4"/>
  <c r="AU42" i="4"/>
  <c r="AR20" i="4"/>
  <c r="AW25" i="4"/>
  <c r="AU40" i="4"/>
  <c r="AI43" i="4"/>
  <c r="AR44" i="4"/>
  <c r="AT48" i="4" s="1"/>
  <c r="AW47" i="4"/>
  <c r="AU38" i="4"/>
  <c r="AU51" i="4"/>
  <c r="AW52" i="4"/>
  <c r="AU47" i="4"/>
  <c r="AU41" i="4"/>
  <c r="AG41" i="4" s="1"/>
  <c r="AU39" i="4"/>
  <c r="AH39" i="4" s="1"/>
  <c r="AW51" i="4"/>
  <c r="AR16" i="4"/>
  <c r="AU27" i="4"/>
  <c r="AW28" i="4"/>
  <c r="AU49" i="4"/>
  <c r="AG36" i="4"/>
  <c r="AH36" i="4"/>
  <c r="AR27" i="4"/>
  <c r="AR30" i="4"/>
  <c r="AG43" i="4"/>
  <c r="AH43" i="4"/>
  <c r="AG39" i="4"/>
  <c r="AH44" i="4"/>
  <c r="AG44" i="4"/>
  <c r="AG37" i="4"/>
  <c r="AH37" i="4"/>
  <c r="BC10" i="4"/>
  <c r="T7" i="4"/>
  <c r="AR9" i="12" l="1"/>
  <c r="AT10" i="12" s="1"/>
  <c r="AH16" i="12"/>
  <c r="AG16" i="12"/>
  <c r="AR9" i="11"/>
  <c r="AQ16" i="11"/>
  <c r="AP16" i="11"/>
  <c r="AP9" i="10"/>
  <c r="C9" i="10" s="1"/>
  <c r="AR8" i="10"/>
  <c r="AQ16" i="10"/>
  <c r="AP16" i="10"/>
  <c r="C8" i="10"/>
  <c r="AT18" i="8"/>
  <c r="AX21" i="8"/>
  <c r="AX20" i="9"/>
  <c r="AV19" i="9"/>
  <c r="AI19" i="9" s="1"/>
  <c r="AV21" i="9"/>
  <c r="AI21" i="9" s="1"/>
  <c r="AX21" i="9"/>
  <c r="AW20" i="7"/>
  <c r="AI20" i="7" s="1"/>
  <c r="AU23" i="7"/>
  <c r="C7" i="6"/>
  <c r="AV18" i="9"/>
  <c r="AI18" i="9" s="1"/>
  <c r="AX19" i="9"/>
  <c r="AT18" i="9"/>
  <c r="AV22" i="9"/>
  <c r="AI22" i="9" s="1"/>
  <c r="AH17" i="9"/>
  <c r="AG17" i="9"/>
  <c r="AV20" i="9"/>
  <c r="AI20" i="9" s="1"/>
  <c r="AT21" i="9"/>
  <c r="AR9" i="9"/>
  <c r="AT19" i="9"/>
  <c r="AX22" i="9"/>
  <c r="AT22" i="9"/>
  <c r="AR22" i="9"/>
  <c r="AX23" i="9" s="1"/>
  <c r="AI17" i="9"/>
  <c r="AG16" i="9"/>
  <c r="AP9" i="9"/>
  <c r="C9" i="9" s="1"/>
  <c r="AT20" i="9"/>
  <c r="AV22" i="8"/>
  <c r="AI22" i="8" s="1"/>
  <c r="AG19" i="8"/>
  <c r="AH19" i="8"/>
  <c r="AV20" i="8"/>
  <c r="AI20" i="8" s="1"/>
  <c r="AG18" i="8"/>
  <c r="AH18" i="8"/>
  <c r="AX19" i="8"/>
  <c r="AR9" i="8"/>
  <c r="AX10" i="8" s="1"/>
  <c r="AR22" i="8"/>
  <c r="AT26" i="8" s="1"/>
  <c r="AG16" i="8"/>
  <c r="AH16" i="8"/>
  <c r="AX22" i="8"/>
  <c r="AT22" i="8"/>
  <c r="AX20" i="8"/>
  <c r="AT20" i="8"/>
  <c r="AX18" i="8"/>
  <c r="AV19" i="8"/>
  <c r="AI19" i="8" s="1"/>
  <c r="AV21" i="8"/>
  <c r="AI21" i="8" s="1"/>
  <c r="AV18" i="8"/>
  <c r="AI18" i="8" s="1"/>
  <c r="AH17" i="8"/>
  <c r="AG17" i="8"/>
  <c r="AT21" i="8"/>
  <c r="AE17" i="7"/>
  <c r="K17" i="7" s="1"/>
  <c r="AT26" i="7"/>
  <c r="AV23" i="7"/>
  <c r="AR9" i="6"/>
  <c r="AW29" i="4"/>
  <c r="AU28" i="4"/>
  <c r="AW24" i="4"/>
  <c r="AV25" i="7"/>
  <c r="AR12" i="6"/>
  <c r="AV27" i="7"/>
  <c r="AW15" i="4"/>
  <c r="AX26" i="7"/>
  <c r="AG25" i="7"/>
  <c r="AH25" i="7"/>
  <c r="F17" i="7"/>
  <c r="AA17" i="7"/>
  <c r="AU24" i="7"/>
  <c r="AW25" i="7"/>
  <c r="AI25" i="7" s="1"/>
  <c r="AW22" i="7"/>
  <c r="AU22" i="7"/>
  <c r="AG22" i="7" s="1"/>
  <c r="AW21" i="7"/>
  <c r="AI21" i="7" s="1"/>
  <c r="AU20" i="7"/>
  <c r="AW23" i="7"/>
  <c r="AX24" i="7"/>
  <c r="AG18" i="7"/>
  <c r="AH18" i="7"/>
  <c r="AW24" i="7"/>
  <c r="AQ16" i="7"/>
  <c r="AP16" i="7"/>
  <c r="AP9" i="7"/>
  <c r="C9" i="7" s="1"/>
  <c r="AR8" i="7"/>
  <c r="AV28" i="7"/>
  <c r="AX27" i="7"/>
  <c r="AT27" i="7"/>
  <c r="AV24" i="7"/>
  <c r="AI24" i="7" s="1"/>
  <c r="AT23" i="7"/>
  <c r="AX23" i="7"/>
  <c r="AT24" i="7"/>
  <c r="AV26" i="7"/>
  <c r="AI26" i="7" s="1"/>
  <c r="AX25" i="7"/>
  <c r="AG19" i="7"/>
  <c r="AH19" i="7"/>
  <c r="AI23" i="7"/>
  <c r="AG26" i="7"/>
  <c r="AH26" i="7"/>
  <c r="AH21" i="7"/>
  <c r="AG21" i="7"/>
  <c r="AP22" i="6"/>
  <c r="AL22" i="6" s="1"/>
  <c r="AQ22" i="6"/>
  <c r="AK46" i="6"/>
  <c r="AM69" i="6"/>
  <c r="AM39" i="6"/>
  <c r="AL46" i="6"/>
  <c r="AJ39" i="6"/>
  <c r="AK39" i="6"/>
  <c r="AJ54" i="6"/>
  <c r="AJ44" i="6"/>
  <c r="AK81" i="6"/>
  <c r="AK44" i="6"/>
  <c r="AL81" i="6"/>
  <c r="AL49" i="6"/>
  <c r="AL44" i="6"/>
  <c r="AL69" i="6"/>
  <c r="AM49" i="6"/>
  <c r="AM102" i="6"/>
  <c r="AJ33" i="6"/>
  <c r="AJ77" i="6"/>
  <c r="AK33" i="6"/>
  <c r="AK77" i="6"/>
  <c r="AL33" i="6"/>
  <c r="AL77" i="6"/>
  <c r="AJ92" i="6"/>
  <c r="AL102" i="6"/>
  <c r="AK92" i="6"/>
  <c r="AL65" i="6"/>
  <c r="AM65" i="6"/>
  <c r="AM98" i="6"/>
  <c r="AK109" i="6"/>
  <c r="AL109" i="6"/>
  <c r="AM109" i="6"/>
  <c r="AK43" i="6"/>
  <c r="AM95" i="6"/>
  <c r="AJ87" i="6"/>
  <c r="AK87" i="6"/>
  <c r="AL70" i="6"/>
  <c r="AK79" i="6"/>
  <c r="AK101" i="6"/>
  <c r="AL87" i="6"/>
  <c r="AM70" i="6"/>
  <c r="AM94" i="6"/>
  <c r="AJ79" i="6"/>
  <c r="AL101" i="6"/>
  <c r="AJ43" i="6"/>
  <c r="AM37" i="6"/>
  <c r="AJ37" i="6"/>
  <c r="AK68" i="6"/>
  <c r="AL58" i="6"/>
  <c r="AK36" i="6"/>
  <c r="AK54" i="6"/>
  <c r="AM86" i="6"/>
  <c r="AL98" i="6"/>
  <c r="AK58" i="6"/>
  <c r="AM108" i="6"/>
  <c r="AL67" i="6"/>
  <c r="AL36" i="6"/>
  <c r="AL54" i="6"/>
  <c r="AL86" i="6"/>
  <c r="AJ98" i="6"/>
  <c r="AM40" i="6"/>
  <c r="AM36" i="6"/>
  <c r="AJ35" i="6"/>
  <c r="AJ86" i="6"/>
  <c r="AJ75" i="6"/>
  <c r="AL108" i="6"/>
  <c r="AL40" i="6"/>
  <c r="AK35" i="6"/>
  <c r="AM58" i="6"/>
  <c r="AJ40" i="6"/>
  <c r="AM35" i="6"/>
  <c r="AJ49" i="6"/>
  <c r="AK108" i="6"/>
  <c r="AL61" i="6"/>
  <c r="AL42" i="6"/>
  <c r="AL68" i="6"/>
  <c r="AL78" i="6"/>
  <c r="AM42" i="6"/>
  <c r="AM68" i="6"/>
  <c r="AM62" i="6"/>
  <c r="AK73" i="6"/>
  <c r="AM67" i="6"/>
  <c r="AL73" i="6"/>
  <c r="AK67" i="6"/>
  <c r="AM100" i="6"/>
  <c r="AL100" i="6"/>
  <c r="AK100" i="6"/>
  <c r="AK89" i="6"/>
  <c r="AJ62" i="6"/>
  <c r="AJ94" i="6"/>
  <c r="AL103" i="6"/>
  <c r="AK103" i="6"/>
  <c r="AK61" i="6"/>
  <c r="AM61" i="6"/>
  <c r="AL89" i="6"/>
  <c r="AK94" i="6"/>
  <c r="AM89" i="6"/>
  <c r="AJ95" i="6"/>
  <c r="AJ103" i="6"/>
  <c r="AK95" i="6"/>
  <c r="AK62" i="6"/>
  <c r="AL91" i="6"/>
  <c r="AK91" i="6"/>
  <c r="AJ91" i="6"/>
  <c r="AM91" i="6"/>
  <c r="AM48" i="6"/>
  <c r="AK48" i="6"/>
  <c r="AJ48" i="6"/>
  <c r="AL48" i="6"/>
  <c r="AK45" i="6"/>
  <c r="AJ45" i="6"/>
  <c r="AM45" i="6"/>
  <c r="AL45" i="6"/>
  <c r="AK104" i="6"/>
  <c r="AM104" i="6"/>
  <c r="AL104" i="6"/>
  <c r="AJ104" i="6"/>
  <c r="AK34" i="6"/>
  <c r="AL34" i="6"/>
  <c r="AJ34" i="6"/>
  <c r="AM34" i="6"/>
  <c r="AK41" i="6"/>
  <c r="AJ41" i="6"/>
  <c r="AL41" i="6"/>
  <c r="AM41" i="6"/>
  <c r="AM97" i="6"/>
  <c r="AL97" i="6"/>
  <c r="AJ97" i="6"/>
  <c r="AK97" i="6"/>
  <c r="AJ88" i="6"/>
  <c r="AM88" i="6"/>
  <c r="AK88" i="6"/>
  <c r="AK78" i="6"/>
  <c r="AJ78" i="6"/>
  <c r="AK72" i="6"/>
  <c r="AJ72" i="6"/>
  <c r="AM72" i="6"/>
  <c r="AL72" i="6"/>
  <c r="AL75" i="6"/>
  <c r="AM75" i="6"/>
  <c r="AM105" i="6"/>
  <c r="AL105" i="6"/>
  <c r="AK105" i="6"/>
  <c r="AJ105" i="6"/>
  <c r="AK84" i="6"/>
  <c r="AJ84" i="6"/>
  <c r="AM84" i="6"/>
  <c r="AL84" i="6"/>
  <c r="AK93" i="6"/>
  <c r="AJ93" i="6"/>
  <c r="AM93" i="6"/>
  <c r="AL93" i="6"/>
  <c r="AM47" i="6"/>
  <c r="AL47" i="6"/>
  <c r="AK47" i="6"/>
  <c r="AJ47" i="6"/>
  <c r="AU18" i="6"/>
  <c r="AW19" i="6"/>
  <c r="AI19" i="6" s="1"/>
  <c r="AU16" i="6"/>
  <c r="AW16" i="6"/>
  <c r="AX16" i="6"/>
  <c r="AT16" i="6"/>
  <c r="AV17" i="6"/>
  <c r="AI17" i="6" s="1"/>
  <c r="AU17" i="6"/>
  <c r="AR29" i="6"/>
  <c r="AV32" i="6" s="1"/>
  <c r="AI32" i="6" s="1"/>
  <c r="AR23" i="6"/>
  <c r="AV24" i="6" s="1"/>
  <c r="AI24" i="6" s="1"/>
  <c r="AX23" i="6"/>
  <c r="AW18" i="6"/>
  <c r="AU15" i="6"/>
  <c r="AU14" i="6"/>
  <c r="AW15" i="6"/>
  <c r="AW14" i="6"/>
  <c r="AH19" i="6"/>
  <c r="AG19" i="6"/>
  <c r="AV23" i="6"/>
  <c r="AI23" i="6" s="1"/>
  <c r="AH21" i="6"/>
  <c r="AG21" i="6"/>
  <c r="AT23" i="6"/>
  <c r="AI20" i="6"/>
  <c r="AR21" i="4"/>
  <c r="AW19" i="4"/>
  <c r="AU18" i="4"/>
  <c r="AW16" i="4"/>
  <c r="AU15" i="4"/>
  <c r="AW17" i="4"/>
  <c r="AU16" i="4"/>
  <c r="AU17" i="4"/>
  <c r="AW18" i="4"/>
  <c r="AU14" i="4"/>
  <c r="AR28" i="4"/>
  <c r="AI10" i="4"/>
  <c r="W10" i="4"/>
  <c r="AX48" i="4"/>
  <c r="AV49" i="4"/>
  <c r="AV47" i="4"/>
  <c r="J113" i="4"/>
  <c r="J112" i="4"/>
  <c r="AH41" i="4"/>
  <c r="AT49" i="4"/>
  <c r="AV50" i="4"/>
  <c r="AX49" i="4"/>
  <c r="AX47" i="4"/>
  <c r="AX45" i="4"/>
  <c r="AV45" i="4"/>
  <c r="AI45" i="4" s="1"/>
  <c r="AT45" i="4"/>
  <c r="AV46" i="4"/>
  <c r="AI46" i="4" s="1"/>
  <c r="AX46" i="4"/>
  <c r="AT46" i="4"/>
  <c r="AV48" i="4"/>
  <c r="AR17" i="4"/>
  <c r="AX20" i="4" s="1"/>
  <c r="AH40" i="4"/>
  <c r="AG40" i="4"/>
  <c r="AH42" i="4"/>
  <c r="AG42" i="4"/>
  <c r="AG38" i="4"/>
  <c r="AH38" i="4"/>
  <c r="AT47" i="4"/>
  <c r="AP44" i="4"/>
  <c r="AQ44" i="4"/>
  <c r="AP36" i="4"/>
  <c r="AQ36" i="4"/>
  <c r="AG34" i="4"/>
  <c r="AH34" i="4"/>
  <c r="AG33" i="4"/>
  <c r="AH33" i="4"/>
  <c r="AV36" i="4"/>
  <c r="AI36" i="4" s="1"/>
  <c r="AX35" i="4"/>
  <c r="AT35" i="4"/>
  <c r="T8" i="4"/>
  <c r="AQ6" i="4"/>
  <c r="O10" i="4"/>
  <c r="AP5" i="4"/>
  <c r="AP6" i="4"/>
  <c r="AP7" i="4"/>
  <c r="AP8" i="4"/>
  <c r="AP9" i="4"/>
  <c r="AN5" i="4"/>
  <c r="AN6" i="4"/>
  <c r="AN7" i="4"/>
  <c r="AN8" i="4"/>
  <c r="AN9" i="4"/>
  <c r="AQ16" i="12" l="1"/>
  <c r="AP16" i="12"/>
  <c r="AH10" i="12"/>
  <c r="AG10" i="12"/>
  <c r="AR10" i="12"/>
  <c r="AX14" i="12" s="1"/>
  <c r="AX10" i="12"/>
  <c r="AR10" i="11"/>
  <c r="AT14" i="11" s="1"/>
  <c r="AX12" i="11"/>
  <c r="AT12" i="11"/>
  <c r="J17" i="11"/>
  <c r="BI17" i="1" s="1"/>
  <c r="AV11" i="11"/>
  <c r="AI11" i="11" s="1"/>
  <c r="AX10" i="11"/>
  <c r="AT10" i="11"/>
  <c r="AX13" i="11"/>
  <c r="AM16" i="11"/>
  <c r="AF16" i="11" s="1"/>
  <c r="AK16" i="11"/>
  <c r="E16" i="11" s="1"/>
  <c r="AV13" i="11"/>
  <c r="AI13" i="11" s="1"/>
  <c r="AV14" i="11"/>
  <c r="AI14" i="11" s="1"/>
  <c r="AM16" i="10"/>
  <c r="AF16" i="10" s="1"/>
  <c r="AK16" i="10"/>
  <c r="E16" i="10" s="1"/>
  <c r="J17" i="10"/>
  <c r="AZ17" i="1" s="1"/>
  <c r="AR9" i="10"/>
  <c r="AT10" i="10" s="1"/>
  <c r="AT26" i="9"/>
  <c r="AJ22" i="6"/>
  <c r="D22" i="6" s="1"/>
  <c r="AX26" i="9"/>
  <c r="AV26" i="9"/>
  <c r="AI26" i="9" s="1"/>
  <c r="AV23" i="9"/>
  <c r="AI23" i="9" s="1"/>
  <c r="AV25" i="9"/>
  <c r="AI25" i="9" s="1"/>
  <c r="AX25" i="9"/>
  <c r="AV24" i="9"/>
  <c r="AI24" i="9" s="1"/>
  <c r="AX24" i="6"/>
  <c r="AV24" i="8"/>
  <c r="AI24" i="8" s="1"/>
  <c r="AV23" i="8"/>
  <c r="AI23" i="8" s="1"/>
  <c r="AR10" i="9"/>
  <c r="AV11" i="9" s="1"/>
  <c r="AI11" i="9" s="1"/>
  <c r="AT10" i="9"/>
  <c r="AX10" i="9"/>
  <c r="AH20" i="9"/>
  <c r="AG20" i="9"/>
  <c r="AH26" i="9"/>
  <c r="AG26" i="9"/>
  <c r="AH18" i="9"/>
  <c r="AG18" i="9"/>
  <c r="AT27" i="9"/>
  <c r="AV28" i="9"/>
  <c r="AX27" i="9"/>
  <c r="AT25" i="9"/>
  <c r="AH19" i="9"/>
  <c r="AG19" i="9"/>
  <c r="AH21" i="9"/>
  <c r="AG21" i="9"/>
  <c r="AV27" i="9"/>
  <c r="AT24" i="9"/>
  <c r="AX24" i="9"/>
  <c r="AP16" i="9"/>
  <c r="AQ16" i="9"/>
  <c r="AH22" i="9"/>
  <c r="AG22" i="9"/>
  <c r="AT23" i="9"/>
  <c r="AP17" i="9"/>
  <c r="AQ17" i="9"/>
  <c r="AV26" i="8"/>
  <c r="AI26" i="8" s="1"/>
  <c r="AX26" i="8"/>
  <c r="AV27" i="8"/>
  <c r="AT10" i="8"/>
  <c r="AH10" i="8" s="1"/>
  <c r="AG26" i="8"/>
  <c r="AH26" i="8"/>
  <c r="AQ16" i="8"/>
  <c r="AP16" i="8"/>
  <c r="AG21" i="8"/>
  <c r="AH21" i="8"/>
  <c r="AX24" i="8"/>
  <c r="AP17" i="8"/>
  <c r="AQ17" i="8"/>
  <c r="AH20" i="8"/>
  <c r="AG20" i="8"/>
  <c r="AG22" i="8"/>
  <c r="AH22" i="8"/>
  <c r="AT27" i="8"/>
  <c r="AX27" i="8"/>
  <c r="AV28" i="8"/>
  <c r="AX23" i="8"/>
  <c r="AT23" i="8"/>
  <c r="AX25" i="8"/>
  <c r="AV25" i="8"/>
  <c r="AI25" i="8" s="1"/>
  <c r="AT24" i="8"/>
  <c r="AT25" i="8"/>
  <c r="AR10" i="8"/>
  <c r="AX14" i="8" s="1"/>
  <c r="AT10" i="6"/>
  <c r="AH22" i="7"/>
  <c r="AP22" i="7" s="1"/>
  <c r="AV18" i="6"/>
  <c r="AI18" i="6" s="1"/>
  <c r="AX17" i="6"/>
  <c r="AT17" i="6"/>
  <c r="AR10" i="6"/>
  <c r="AX10" i="6"/>
  <c r="AQ22" i="7"/>
  <c r="M17" i="7"/>
  <c r="AC17" i="7"/>
  <c r="AM16" i="7"/>
  <c r="AF16" i="7" s="1"/>
  <c r="AK16" i="7"/>
  <c r="E16" i="7" s="1"/>
  <c r="C17" i="7"/>
  <c r="U17" i="1" s="1"/>
  <c r="J17" i="7"/>
  <c r="V17" i="1" s="1"/>
  <c r="AR9" i="7"/>
  <c r="AX10" i="7" s="1"/>
  <c r="AG20" i="7"/>
  <c r="AH20" i="7"/>
  <c r="AG24" i="7"/>
  <c r="AH24" i="7"/>
  <c r="AH23" i="7"/>
  <c r="AG23" i="7"/>
  <c r="AE22" i="6"/>
  <c r="AT31" i="6"/>
  <c r="AT24" i="6"/>
  <c r="AX32" i="6"/>
  <c r="AT32" i="6"/>
  <c r="AX31" i="6"/>
  <c r="AT30" i="6"/>
  <c r="AG32" i="6"/>
  <c r="AH32" i="6"/>
  <c r="AG31" i="6"/>
  <c r="AH31" i="6"/>
  <c r="AT33" i="6"/>
  <c r="AX33" i="6"/>
  <c r="AR29" i="4"/>
  <c r="AX31" i="4" s="1"/>
  <c r="AV34" i="6"/>
  <c r="AV33" i="6"/>
  <c r="AV31" i="6"/>
  <c r="AI31" i="6" s="1"/>
  <c r="AX30" i="6"/>
  <c r="AA22" i="6"/>
  <c r="F22" i="6"/>
  <c r="AH30" i="6"/>
  <c r="AG30" i="6"/>
  <c r="AG16" i="6"/>
  <c r="AP16" i="6" s="1"/>
  <c r="AH16" i="6"/>
  <c r="AR24" i="6"/>
  <c r="AV25" i="6" s="1"/>
  <c r="AI25" i="6" s="1"/>
  <c r="AV35" i="6"/>
  <c r="AT34" i="6"/>
  <c r="AX34" i="6"/>
  <c r="AH24" i="6"/>
  <c r="AG24" i="6"/>
  <c r="AG23" i="6"/>
  <c r="AH23" i="6"/>
  <c r="AH18" i="6"/>
  <c r="AG18" i="6"/>
  <c r="AR22" i="4"/>
  <c r="AV23" i="4" s="1"/>
  <c r="AI23" i="4" s="1"/>
  <c r="AT20" i="4"/>
  <c r="AH20" i="4" s="1"/>
  <c r="AV22" i="4"/>
  <c r="AI22" i="4" s="1"/>
  <c r="AX22" i="4"/>
  <c r="AT22" i="4"/>
  <c r="AX19" i="4"/>
  <c r="AV21" i="4"/>
  <c r="AI21" i="4" s="1"/>
  <c r="AT19" i="4"/>
  <c r="AV20" i="4"/>
  <c r="AI20" i="4" s="1"/>
  <c r="AT18" i="4"/>
  <c r="AT21" i="4"/>
  <c r="AH46" i="4"/>
  <c r="AG46" i="4"/>
  <c r="AG45" i="4"/>
  <c r="AH45" i="4"/>
  <c r="AX18" i="4"/>
  <c r="AX21" i="4"/>
  <c r="AV19" i="4"/>
  <c r="AI19" i="4" s="1"/>
  <c r="AL44" i="4"/>
  <c r="AJ44" i="4"/>
  <c r="AK36" i="4"/>
  <c r="AM36" i="4"/>
  <c r="AF36" i="4" s="1"/>
  <c r="AG32" i="4"/>
  <c r="AH32" i="4"/>
  <c r="AH35" i="4"/>
  <c r="AG35" i="4"/>
  <c r="AH30" i="4"/>
  <c r="AE44" i="4"/>
  <c r="T9" i="4"/>
  <c r="C9" i="4"/>
  <c r="C6" i="4"/>
  <c r="C8" i="4"/>
  <c r="C7" i="4"/>
  <c r="AQ7" i="4"/>
  <c r="AR5" i="4"/>
  <c r="AR6" i="4" s="1"/>
  <c r="AR7" i="4" s="1"/>
  <c r="BB10" i="4"/>
  <c r="BD10" i="4" s="1"/>
  <c r="BK43" i="4"/>
  <c r="BK41" i="4"/>
  <c r="BK42" i="4"/>
  <c r="BK40" i="4"/>
  <c r="BA10" i="4"/>
  <c r="AY1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8" i="4"/>
  <c r="BK9" i="4"/>
  <c r="BK10" i="4"/>
  <c r="BK11" i="4"/>
  <c r="BK5" i="4"/>
  <c r="BK6" i="4"/>
  <c r="BK7" i="4"/>
  <c r="BK4" i="4"/>
  <c r="V5" i="2"/>
  <c r="E5" i="2" s="1"/>
  <c r="B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A1" i="2"/>
  <c r="AG10" i="8" l="1"/>
  <c r="AV15" i="12"/>
  <c r="AI15" i="12" s="1"/>
  <c r="AT14" i="12"/>
  <c r="AV14" i="12"/>
  <c r="AI14" i="12" s="1"/>
  <c r="AV11" i="12"/>
  <c r="AI11" i="12" s="1"/>
  <c r="AV16" i="12"/>
  <c r="AI16" i="12" s="1"/>
  <c r="AX15" i="12"/>
  <c r="AT15" i="12"/>
  <c r="AV13" i="12"/>
  <c r="AI13" i="12" s="1"/>
  <c r="AX11" i="12"/>
  <c r="AV12" i="12"/>
  <c r="AI12" i="12" s="1"/>
  <c r="AX13" i="12"/>
  <c r="AT13" i="12"/>
  <c r="AT12" i="12"/>
  <c r="AX12" i="12"/>
  <c r="AT11" i="12"/>
  <c r="AP10" i="12"/>
  <c r="AQ10" i="12"/>
  <c r="AH14" i="12"/>
  <c r="AG14" i="12"/>
  <c r="AK16" i="12"/>
  <c r="E16" i="12" s="1"/>
  <c r="AM16" i="12"/>
  <c r="AF16" i="12" s="1"/>
  <c r="J17" i="12"/>
  <c r="BR17" i="1" s="1"/>
  <c r="AT14" i="9"/>
  <c r="AH14" i="9" s="1"/>
  <c r="AT12" i="9"/>
  <c r="AX12" i="9"/>
  <c r="AT13" i="9"/>
  <c r="AX11" i="9"/>
  <c r="AG14" i="11"/>
  <c r="AH14" i="11"/>
  <c r="AT13" i="11"/>
  <c r="AX11" i="11"/>
  <c r="AB16" i="11"/>
  <c r="L16" i="11"/>
  <c r="AH10" i="11"/>
  <c r="AG10" i="11"/>
  <c r="AV12" i="11"/>
  <c r="AI12" i="11" s="1"/>
  <c r="AG12" i="11"/>
  <c r="AH12" i="11"/>
  <c r="AT15" i="11"/>
  <c r="AV16" i="11"/>
  <c r="AI16" i="11" s="1"/>
  <c r="AX15" i="11"/>
  <c r="AX14" i="11"/>
  <c r="AT11" i="11"/>
  <c r="AV15" i="11"/>
  <c r="AI15" i="11" s="1"/>
  <c r="AB16" i="10"/>
  <c r="L16" i="10"/>
  <c r="AH10" i="10"/>
  <c r="AG10" i="10"/>
  <c r="AR10" i="10"/>
  <c r="AV11" i="10" s="1"/>
  <c r="AI11" i="10" s="1"/>
  <c r="AX10" i="10"/>
  <c r="AV15" i="8"/>
  <c r="AI15" i="8" s="1"/>
  <c r="AT14" i="8"/>
  <c r="J17" i="9"/>
  <c r="AN17" i="1" s="1"/>
  <c r="AM16" i="9"/>
  <c r="AF16" i="9" s="1"/>
  <c r="AK16" i="9"/>
  <c r="E16" i="9" s="1"/>
  <c r="C17" i="9"/>
  <c r="AM17" i="1" s="1"/>
  <c r="AH13" i="9"/>
  <c r="AG13" i="9"/>
  <c r="AG10" i="9"/>
  <c r="AH10" i="9"/>
  <c r="AG12" i="9"/>
  <c r="AH12" i="9"/>
  <c r="AG24" i="9"/>
  <c r="AH24" i="9"/>
  <c r="AH25" i="9"/>
  <c r="AG25" i="9"/>
  <c r="AL17" i="9"/>
  <c r="AE17" i="9" s="1"/>
  <c r="AJ17" i="9"/>
  <c r="AV16" i="9"/>
  <c r="AI16" i="9" s="1"/>
  <c r="AX15" i="9"/>
  <c r="AT15" i="9"/>
  <c r="AV14" i="9"/>
  <c r="AI14" i="9" s="1"/>
  <c r="AX13" i="9"/>
  <c r="AV13" i="9"/>
  <c r="AI13" i="9" s="1"/>
  <c r="AT11" i="9"/>
  <c r="AH23" i="9"/>
  <c r="AG23" i="9"/>
  <c r="AX14" i="9"/>
  <c r="AP22" i="9"/>
  <c r="AQ22" i="9"/>
  <c r="AV12" i="9"/>
  <c r="AI12" i="9" s="1"/>
  <c r="AV15" i="9"/>
  <c r="AI15" i="9" s="1"/>
  <c r="AX11" i="8"/>
  <c r="AT13" i="8"/>
  <c r="AH13" i="8" s="1"/>
  <c r="AT11" i="8"/>
  <c r="AH11" i="8" s="1"/>
  <c r="AX12" i="8"/>
  <c r="AV14" i="8"/>
  <c r="AI14" i="8" s="1"/>
  <c r="AT12" i="8"/>
  <c r="AG25" i="8"/>
  <c r="AH25" i="8"/>
  <c r="AM16" i="8"/>
  <c r="AF16" i="8" s="1"/>
  <c r="AK16" i="8"/>
  <c r="E16" i="8" s="1"/>
  <c r="C17" i="8"/>
  <c r="AD17" i="1" s="1"/>
  <c r="AH24" i="8"/>
  <c r="AG24" i="8"/>
  <c r="AL17" i="8"/>
  <c r="AJ17" i="8"/>
  <c r="D17" i="8" s="1"/>
  <c r="J17" i="8"/>
  <c r="AE17" i="1" s="1"/>
  <c r="AT15" i="8"/>
  <c r="AV16" i="8"/>
  <c r="AI16" i="8" s="1"/>
  <c r="AX15" i="8"/>
  <c r="AV11" i="8"/>
  <c r="AI11" i="8" s="1"/>
  <c r="AV13" i="8"/>
  <c r="AI13" i="8" s="1"/>
  <c r="AV12" i="8"/>
  <c r="AI12" i="8" s="1"/>
  <c r="AX13" i="8"/>
  <c r="AQ22" i="8"/>
  <c r="AP22" i="8"/>
  <c r="AH14" i="8"/>
  <c r="AG14" i="8"/>
  <c r="AQ10" i="8"/>
  <c r="AP10" i="8"/>
  <c r="AH23" i="8"/>
  <c r="AG23" i="8"/>
  <c r="AX11" i="6"/>
  <c r="AV16" i="6"/>
  <c r="AI16" i="6" s="1"/>
  <c r="AX14" i="6"/>
  <c r="AT13" i="6"/>
  <c r="AV13" i="6"/>
  <c r="AI13" i="6" s="1"/>
  <c r="AX15" i="6"/>
  <c r="AX13" i="6"/>
  <c r="AV14" i="6"/>
  <c r="AI14" i="6" s="1"/>
  <c r="AV15" i="6"/>
  <c r="AI15" i="6" s="1"/>
  <c r="AT14" i="6"/>
  <c r="AX12" i="6"/>
  <c r="AT15" i="6"/>
  <c r="AT12" i="6"/>
  <c r="AV12" i="6"/>
  <c r="AI12" i="6" s="1"/>
  <c r="AG17" i="6"/>
  <c r="AP17" i="6" s="1"/>
  <c r="AH17" i="6"/>
  <c r="AG10" i="6"/>
  <c r="AH10" i="6"/>
  <c r="AV11" i="6"/>
  <c r="AI11" i="6" s="1"/>
  <c r="AT11" i="6"/>
  <c r="L16" i="7"/>
  <c r="AB16" i="7"/>
  <c r="AR10" i="7"/>
  <c r="AX14" i="7" s="1"/>
  <c r="AT10" i="7"/>
  <c r="AL22" i="7"/>
  <c r="AJ22" i="7"/>
  <c r="D22" i="7" s="1"/>
  <c r="AV33" i="4"/>
  <c r="AI33" i="4" s="1"/>
  <c r="AV32" i="4"/>
  <c r="AI32" i="4" s="1"/>
  <c r="AT31" i="4"/>
  <c r="AX30" i="4"/>
  <c r="AX33" i="4"/>
  <c r="AT32" i="4"/>
  <c r="AT30" i="4"/>
  <c r="AG30" i="4" s="1"/>
  <c r="AV31" i="4"/>
  <c r="AI31" i="4" s="1"/>
  <c r="AV34" i="4"/>
  <c r="AI34" i="4" s="1"/>
  <c r="AX32" i="4"/>
  <c r="AQ31" i="6"/>
  <c r="AG31" i="4"/>
  <c r="AH31" i="4"/>
  <c r="AV35" i="4"/>
  <c r="AI35" i="4" s="1"/>
  <c r="AX34" i="4"/>
  <c r="AT34" i="4"/>
  <c r="AT33" i="4"/>
  <c r="AV30" i="6"/>
  <c r="AI30" i="6" s="1"/>
  <c r="AX29" i="6"/>
  <c r="AT29" i="6"/>
  <c r="AT25" i="6"/>
  <c r="AT26" i="6"/>
  <c r="AV26" i="6"/>
  <c r="AI26" i="6" s="1"/>
  <c r="AX26" i="6"/>
  <c r="AX25" i="6"/>
  <c r="AV28" i="6"/>
  <c r="AI28" i="6" s="1"/>
  <c r="AV27" i="6"/>
  <c r="AI27" i="6" s="1"/>
  <c r="AX27" i="6"/>
  <c r="AT27" i="6"/>
  <c r="AX28" i="6"/>
  <c r="AT28" i="6"/>
  <c r="AV29" i="6"/>
  <c r="AI29" i="6" s="1"/>
  <c r="AR23" i="4"/>
  <c r="AV24" i="4" s="1"/>
  <c r="AI24" i="4" s="1"/>
  <c r="AX23" i="4"/>
  <c r="AT23" i="4"/>
  <c r="AG20" i="4"/>
  <c r="AG18" i="4"/>
  <c r="AH18" i="4"/>
  <c r="AH21" i="4"/>
  <c r="AG21" i="4"/>
  <c r="AH22" i="4"/>
  <c r="AG22" i="4"/>
  <c r="AG19" i="4"/>
  <c r="AH19" i="4"/>
  <c r="E36" i="4"/>
  <c r="AB36" i="4" s="1"/>
  <c r="AQ8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U32" i="2"/>
  <c r="D32" i="2" s="1"/>
  <c r="U41" i="2"/>
  <c r="Y42" i="2" s="1"/>
  <c r="AR8" i="4"/>
  <c r="AU10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G13" i="8" l="1"/>
  <c r="AG14" i="9"/>
  <c r="AD16" i="11"/>
  <c r="L16" i="12"/>
  <c r="AD16" i="12" s="1"/>
  <c r="AB16" i="12"/>
  <c r="AH13" i="12"/>
  <c r="AG13" i="12"/>
  <c r="AH12" i="12"/>
  <c r="AG12" i="12"/>
  <c r="J10" i="12"/>
  <c r="BR10" i="1" s="1"/>
  <c r="AH11" i="12"/>
  <c r="AG11" i="12"/>
  <c r="AH15" i="12"/>
  <c r="AG15" i="12"/>
  <c r="AM10" i="12"/>
  <c r="AL10" i="12"/>
  <c r="AK10" i="12"/>
  <c r="E10" i="12" s="1"/>
  <c r="AJ10" i="12"/>
  <c r="C10" i="12"/>
  <c r="D10" i="12"/>
  <c r="AD16" i="10"/>
  <c r="AX13" i="10"/>
  <c r="AX12" i="10"/>
  <c r="AV15" i="10"/>
  <c r="AI15" i="10" s="1"/>
  <c r="AH15" i="11"/>
  <c r="AG15" i="11"/>
  <c r="AH13" i="11"/>
  <c r="AG13" i="11"/>
  <c r="AG11" i="11"/>
  <c r="AH11" i="11"/>
  <c r="AQ10" i="11"/>
  <c r="AP10" i="11"/>
  <c r="AT12" i="10"/>
  <c r="AT14" i="10"/>
  <c r="AV13" i="10"/>
  <c r="AI13" i="10" s="1"/>
  <c r="AX14" i="10"/>
  <c r="AQ10" i="10"/>
  <c r="AP10" i="10"/>
  <c r="AT15" i="10"/>
  <c r="AX15" i="10"/>
  <c r="AV16" i="10"/>
  <c r="AI16" i="10" s="1"/>
  <c r="AV14" i="10"/>
  <c r="AI14" i="10" s="1"/>
  <c r="AX11" i="10"/>
  <c r="AT13" i="10"/>
  <c r="AT11" i="10"/>
  <c r="AV12" i="10"/>
  <c r="AI12" i="10" s="1"/>
  <c r="AG11" i="8"/>
  <c r="L16" i="9"/>
  <c r="AD16" i="9" s="1"/>
  <c r="AB16" i="9"/>
  <c r="AH11" i="9"/>
  <c r="AG11" i="9"/>
  <c r="AP10" i="9"/>
  <c r="AQ10" i="9"/>
  <c r="AL22" i="9"/>
  <c r="AE22" i="9" s="1"/>
  <c r="AJ22" i="9"/>
  <c r="K17" i="9"/>
  <c r="F17" i="9"/>
  <c r="AA17" i="9"/>
  <c r="AH15" i="9"/>
  <c r="AG15" i="9"/>
  <c r="AE17" i="8"/>
  <c r="K17" i="8" s="1"/>
  <c r="AE22" i="7"/>
  <c r="AD16" i="7"/>
  <c r="AM10" i="8"/>
  <c r="AF10" i="8" s="1"/>
  <c r="AL10" i="8"/>
  <c r="AK10" i="8"/>
  <c r="E10" i="8" s="1"/>
  <c r="AJ10" i="8"/>
  <c r="D10" i="8" s="1"/>
  <c r="C10" i="8"/>
  <c r="AD10" i="1" s="1"/>
  <c r="J10" i="8"/>
  <c r="AE10" i="1" s="1"/>
  <c r="AA17" i="8"/>
  <c r="F17" i="8"/>
  <c r="AL22" i="8"/>
  <c r="AJ22" i="8"/>
  <c r="D22" i="8" s="1"/>
  <c r="AH15" i="8"/>
  <c r="AG15" i="8"/>
  <c r="L16" i="8"/>
  <c r="AB16" i="8"/>
  <c r="AH12" i="8"/>
  <c r="AG12" i="8"/>
  <c r="AV13" i="7"/>
  <c r="AI13" i="7" s="1"/>
  <c r="AG12" i="6"/>
  <c r="AH12" i="6"/>
  <c r="AH11" i="6"/>
  <c r="AG11" i="6"/>
  <c r="AG15" i="6"/>
  <c r="AH15" i="6"/>
  <c r="AH13" i="6"/>
  <c r="AG13" i="6"/>
  <c r="AG14" i="6"/>
  <c r="AH14" i="6"/>
  <c r="AX12" i="7"/>
  <c r="AP10" i="6"/>
  <c r="AQ10" i="6"/>
  <c r="F22" i="7"/>
  <c r="K22" i="7"/>
  <c r="AA22" i="7"/>
  <c r="AV15" i="7"/>
  <c r="AI15" i="7" s="1"/>
  <c r="AV16" i="7"/>
  <c r="AI16" i="7" s="1"/>
  <c r="AX15" i="7"/>
  <c r="AT15" i="7"/>
  <c r="AT12" i="7"/>
  <c r="AV14" i="7"/>
  <c r="AI14" i="7" s="1"/>
  <c r="AV12" i="7"/>
  <c r="AI12" i="7" s="1"/>
  <c r="AX13" i="7"/>
  <c r="AT13" i="7"/>
  <c r="AX11" i="7"/>
  <c r="AV11" i="7"/>
  <c r="AI11" i="7" s="1"/>
  <c r="AT11" i="7"/>
  <c r="AG10" i="7"/>
  <c r="AH10" i="7"/>
  <c r="AT14" i="7"/>
  <c r="AT24" i="4"/>
  <c r="AX24" i="4"/>
  <c r="AM31" i="6"/>
  <c r="AK31" i="6"/>
  <c r="E31" i="6" s="1"/>
  <c r="AH26" i="6"/>
  <c r="AG26" i="6"/>
  <c r="AH28" i="6"/>
  <c r="AG28" i="6"/>
  <c r="AH27" i="6"/>
  <c r="AG27" i="6"/>
  <c r="AH25" i="6"/>
  <c r="AG25" i="6"/>
  <c r="AG29" i="6"/>
  <c r="AH29" i="6"/>
  <c r="AH23" i="4"/>
  <c r="AG23" i="4"/>
  <c r="AH24" i="4"/>
  <c r="AG24" i="4"/>
  <c r="AR24" i="4"/>
  <c r="AV27" i="4" s="1"/>
  <c r="AI27" i="4" s="1"/>
  <c r="D44" i="4"/>
  <c r="L36" i="4"/>
  <c r="F36" i="4"/>
  <c r="X47" i="2"/>
  <c r="X33" i="2"/>
  <c r="Z21" i="2"/>
  <c r="Z32" i="2"/>
  <c r="D41" i="2"/>
  <c r="U42" i="2"/>
  <c r="W43" i="2" s="1"/>
  <c r="AQ9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AA37" i="2"/>
  <c r="G37" i="2" s="1"/>
  <c r="V21" i="2"/>
  <c r="Z24" i="2" s="1"/>
  <c r="V37" i="2"/>
  <c r="V38" i="2" s="1"/>
  <c r="Z33" i="2"/>
  <c r="E26" i="2"/>
  <c r="V27" i="2"/>
  <c r="R98" i="2"/>
  <c r="R90" i="2"/>
  <c r="R82" i="2"/>
  <c r="R50" i="2"/>
  <c r="AR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F10" i="12" l="1"/>
  <c r="X10" i="12" s="1"/>
  <c r="K10" i="12"/>
  <c r="AA10" i="12"/>
  <c r="L10" i="12"/>
  <c r="AD10" i="12" s="1"/>
  <c r="AB10" i="12"/>
  <c r="AM10" i="11"/>
  <c r="AF10" i="11" s="1"/>
  <c r="AK10" i="11"/>
  <c r="E10" i="11" s="1"/>
  <c r="AL10" i="11"/>
  <c r="AJ10" i="11"/>
  <c r="D10" i="11" s="1"/>
  <c r="C10" i="11"/>
  <c r="BH10" i="1" s="1"/>
  <c r="AE10" i="11"/>
  <c r="J10" i="11"/>
  <c r="BI10" i="1" s="1"/>
  <c r="AG12" i="10"/>
  <c r="AH12" i="10"/>
  <c r="AG15" i="10"/>
  <c r="AH15" i="10"/>
  <c r="AL10" i="10"/>
  <c r="AE10" i="10" s="1"/>
  <c r="AK10" i="10"/>
  <c r="E10" i="10" s="1"/>
  <c r="AJ10" i="10"/>
  <c r="D10" i="10" s="1"/>
  <c r="AM10" i="10"/>
  <c r="AF10" i="10" s="1"/>
  <c r="C10" i="10"/>
  <c r="AY10" i="1" s="1"/>
  <c r="AH11" i="10"/>
  <c r="AG11" i="10"/>
  <c r="J10" i="10"/>
  <c r="AZ10" i="1" s="1"/>
  <c r="AG13" i="10"/>
  <c r="AH13" i="10"/>
  <c r="AG14" i="10"/>
  <c r="AH14" i="10"/>
  <c r="F22" i="9"/>
  <c r="K22" i="9"/>
  <c r="AA22" i="9"/>
  <c r="J10" i="9"/>
  <c r="AN10" i="1" s="1"/>
  <c r="AM10" i="9"/>
  <c r="AF10" i="9" s="1"/>
  <c r="AL10" i="9"/>
  <c r="AE10" i="9" s="1"/>
  <c r="AK10" i="9"/>
  <c r="E10" i="9" s="1"/>
  <c r="AJ10" i="9"/>
  <c r="D10" i="9" s="1"/>
  <c r="C10" i="9"/>
  <c r="AM10" i="1" s="1"/>
  <c r="M17" i="9"/>
  <c r="AC17" i="9"/>
  <c r="AE10" i="8"/>
  <c r="AD16" i="8"/>
  <c r="AE22" i="8"/>
  <c r="K22" i="8" s="1"/>
  <c r="AA22" i="8"/>
  <c r="F22" i="8"/>
  <c r="AB10" i="8"/>
  <c r="L10" i="8"/>
  <c r="F10" i="8"/>
  <c r="X10" i="8" s="1"/>
  <c r="AA10" i="8"/>
  <c r="K10" i="8"/>
  <c r="AC17" i="8"/>
  <c r="M17" i="8"/>
  <c r="J10" i="6"/>
  <c r="M10" i="1" s="1"/>
  <c r="AJ10" i="6"/>
  <c r="AL10" i="6"/>
  <c r="AE10" i="6" s="1"/>
  <c r="AM10" i="6"/>
  <c r="AF10" i="6" s="1"/>
  <c r="AK10" i="6"/>
  <c r="E10" i="6" s="1"/>
  <c r="D10" i="6"/>
  <c r="C10" i="6"/>
  <c r="L10" i="1" s="1"/>
  <c r="AG11" i="7"/>
  <c r="AH11" i="7"/>
  <c r="AH15" i="7"/>
  <c r="AG15" i="7"/>
  <c r="M22" i="7"/>
  <c r="AC22" i="7"/>
  <c r="AG14" i="7"/>
  <c r="AH14" i="7"/>
  <c r="AH13" i="7"/>
  <c r="AG13" i="7"/>
  <c r="AP10" i="7"/>
  <c r="AQ10" i="7"/>
  <c r="AG12" i="7"/>
  <c r="AH12" i="7"/>
  <c r="AX26" i="4"/>
  <c r="AB31" i="6"/>
  <c r="L31" i="6"/>
  <c r="AT28" i="4"/>
  <c r="AD36" i="4"/>
  <c r="AA43" i="2"/>
  <c r="G43" i="2" s="1"/>
  <c r="AX28" i="4"/>
  <c r="AT26" i="4"/>
  <c r="AH26" i="4" s="1"/>
  <c r="R35" i="2"/>
  <c r="AG28" i="4"/>
  <c r="AH28" i="4"/>
  <c r="AX29" i="4"/>
  <c r="AV30" i="4"/>
  <c r="AI30" i="4" s="1"/>
  <c r="AT29" i="4"/>
  <c r="AV28" i="4"/>
  <c r="AI28" i="4" s="1"/>
  <c r="AT27" i="4"/>
  <c r="AT25" i="4"/>
  <c r="AX27" i="4"/>
  <c r="AV26" i="4"/>
  <c r="AI26" i="4" s="1"/>
  <c r="AV25" i="4"/>
  <c r="AI25" i="4" s="1"/>
  <c r="AX25" i="4"/>
  <c r="AV29" i="4"/>
  <c r="AI29" i="4" s="1"/>
  <c r="AA44" i="4"/>
  <c r="F44" i="4"/>
  <c r="K44" i="4"/>
  <c r="D50" i="4"/>
  <c r="M36" i="4"/>
  <c r="Y43" i="2"/>
  <c r="R43" i="2" s="1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U25" i="2"/>
  <c r="U30" i="2"/>
  <c r="AX10" i="4"/>
  <c r="AR10" i="4"/>
  <c r="AR11" i="4" s="1"/>
  <c r="AR12" i="4" s="1"/>
  <c r="AT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M10" i="12" l="1"/>
  <c r="BA11" i="12" s="1"/>
  <c r="AC10" i="12"/>
  <c r="AY11" i="12"/>
  <c r="B10" i="12"/>
  <c r="BP10" i="1" s="1"/>
  <c r="F10" i="11"/>
  <c r="X10" i="11" s="1"/>
  <c r="K10" i="11"/>
  <c r="AA10" i="11"/>
  <c r="L10" i="11"/>
  <c r="AB10" i="11"/>
  <c r="L10" i="10"/>
  <c r="AB10" i="10"/>
  <c r="AA10" i="10"/>
  <c r="K10" i="10"/>
  <c r="F10" i="10"/>
  <c r="X10" i="10" s="1"/>
  <c r="AA10" i="9"/>
  <c r="F10" i="9"/>
  <c r="X10" i="9" s="1"/>
  <c r="K10" i="9"/>
  <c r="M22" i="9"/>
  <c r="AC22" i="9"/>
  <c r="L10" i="9"/>
  <c r="AD10" i="9" s="1"/>
  <c r="AB10" i="9"/>
  <c r="AD10" i="8"/>
  <c r="AY11" i="8"/>
  <c r="M10" i="8"/>
  <c r="BA11" i="8" s="1"/>
  <c r="AC10" i="8"/>
  <c r="B10" i="8" s="1"/>
  <c r="AC10" i="1" s="1"/>
  <c r="AC22" i="8"/>
  <c r="M22" i="8"/>
  <c r="K10" i="6"/>
  <c r="AA10" i="6"/>
  <c r="F10" i="6"/>
  <c r="X10" i="6" s="1"/>
  <c r="L10" i="6"/>
  <c r="AB10" i="6"/>
  <c r="AT17" i="4"/>
  <c r="AX17" i="4"/>
  <c r="AV18" i="4"/>
  <c r="AI18" i="4" s="1"/>
  <c r="J10" i="7"/>
  <c r="V10" i="1" s="1"/>
  <c r="AK10" i="7"/>
  <c r="E10" i="7" s="1"/>
  <c r="AJ10" i="7"/>
  <c r="D10" i="7" s="1"/>
  <c r="AM10" i="7"/>
  <c r="AF10" i="7" s="1"/>
  <c r="AL10" i="7"/>
  <c r="C10" i="7"/>
  <c r="U10" i="1" s="1"/>
  <c r="H43" i="2"/>
  <c r="AD31" i="6"/>
  <c r="AG26" i="4"/>
  <c r="AH27" i="4"/>
  <c r="AG27" i="4"/>
  <c r="AG29" i="4"/>
  <c r="AH29" i="4"/>
  <c r="AG25" i="4"/>
  <c r="AH25" i="4"/>
  <c r="AT16" i="4"/>
  <c r="AX16" i="4"/>
  <c r="AV17" i="4"/>
  <c r="AI17" i="4" s="1"/>
  <c r="AH10" i="4"/>
  <c r="AG10" i="4"/>
  <c r="AV11" i="4"/>
  <c r="AI11" i="4" s="1"/>
  <c r="AT12" i="4"/>
  <c r="AV13" i="4"/>
  <c r="AI13" i="4" s="1"/>
  <c r="AV12" i="4"/>
  <c r="AI12" i="4" s="1"/>
  <c r="AX12" i="4"/>
  <c r="AV15" i="4"/>
  <c r="AI15" i="4" s="1"/>
  <c r="AT11" i="4"/>
  <c r="AX11" i="4"/>
  <c r="AT14" i="4"/>
  <c r="AT15" i="4"/>
  <c r="AT13" i="4"/>
  <c r="AV14" i="4"/>
  <c r="AI14" i="4" s="1"/>
  <c r="AX14" i="4"/>
  <c r="AX13" i="4"/>
  <c r="AX15" i="4"/>
  <c r="AV16" i="4"/>
  <c r="AI16" i="4" s="1"/>
  <c r="AC44" i="4"/>
  <c r="M44" i="4"/>
  <c r="K5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X10" i="2"/>
  <c r="Q10" i="2" s="1"/>
  <c r="Z11" i="2"/>
  <c r="AC10" i="2"/>
  <c r="G10" i="2" s="1"/>
  <c r="P38" i="2"/>
  <c r="Q38" i="2"/>
  <c r="Q42" i="2"/>
  <c r="P42" i="2"/>
  <c r="Q39" i="2"/>
  <c r="P39" i="2"/>
  <c r="P43" i="2"/>
  <c r="Q43" i="2"/>
  <c r="P40" i="2"/>
  <c r="Q40" i="2"/>
  <c r="P41" i="2"/>
  <c r="Q41" i="2"/>
  <c r="W35" i="2"/>
  <c r="D30" i="2"/>
  <c r="AA35" i="2"/>
  <c r="Y33" i="2"/>
  <c r="R33" i="2" s="1"/>
  <c r="D25" i="2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D10" i="11" l="1"/>
  <c r="N10" i="12"/>
  <c r="Y10" i="12"/>
  <c r="R10" i="12"/>
  <c r="AP11" i="12"/>
  <c r="AQ11" i="12"/>
  <c r="P10" i="12"/>
  <c r="BV10" i="1" s="1"/>
  <c r="AD10" i="10"/>
  <c r="M10" i="11"/>
  <c r="AC10" i="11"/>
  <c r="AY11" i="11"/>
  <c r="M10" i="10"/>
  <c r="BA11" i="10" s="1"/>
  <c r="AC10" i="10"/>
  <c r="AY11" i="10"/>
  <c r="AC10" i="9"/>
  <c r="B10" i="9" s="1"/>
  <c r="AL10" i="1" s="1"/>
  <c r="M10" i="9"/>
  <c r="AY11" i="9"/>
  <c r="AY11" i="6"/>
  <c r="AE10" i="7"/>
  <c r="K10" i="7" s="1"/>
  <c r="N10" i="8"/>
  <c r="R10" i="8"/>
  <c r="Y10" i="8"/>
  <c r="AQ11" i="8"/>
  <c r="AP11" i="8"/>
  <c r="AD10" i="6"/>
  <c r="AH17" i="4"/>
  <c r="AG17" i="4"/>
  <c r="AC10" i="6"/>
  <c r="M10" i="6"/>
  <c r="BA11" i="6" s="1"/>
  <c r="AA10" i="7"/>
  <c r="F10" i="7"/>
  <c r="X10" i="7" s="1"/>
  <c r="L10" i="7"/>
  <c r="AB10" i="7"/>
  <c r="AG16" i="4"/>
  <c r="AH16" i="4"/>
  <c r="AG15" i="4"/>
  <c r="AH15" i="4"/>
  <c r="AG14" i="4"/>
  <c r="AH14" i="4"/>
  <c r="AG13" i="4"/>
  <c r="AH13" i="4"/>
  <c r="AG12" i="4"/>
  <c r="AH12" i="4"/>
  <c r="AG11" i="4"/>
  <c r="AH11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H44" i="2"/>
  <c r="G44" i="2"/>
  <c r="P48" i="2"/>
  <c r="Q48" i="2"/>
  <c r="P45" i="2"/>
  <c r="Q45" i="2"/>
  <c r="AQ10" i="4"/>
  <c r="AP10" i="4"/>
  <c r="P10" i="2"/>
  <c r="R11" i="2"/>
  <c r="P35" i="2"/>
  <c r="Q35" i="2"/>
  <c r="AA12" i="2"/>
  <c r="G12" i="2" s="1"/>
  <c r="U12" i="2"/>
  <c r="W13" i="2" s="1"/>
  <c r="G35" i="2"/>
  <c r="H35" i="2"/>
  <c r="I10" i="2"/>
  <c r="Y12" i="2"/>
  <c r="W12" i="2"/>
  <c r="AC12" i="2"/>
  <c r="P11" i="2"/>
  <c r="D11" i="2"/>
  <c r="Q11" i="2"/>
  <c r="Z12" i="2"/>
  <c r="V12" i="2"/>
  <c r="E11" i="2"/>
  <c r="X12" i="2"/>
  <c r="Z10" i="12" l="1"/>
  <c r="Q10" i="12" s="1"/>
  <c r="BU10" i="1"/>
  <c r="S10" i="12"/>
  <c r="BS10" i="1"/>
  <c r="B10" i="11"/>
  <c r="BG10" i="1" s="1"/>
  <c r="V11" i="12"/>
  <c r="AM11" i="12"/>
  <c r="AF11" i="12" s="1"/>
  <c r="AK11" i="12"/>
  <c r="E11" i="12" s="1"/>
  <c r="C11" i="12"/>
  <c r="BQ11" i="1" s="1"/>
  <c r="J11" i="12"/>
  <c r="BR11" i="1" s="1"/>
  <c r="U10" i="12"/>
  <c r="T10" i="12" s="1"/>
  <c r="BT10" i="1" s="1"/>
  <c r="B10" i="10"/>
  <c r="AX10" i="1" s="1"/>
  <c r="N10" i="11"/>
  <c r="Y10" i="11"/>
  <c r="R10" i="11"/>
  <c r="AP11" i="11"/>
  <c r="AQ11" i="11"/>
  <c r="BA11" i="11"/>
  <c r="N10" i="10"/>
  <c r="R10" i="10"/>
  <c r="Y10" i="10"/>
  <c r="AP11" i="10"/>
  <c r="AQ11" i="10"/>
  <c r="S10" i="8"/>
  <c r="U10" i="8" s="1"/>
  <c r="AF10" i="1"/>
  <c r="Z10" i="8"/>
  <c r="AH10" i="1"/>
  <c r="Y10" i="9"/>
  <c r="R10" i="9"/>
  <c r="N10" i="9"/>
  <c r="AQ11" i="9"/>
  <c r="AP11" i="9"/>
  <c r="BA11" i="9"/>
  <c r="AD10" i="7"/>
  <c r="AM11" i="8"/>
  <c r="AF11" i="8" s="1"/>
  <c r="AK11" i="8"/>
  <c r="E11" i="8" s="1"/>
  <c r="C11" i="8"/>
  <c r="AD11" i="1" s="1"/>
  <c r="J11" i="8"/>
  <c r="AE11" i="1" s="1"/>
  <c r="Q10" i="8"/>
  <c r="V11" i="8"/>
  <c r="P10" i="8"/>
  <c r="AI10" i="1" s="1"/>
  <c r="AP11" i="6"/>
  <c r="N10" i="6"/>
  <c r="Y10" i="6"/>
  <c r="R10" i="6"/>
  <c r="AQ11" i="6"/>
  <c r="J11" i="6" s="1"/>
  <c r="M11" i="1" s="1"/>
  <c r="B10" i="6"/>
  <c r="AC10" i="7"/>
  <c r="M10" i="7"/>
  <c r="AY11" i="7"/>
  <c r="U28" i="2"/>
  <c r="D10" i="1"/>
  <c r="D27" i="2"/>
  <c r="Y28" i="2"/>
  <c r="R28" i="2" s="1"/>
  <c r="H12" i="2"/>
  <c r="AA13" i="2"/>
  <c r="H13" i="2" s="1"/>
  <c r="Y13" i="2"/>
  <c r="U13" i="2"/>
  <c r="D12" i="2"/>
  <c r="I12" i="2" s="1"/>
  <c r="R12" i="2"/>
  <c r="X13" i="2"/>
  <c r="P13" i="2" s="1"/>
  <c r="AC13" i="2"/>
  <c r="P12" i="2"/>
  <c r="Q12" i="2"/>
  <c r="Z13" i="2"/>
  <c r="V13" i="2"/>
  <c r="E12" i="2"/>
  <c r="L11" i="12" l="1"/>
  <c r="F11" i="12"/>
  <c r="AB11" i="12"/>
  <c r="AZ11" i="12"/>
  <c r="BB11" i="12"/>
  <c r="W11" i="12"/>
  <c r="S10" i="11"/>
  <c r="BJ10" i="1"/>
  <c r="Z10" i="11"/>
  <c r="Q10" i="11" s="1"/>
  <c r="BL10" i="1"/>
  <c r="P10" i="11"/>
  <c r="BM10" i="1" s="1"/>
  <c r="AK11" i="11"/>
  <c r="E11" i="11" s="1"/>
  <c r="AM11" i="11"/>
  <c r="AF11" i="11" s="1"/>
  <c r="C11" i="11"/>
  <c r="BH11" i="1" s="1"/>
  <c r="J11" i="11"/>
  <c r="BI11" i="1" s="1"/>
  <c r="S10" i="10"/>
  <c r="BA10" i="1"/>
  <c r="Z10" i="10"/>
  <c r="V11" i="10" s="1"/>
  <c r="BC10" i="1"/>
  <c r="J11" i="10"/>
  <c r="AZ11" i="1" s="1"/>
  <c r="AM11" i="10"/>
  <c r="AF11" i="10" s="1"/>
  <c r="AK11" i="10"/>
  <c r="E11" i="10" s="1"/>
  <c r="C11" i="10"/>
  <c r="AY11" i="1" s="1"/>
  <c r="U10" i="10"/>
  <c r="T10" i="10" s="1"/>
  <c r="BB10" i="1" s="1"/>
  <c r="P10" i="10"/>
  <c r="BD10" i="1" s="1"/>
  <c r="S10" i="6"/>
  <c r="N10" i="1"/>
  <c r="Z10" i="9"/>
  <c r="AQ10" i="1"/>
  <c r="S10" i="9"/>
  <c r="U10" i="9" s="1"/>
  <c r="T10" i="9" s="1"/>
  <c r="AP10" i="1" s="1"/>
  <c r="AO10" i="1"/>
  <c r="T10" i="8"/>
  <c r="AG10" i="1" s="1"/>
  <c r="P10" i="9"/>
  <c r="AR10" i="1" s="1"/>
  <c r="AK11" i="9"/>
  <c r="E11" i="9" s="1"/>
  <c r="AM11" i="9"/>
  <c r="AF11" i="9" s="1"/>
  <c r="C11" i="9"/>
  <c r="AM11" i="1" s="1"/>
  <c r="J11" i="9"/>
  <c r="AN11" i="1" s="1"/>
  <c r="V11" i="9"/>
  <c r="BB11" i="8"/>
  <c r="AZ11" i="8"/>
  <c r="W11" i="8"/>
  <c r="F11" i="8"/>
  <c r="AB11" i="8"/>
  <c r="L11" i="8"/>
  <c r="B10" i="7"/>
  <c r="T10" i="1" s="1"/>
  <c r="K10" i="1"/>
  <c r="P10" i="6"/>
  <c r="Q10" i="1" s="1"/>
  <c r="U10" i="6"/>
  <c r="T10" i="6" s="1"/>
  <c r="O10" i="1" s="1"/>
  <c r="Z10" i="6"/>
  <c r="P10" i="1"/>
  <c r="C11" i="6"/>
  <c r="L11" i="1" s="1"/>
  <c r="AK11" i="6"/>
  <c r="E11" i="6" s="1"/>
  <c r="AM11" i="6"/>
  <c r="AF11" i="6" s="1"/>
  <c r="R10" i="7"/>
  <c r="N10" i="7"/>
  <c r="Y10" i="7"/>
  <c r="AP11" i="7"/>
  <c r="AQ11" i="7"/>
  <c r="BA11" i="7"/>
  <c r="Y29" i="2"/>
  <c r="R29" i="2" s="1"/>
  <c r="U29" i="2"/>
  <c r="AA32" i="2" s="1"/>
  <c r="H32" i="2" s="1"/>
  <c r="D28" i="2"/>
  <c r="G13" i="2"/>
  <c r="R13" i="2"/>
  <c r="AC14" i="2"/>
  <c r="U14" i="2"/>
  <c r="AA15" i="2" s="1"/>
  <c r="D13" i="2"/>
  <c r="W14" i="2"/>
  <c r="Y14" i="2"/>
  <c r="AA14" i="2"/>
  <c r="Q13" i="2"/>
  <c r="Z14" i="2"/>
  <c r="V14" i="2"/>
  <c r="E13" i="2"/>
  <c r="X14" i="2"/>
  <c r="U10" i="11" l="1"/>
  <c r="T10" i="11" s="1"/>
  <c r="BK10" i="1" s="1"/>
  <c r="BD11" i="12"/>
  <c r="AL11" i="12"/>
  <c r="AE11" i="12" s="1"/>
  <c r="BC11" i="12"/>
  <c r="AJ11" i="12"/>
  <c r="D11" i="12" s="1"/>
  <c r="AD11" i="12"/>
  <c r="M11" i="12"/>
  <c r="X11" i="12"/>
  <c r="V11" i="11"/>
  <c r="AZ11" i="11" s="1"/>
  <c r="Q10" i="10"/>
  <c r="L11" i="11"/>
  <c r="F11" i="11"/>
  <c r="AB11" i="11"/>
  <c r="BB11" i="10"/>
  <c r="AZ11" i="10"/>
  <c r="W11" i="10"/>
  <c r="AB11" i="10"/>
  <c r="L11" i="10"/>
  <c r="F11" i="10"/>
  <c r="X11" i="10" s="1"/>
  <c r="Q10" i="9"/>
  <c r="X11" i="8"/>
  <c r="Z10" i="7"/>
  <c r="V11" i="7" s="1"/>
  <c r="Y10" i="1"/>
  <c r="S10" i="7"/>
  <c r="W10" i="1"/>
  <c r="W30" i="2"/>
  <c r="Q30" i="2" s="1"/>
  <c r="L11" i="9"/>
  <c r="F11" i="9"/>
  <c r="AB11" i="9"/>
  <c r="AZ11" i="9"/>
  <c r="BB11" i="9"/>
  <c r="W11" i="9"/>
  <c r="AA33" i="2"/>
  <c r="H33" i="2" s="1"/>
  <c r="Y30" i="2"/>
  <c r="R30" i="2" s="1"/>
  <c r="AA30" i="2"/>
  <c r="G30" i="2" s="1"/>
  <c r="W32" i="2"/>
  <c r="Q32" i="2" s="1"/>
  <c r="W31" i="2"/>
  <c r="P31" i="2" s="1"/>
  <c r="M11" i="8"/>
  <c r="AD11" i="8"/>
  <c r="BC11" i="8"/>
  <c r="AJ11" i="8"/>
  <c r="D11" i="8" s="1"/>
  <c r="BD11" i="8"/>
  <c r="AL11" i="8"/>
  <c r="Q10" i="6"/>
  <c r="V11" i="6"/>
  <c r="AB11" i="6"/>
  <c r="L11" i="6"/>
  <c r="F11" i="6"/>
  <c r="P10" i="7"/>
  <c r="Z10" i="1" s="1"/>
  <c r="AM11" i="7"/>
  <c r="AF11" i="7" s="1"/>
  <c r="AK11" i="7"/>
  <c r="E11" i="7" s="1"/>
  <c r="C11" i="7"/>
  <c r="U11" i="1" s="1"/>
  <c r="J11" i="7"/>
  <c r="V11" i="1" s="1"/>
  <c r="U10" i="7"/>
  <c r="T10" i="7" s="1"/>
  <c r="X10" i="1" s="1"/>
  <c r="W33" i="2"/>
  <c r="P33" i="2" s="1"/>
  <c r="Y31" i="2"/>
  <c r="R31" i="2" s="1"/>
  <c r="AA31" i="2"/>
  <c r="H31" i="2" s="1"/>
  <c r="D29" i="2"/>
  <c r="AA34" i="2"/>
  <c r="Y32" i="2"/>
  <c r="R32" i="2" s="1"/>
  <c r="W34" i="2"/>
  <c r="G32" i="2"/>
  <c r="P30" i="2"/>
  <c r="I13" i="2"/>
  <c r="W15" i="2"/>
  <c r="AC15" i="2"/>
  <c r="R14" i="2"/>
  <c r="H15" i="2"/>
  <c r="G15" i="2"/>
  <c r="H14" i="2"/>
  <c r="G14" i="2"/>
  <c r="D14" i="2"/>
  <c r="U15" i="2"/>
  <c r="AA16" i="2" s="1"/>
  <c r="Y15" i="2"/>
  <c r="Q14" i="2"/>
  <c r="P14" i="2"/>
  <c r="Z15" i="2"/>
  <c r="V15" i="2"/>
  <c r="E14" i="2"/>
  <c r="X15" i="2"/>
  <c r="Q10" i="7" l="1"/>
  <c r="N11" i="12"/>
  <c r="BU11" i="1" s="1"/>
  <c r="R11" i="12"/>
  <c r="AP12" i="12"/>
  <c r="AQ12" i="12"/>
  <c r="Y11" i="12"/>
  <c r="AY12" i="12"/>
  <c r="K11" i="12"/>
  <c r="AA11" i="12"/>
  <c r="BB11" i="11"/>
  <c r="BD11" i="11" s="1"/>
  <c r="W11" i="11"/>
  <c r="BC11" i="11"/>
  <c r="AJ11" i="11"/>
  <c r="D11" i="11" s="1"/>
  <c r="X11" i="11"/>
  <c r="M11" i="11"/>
  <c r="AD11" i="11"/>
  <c r="M11" i="10"/>
  <c r="AD11" i="10"/>
  <c r="BC11" i="10"/>
  <c r="AJ11" i="10"/>
  <c r="D11" i="10" s="1"/>
  <c r="BD11" i="10"/>
  <c r="AL11" i="10"/>
  <c r="AE11" i="10" s="1"/>
  <c r="H30" i="2"/>
  <c r="P32" i="2"/>
  <c r="G33" i="2"/>
  <c r="BD11" i="9"/>
  <c r="AL11" i="9"/>
  <c r="AE11" i="9" s="1"/>
  <c r="BC11" i="9"/>
  <c r="AJ11" i="9"/>
  <c r="D11" i="9" s="1"/>
  <c r="M11" i="9"/>
  <c r="AD11" i="9"/>
  <c r="X11" i="9"/>
  <c r="AE11" i="8"/>
  <c r="K11" i="8" s="1"/>
  <c r="Q31" i="2"/>
  <c r="AY12" i="8"/>
  <c r="AA11" i="8"/>
  <c r="N11" i="8"/>
  <c r="AH11" i="1" s="1"/>
  <c r="R11" i="8"/>
  <c r="AP12" i="8"/>
  <c r="AQ12" i="8"/>
  <c r="Y11" i="8"/>
  <c r="Q33" i="2"/>
  <c r="AD11" i="6"/>
  <c r="M11" i="6"/>
  <c r="BB11" i="6"/>
  <c r="AZ11" i="6"/>
  <c r="W11" i="6"/>
  <c r="G31" i="2"/>
  <c r="AB11" i="7"/>
  <c r="L11" i="7"/>
  <c r="F11" i="7"/>
  <c r="AZ11" i="7"/>
  <c r="BB11" i="7"/>
  <c r="W11" i="7"/>
  <c r="P34" i="2"/>
  <c r="Q34" i="2"/>
  <c r="G34" i="2"/>
  <c r="H34" i="2"/>
  <c r="R15" i="2"/>
  <c r="D15" i="2"/>
  <c r="I15" i="2" s="1"/>
  <c r="U16" i="2"/>
  <c r="W17" i="2" s="1"/>
  <c r="Y16" i="2"/>
  <c r="W16" i="2"/>
  <c r="H16" i="2"/>
  <c r="G16" i="2"/>
  <c r="I14" i="2"/>
  <c r="Z16" i="2"/>
  <c r="AC16" i="2"/>
  <c r="Q15" i="2"/>
  <c r="P15" i="2"/>
  <c r="V16" i="2"/>
  <c r="E15" i="2"/>
  <c r="X16" i="2"/>
  <c r="AE12" i="12" l="1"/>
  <c r="S11" i="12"/>
  <c r="BS11" i="1"/>
  <c r="BA12" i="12"/>
  <c r="AC11" i="12"/>
  <c r="B11" i="12" s="1"/>
  <c r="BP11" i="1" s="1"/>
  <c r="AQ13" i="12"/>
  <c r="J12" i="12"/>
  <c r="BR12" i="1" s="1"/>
  <c r="AM12" i="12"/>
  <c r="AL12" i="12"/>
  <c r="AK12" i="12"/>
  <c r="E12" i="12" s="1"/>
  <c r="AJ12" i="12"/>
  <c r="AP13" i="12"/>
  <c r="C13" i="12" s="1"/>
  <c r="BQ13" i="1" s="1"/>
  <c r="C12" i="12"/>
  <c r="BQ12" i="1" s="1"/>
  <c r="U11" i="12"/>
  <c r="T11" i="12" s="1"/>
  <c r="BT11" i="1" s="1"/>
  <c r="Z11" i="12"/>
  <c r="O11" i="12" s="1"/>
  <c r="AL11" i="11"/>
  <c r="AE11" i="11" s="1"/>
  <c r="K11" i="11" s="1"/>
  <c r="N11" i="11"/>
  <c r="BL11" i="1" s="1"/>
  <c r="R11" i="11"/>
  <c r="AQ12" i="11"/>
  <c r="AP12" i="11"/>
  <c r="Y11" i="11"/>
  <c r="AY12" i="11"/>
  <c r="AA11" i="11"/>
  <c r="AA11" i="10"/>
  <c r="K11" i="10"/>
  <c r="AY12" i="10"/>
  <c r="N11" i="10"/>
  <c r="BC11" i="1" s="1"/>
  <c r="R11" i="10"/>
  <c r="AQ12" i="10"/>
  <c r="AP12" i="10"/>
  <c r="Y11" i="10"/>
  <c r="S11" i="8"/>
  <c r="AF11" i="1"/>
  <c r="R11" i="9"/>
  <c r="N11" i="9"/>
  <c r="Y11" i="9"/>
  <c r="AQ12" i="9"/>
  <c r="AP12" i="9"/>
  <c r="AY12" i="9"/>
  <c r="AA11" i="9"/>
  <c r="K11" i="9"/>
  <c r="D12" i="8"/>
  <c r="AK12" i="8"/>
  <c r="AJ12" i="8"/>
  <c r="AM12" i="8"/>
  <c r="AL12" i="8"/>
  <c r="AP13" i="8"/>
  <c r="C12" i="8"/>
  <c r="AD12" i="1" s="1"/>
  <c r="U11" i="8"/>
  <c r="Z11" i="8"/>
  <c r="O11" i="8" s="1"/>
  <c r="BA12" i="8"/>
  <c r="AC11" i="8"/>
  <c r="B11" i="8" s="1"/>
  <c r="AE12" i="8"/>
  <c r="AQ13" i="8"/>
  <c r="J12" i="8"/>
  <c r="AE12" i="1" s="1"/>
  <c r="AJ11" i="6"/>
  <c r="D11" i="6" s="1"/>
  <c r="BC11" i="6"/>
  <c r="N11" i="6" s="1"/>
  <c r="P11" i="1" s="1"/>
  <c r="AQ12" i="6"/>
  <c r="AP12" i="6"/>
  <c r="Y11" i="6"/>
  <c r="AL11" i="6"/>
  <c r="AE11" i="6" s="1"/>
  <c r="BD11" i="6"/>
  <c r="X11" i="6"/>
  <c r="BD11" i="7"/>
  <c r="AL11" i="7"/>
  <c r="BC11" i="7"/>
  <c r="AJ11" i="7"/>
  <c r="D11" i="7" s="1"/>
  <c r="X11" i="7"/>
  <c r="M11" i="7"/>
  <c r="AD11" i="7"/>
  <c r="R16" i="2"/>
  <c r="AA17" i="2"/>
  <c r="H17" i="2" s="1"/>
  <c r="D16" i="2"/>
  <c r="I16" i="2" s="1"/>
  <c r="U17" i="2"/>
  <c r="Y17" i="2"/>
  <c r="P16" i="2"/>
  <c r="Q16" i="2"/>
  <c r="Z17" i="2"/>
  <c r="V17" i="2"/>
  <c r="Z18" i="2" s="1"/>
  <c r="E16" i="2"/>
  <c r="X17" i="2"/>
  <c r="P11" i="12" l="1"/>
  <c r="BV11" i="1" s="1"/>
  <c r="AB12" i="12"/>
  <c r="AQ14" i="12"/>
  <c r="Q11" i="12"/>
  <c r="V12" i="12"/>
  <c r="J13" i="12"/>
  <c r="BR13" i="1" s="1"/>
  <c r="AK13" i="12"/>
  <c r="G13" i="12" s="1"/>
  <c r="AM13" i="12"/>
  <c r="AL13" i="12"/>
  <c r="AJ13" i="12"/>
  <c r="D13" i="12"/>
  <c r="AP14" i="12"/>
  <c r="D12" i="11"/>
  <c r="S11" i="11"/>
  <c r="BJ11" i="1"/>
  <c r="AM12" i="11"/>
  <c r="AK12" i="11"/>
  <c r="AJ12" i="11"/>
  <c r="AL12" i="11"/>
  <c r="AP13" i="11"/>
  <c r="C12" i="11"/>
  <c r="BH12" i="1" s="1"/>
  <c r="AE12" i="11"/>
  <c r="AQ13" i="11"/>
  <c r="J13" i="11" s="1"/>
  <c r="BI13" i="1" s="1"/>
  <c r="J12" i="11"/>
  <c r="BI12" i="1" s="1"/>
  <c r="BA12" i="11"/>
  <c r="AC11" i="11"/>
  <c r="Z11" i="11"/>
  <c r="O11" i="11" s="1"/>
  <c r="AF12" i="10"/>
  <c r="S11" i="10"/>
  <c r="U11" i="10" s="1"/>
  <c r="T11" i="10" s="1"/>
  <c r="BB11" i="1" s="1"/>
  <c r="BA11" i="1"/>
  <c r="AM12" i="10"/>
  <c r="AL12" i="10"/>
  <c r="AK12" i="10"/>
  <c r="AJ12" i="10"/>
  <c r="E12" i="10"/>
  <c r="AP13" i="10"/>
  <c r="C12" i="10"/>
  <c r="AY12" i="1" s="1"/>
  <c r="Z11" i="10"/>
  <c r="O11" i="10" s="1"/>
  <c r="AQ13" i="10"/>
  <c r="J12" i="10"/>
  <c r="AZ12" i="1" s="1"/>
  <c r="AC11" i="10"/>
  <c r="BA12" i="10"/>
  <c r="AQ11" i="1"/>
  <c r="P11" i="8"/>
  <c r="AI11" i="1" s="1"/>
  <c r="AC11" i="1"/>
  <c r="S11" i="9"/>
  <c r="U11" i="9" s="1"/>
  <c r="T11" i="9" s="1"/>
  <c r="AP11" i="1" s="1"/>
  <c r="AO11" i="1"/>
  <c r="T11" i="8"/>
  <c r="AG11" i="1" s="1"/>
  <c r="R11" i="6"/>
  <c r="J13" i="8"/>
  <c r="AE13" i="1" s="1"/>
  <c r="AK12" i="9"/>
  <c r="E12" i="9" s="1"/>
  <c r="AL12" i="9"/>
  <c r="AJ12" i="9"/>
  <c r="AM12" i="9"/>
  <c r="AP13" i="9"/>
  <c r="C12" i="9"/>
  <c r="AM12" i="1" s="1"/>
  <c r="AE12" i="9"/>
  <c r="AQ13" i="9"/>
  <c r="J12" i="9"/>
  <c r="AN12" i="1" s="1"/>
  <c r="Z11" i="9"/>
  <c r="BA12" i="9"/>
  <c r="AC11" i="9"/>
  <c r="B11" i="9" s="1"/>
  <c r="E13" i="8"/>
  <c r="AE11" i="7"/>
  <c r="K11" i="7" s="1"/>
  <c r="AM13" i="8"/>
  <c r="AL13" i="8"/>
  <c r="AK13" i="8"/>
  <c r="AJ13" i="8"/>
  <c r="AP14" i="8"/>
  <c r="AE13" i="8"/>
  <c r="AQ14" i="8"/>
  <c r="Q11" i="8"/>
  <c r="V12" i="8"/>
  <c r="C13" i="8"/>
  <c r="AD13" i="1" s="1"/>
  <c r="AJ12" i="6"/>
  <c r="E12" i="6"/>
  <c r="AB12" i="6" s="1"/>
  <c r="AK12" i="6"/>
  <c r="AL12" i="6"/>
  <c r="AM12" i="6"/>
  <c r="AP13" i="6"/>
  <c r="C12" i="6"/>
  <c r="L12" i="1" s="1"/>
  <c r="AE12" i="6"/>
  <c r="AQ13" i="6"/>
  <c r="J12" i="6"/>
  <c r="M12" i="1" s="1"/>
  <c r="Z11" i="6"/>
  <c r="K11" i="6"/>
  <c r="AA11" i="6"/>
  <c r="AY12" i="6"/>
  <c r="N11" i="7"/>
  <c r="Y11" i="1" s="1"/>
  <c r="R11" i="7"/>
  <c r="Y11" i="7"/>
  <c r="AP12" i="7"/>
  <c r="AQ12" i="7"/>
  <c r="AA11" i="7"/>
  <c r="AY12" i="7"/>
  <c r="R17" i="2"/>
  <c r="G17" i="2"/>
  <c r="U18" i="2"/>
  <c r="AA19" i="2" s="1"/>
  <c r="D17" i="2"/>
  <c r="W18" i="2"/>
  <c r="AA18" i="2"/>
  <c r="Y18" i="2"/>
  <c r="R18" i="2" s="1"/>
  <c r="P17" i="2"/>
  <c r="Q17" i="2"/>
  <c r="X21" i="2"/>
  <c r="Z20" i="2"/>
  <c r="Z19" i="2"/>
  <c r="X19" i="2"/>
  <c r="E17" i="2"/>
  <c r="X22" i="2"/>
  <c r="X18" i="2"/>
  <c r="X20" i="2"/>
  <c r="U11" i="11" l="1"/>
  <c r="T11" i="11" s="1"/>
  <c r="BK11" i="1" s="1"/>
  <c r="B11" i="11"/>
  <c r="BG11" i="1" s="1"/>
  <c r="AQ15" i="12"/>
  <c r="AL14" i="12"/>
  <c r="AK14" i="12"/>
  <c r="AJ14" i="12"/>
  <c r="AM14" i="12"/>
  <c r="E14" i="12"/>
  <c r="AP15" i="12"/>
  <c r="J14" i="12"/>
  <c r="BR14" i="1" s="1"/>
  <c r="C14" i="12"/>
  <c r="BQ14" i="1" s="1"/>
  <c r="AA13" i="12"/>
  <c r="AZ12" i="12"/>
  <c r="BB12" i="12"/>
  <c r="AF12" i="12" s="1"/>
  <c r="AF13" i="12" s="1"/>
  <c r="W12" i="12"/>
  <c r="E13" i="11"/>
  <c r="B11" i="10"/>
  <c r="P11" i="11"/>
  <c r="BM11" i="1" s="1"/>
  <c r="Q11" i="11"/>
  <c r="V12" i="11"/>
  <c r="F12" i="11"/>
  <c r="K12" i="11"/>
  <c r="AA12" i="11"/>
  <c r="AK13" i="11"/>
  <c r="AM13" i="11"/>
  <c r="AL13" i="11"/>
  <c r="AJ13" i="11"/>
  <c r="AP14" i="11"/>
  <c r="AE13" i="11"/>
  <c r="AQ14" i="11"/>
  <c r="J14" i="11" s="1"/>
  <c r="BI14" i="1" s="1"/>
  <c r="C13" i="11"/>
  <c r="BH13" i="1" s="1"/>
  <c r="AE13" i="10"/>
  <c r="P11" i="10"/>
  <c r="BD11" i="1" s="1"/>
  <c r="AX11" i="1"/>
  <c r="AB12" i="10"/>
  <c r="AJ13" i="10"/>
  <c r="AK13" i="10"/>
  <c r="AM13" i="10"/>
  <c r="AL13" i="10"/>
  <c r="E13" i="10"/>
  <c r="AP14" i="10"/>
  <c r="C13" i="10"/>
  <c r="AY13" i="1" s="1"/>
  <c r="Q11" i="10"/>
  <c r="V12" i="10"/>
  <c r="AQ14" i="10"/>
  <c r="J13" i="10"/>
  <c r="AZ13" i="1" s="1"/>
  <c r="O11" i="9"/>
  <c r="D13" i="9"/>
  <c r="S11" i="6"/>
  <c r="U11" i="6" s="1"/>
  <c r="T11" i="6" s="1"/>
  <c r="O11" i="1" s="1"/>
  <c r="N11" i="1"/>
  <c r="S11" i="7"/>
  <c r="U11" i="7" s="1"/>
  <c r="T11" i="7" s="1"/>
  <c r="X11" i="1" s="1"/>
  <c r="W11" i="1"/>
  <c r="C13" i="9"/>
  <c r="AM13" i="1" s="1"/>
  <c r="P11" i="9"/>
  <c r="AR11" i="1" s="1"/>
  <c r="AL11" i="1"/>
  <c r="AE13" i="9"/>
  <c r="AQ14" i="9"/>
  <c r="J13" i="9"/>
  <c r="AN13" i="1" s="1"/>
  <c r="Q11" i="9"/>
  <c r="V12" i="9"/>
  <c r="AL13" i="9"/>
  <c r="AK13" i="9"/>
  <c r="G13" i="9" s="1"/>
  <c r="AM13" i="9"/>
  <c r="AJ13" i="9"/>
  <c r="AP14" i="9"/>
  <c r="C14" i="8"/>
  <c r="AD14" i="1" s="1"/>
  <c r="BB12" i="8"/>
  <c r="AZ12" i="8"/>
  <c r="E12" i="8" s="1"/>
  <c r="AB12" i="8" s="1"/>
  <c r="W12" i="8"/>
  <c r="F13" i="8"/>
  <c r="AB13" i="8"/>
  <c r="AE14" i="8"/>
  <c r="AQ15" i="8"/>
  <c r="AK14" i="8"/>
  <c r="AJ14" i="8"/>
  <c r="AL14" i="8"/>
  <c r="AM14" i="8"/>
  <c r="AP15" i="8"/>
  <c r="J14" i="8"/>
  <c r="AE14" i="1" s="1"/>
  <c r="AE12" i="7"/>
  <c r="E12" i="7"/>
  <c r="AC11" i="6"/>
  <c r="B11" i="6" s="1"/>
  <c r="K11" i="1" s="1"/>
  <c r="BA12" i="6"/>
  <c r="O11" i="6"/>
  <c r="V12" i="6"/>
  <c r="Q11" i="6"/>
  <c r="AE13" i="6"/>
  <c r="AQ14" i="6"/>
  <c r="AE14" i="6" s="1"/>
  <c r="C13" i="6"/>
  <c r="L13" i="1" s="1"/>
  <c r="AM13" i="6"/>
  <c r="AK13" i="6"/>
  <c r="AP14" i="6"/>
  <c r="AJ13" i="6"/>
  <c r="AL13" i="6"/>
  <c r="BA12" i="7"/>
  <c r="AC11" i="7"/>
  <c r="AQ13" i="7"/>
  <c r="J12" i="7"/>
  <c r="V12" i="1" s="1"/>
  <c r="AM12" i="7"/>
  <c r="AL12" i="7"/>
  <c r="AK12" i="7"/>
  <c r="AJ12" i="7"/>
  <c r="AP13" i="7"/>
  <c r="C12" i="7"/>
  <c r="U12" i="1" s="1"/>
  <c r="Z11" i="7"/>
  <c r="H19" i="2"/>
  <c r="G19" i="2"/>
  <c r="D18" i="2"/>
  <c r="U19" i="2"/>
  <c r="W19" i="2"/>
  <c r="P19" i="2" s="1"/>
  <c r="H18" i="2"/>
  <c r="G18" i="2"/>
  <c r="Y19" i="2"/>
  <c r="R19" i="2" s="1"/>
  <c r="Q18" i="2"/>
  <c r="P18" i="2"/>
  <c r="J16" i="12" l="1"/>
  <c r="BR16" i="1" s="1"/>
  <c r="AB14" i="12"/>
  <c r="J15" i="12"/>
  <c r="BR15" i="1" s="1"/>
  <c r="AM15" i="12"/>
  <c r="AL15" i="12"/>
  <c r="AK15" i="12"/>
  <c r="AJ15" i="12"/>
  <c r="C16" i="12"/>
  <c r="BQ16" i="1" s="1"/>
  <c r="D15" i="12"/>
  <c r="BD12" i="12"/>
  <c r="BC12" i="12"/>
  <c r="D12" i="12"/>
  <c r="C15" i="12"/>
  <c r="BQ15" i="1" s="1"/>
  <c r="C14" i="11"/>
  <c r="BH14" i="1" s="1"/>
  <c r="D14" i="11"/>
  <c r="M12" i="11"/>
  <c r="AC12" i="11"/>
  <c r="AE14" i="11"/>
  <c r="AQ15" i="11"/>
  <c r="J15" i="11" s="1"/>
  <c r="BI15" i="1" s="1"/>
  <c r="F13" i="11"/>
  <c r="AB13" i="11"/>
  <c r="BB12" i="11"/>
  <c r="AZ12" i="11"/>
  <c r="E12" i="11" s="1"/>
  <c r="W12" i="11"/>
  <c r="AM14" i="11"/>
  <c r="AK14" i="11"/>
  <c r="AL14" i="11"/>
  <c r="AJ14" i="11"/>
  <c r="AP15" i="11"/>
  <c r="AF14" i="10"/>
  <c r="J14" i="10"/>
  <c r="AZ14" i="1" s="1"/>
  <c r="AQ15" i="10"/>
  <c r="AM14" i="10"/>
  <c r="AL14" i="10"/>
  <c r="AK14" i="10"/>
  <c r="AJ14" i="10"/>
  <c r="E14" i="10"/>
  <c r="AP15" i="10"/>
  <c r="BB12" i="10"/>
  <c r="AE12" i="10" s="1"/>
  <c r="AZ12" i="10"/>
  <c r="W12" i="10"/>
  <c r="C14" i="10"/>
  <c r="AY14" i="1" s="1"/>
  <c r="F13" i="10"/>
  <c r="AB13" i="10"/>
  <c r="E14" i="9"/>
  <c r="C14" i="9"/>
  <c r="AM14" i="1" s="1"/>
  <c r="AZ12" i="9"/>
  <c r="D12" i="9" s="1"/>
  <c r="W12" i="9"/>
  <c r="BB12" i="9"/>
  <c r="AE14" i="9"/>
  <c r="AQ15" i="9"/>
  <c r="AM14" i="9"/>
  <c r="AK14" i="9"/>
  <c r="AL14" i="9"/>
  <c r="AJ14" i="9"/>
  <c r="AP15" i="9"/>
  <c r="J14" i="9"/>
  <c r="AN14" i="1" s="1"/>
  <c r="E15" i="8"/>
  <c r="BC12" i="8"/>
  <c r="BD12" i="8"/>
  <c r="AF12" i="8"/>
  <c r="AL15" i="8"/>
  <c r="AJ15" i="8"/>
  <c r="AM15" i="8"/>
  <c r="C16" i="8"/>
  <c r="AD16" i="1" s="1"/>
  <c r="AK15" i="8"/>
  <c r="J16" i="8"/>
  <c r="AE16" i="1" s="1"/>
  <c r="AE15" i="8"/>
  <c r="C15" i="8"/>
  <c r="AD15" i="1" s="1"/>
  <c r="J15" i="8"/>
  <c r="AE15" i="1" s="1"/>
  <c r="AF13" i="7"/>
  <c r="D13" i="7"/>
  <c r="B11" i="7"/>
  <c r="T11" i="1" s="1"/>
  <c r="BB12" i="6"/>
  <c r="AZ12" i="6"/>
  <c r="W12" i="6"/>
  <c r="AP15" i="6"/>
  <c r="AK14" i="6"/>
  <c r="E14" i="6" s="1"/>
  <c r="AB14" i="6" s="1"/>
  <c r="AM14" i="6"/>
  <c r="P11" i="6"/>
  <c r="Q11" i="1" s="1"/>
  <c r="C14" i="6"/>
  <c r="L14" i="1" s="1"/>
  <c r="AM13" i="7"/>
  <c r="AK13" i="7"/>
  <c r="AL13" i="7"/>
  <c r="AJ13" i="7"/>
  <c r="AP14" i="7"/>
  <c r="AQ14" i="7"/>
  <c r="Q11" i="7"/>
  <c r="V12" i="7"/>
  <c r="C13" i="7"/>
  <c r="U13" i="1" s="1"/>
  <c r="J13" i="7"/>
  <c r="V13" i="1" s="1"/>
  <c r="O11" i="7"/>
  <c r="AB12" i="7"/>
  <c r="U20" i="2"/>
  <c r="Q19" i="2"/>
  <c r="D19" i="2"/>
  <c r="Y20" i="2"/>
  <c r="R20" i="2" s="1"/>
  <c r="AA20" i="2"/>
  <c r="W20" i="2"/>
  <c r="G11" i="2"/>
  <c r="I11" i="2" s="1"/>
  <c r="AA15" i="12" l="1"/>
  <c r="F12" i="12"/>
  <c r="X12" i="12" s="1"/>
  <c r="AA12" i="12"/>
  <c r="K12" i="12"/>
  <c r="C15" i="11"/>
  <c r="BH15" i="1" s="1"/>
  <c r="E15" i="11"/>
  <c r="BC12" i="11"/>
  <c r="X12" i="11"/>
  <c r="Y12" i="11"/>
  <c r="AA14" i="11"/>
  <c r="K14" i="11"/>
  <c r="F14" i="11"/>
  <c r="BD12" i="11"/>
  <c r="R12" i="11" s="1"/>
  <c r="AF12" i="11"/>
  <c r="AL15" i="11"/>
  <c r="AK15" i="11"/>
  <c r="AJ15" i="11"/>
  <c r="AM15" i="11"/>
  <c r="C16" i="11"/>
  <c r="BH16" i="1" s="1"/>
  <c r="J16" i="11"/>
  <c r="BI16" i="1" s="1"/>
  <c r="AE15" i="11"/>
  <c r="AE15" i="10"/>
  <c r="BD12" i="10"/>
  <c r="L12" i="10"/>
  <c r="AJ15" i="10"/>
  <c r="AK15" i="10"/>
  <c r="AM15" i="10"/>
  <c r="AL15" i="10"/>
  <c r="E15" i="10"/>
  <c r="C16" i="10"/>
  <c r="AY16" i="1" s="1"/>
  <c r="J16" i="10"/>
  <c r="AZ16" i="1" s="1"/>
  <c r="BC12" i="10"/>
  <c r="D12" i="10"/>
  <c r="AB14" i="10"/>
  <c r="C15" i="10"/>
  <c r="AY15" i="1" s="1"/>
  <c r="J15" i="10"/>
  <c r="AZ15" i="1" s="1"/>
  <c r="D15" i="9"/>
  <c r="C15" i="9"/>
  <c r="AM15" i="1" s="1"/>
  <c r="F12" i="9"/>
  <c r="X12" i="9" s="1"/>
  <c r="K12" i="9"/>
  <c r="AA12" i="9"/>
  <c r="BD12" i="9"/>
  <c r="AF12" i="9"/>
  <c r="BC12" i="9"/>
  <c r="AL15" i="9"/>
  <c r="AK15" i="9"/>
  <c r="AM15" i="9"/>
  <c r="AJ15" i="9"/>
  <c r="C16" i="9"/>
  <c r="AM16" i="1" s="1"/>
  <c r="J16" i="9"/>
  <c r="AN16" i="1" s="1"/>
  <c r="AE15" i="9"/>
  <c r="J15" i="9"/>
  <c r="AN15" i="1" s="1"/>
  <c r="L12" i="8"/>
  <c r="F15" i="8"/>
  <c r="AB15" i="8"/>
  <c r="AA12" i="8"/>
  <c r="K12" i="8"/>
  <c r="F12" i="8"/>
  <c r="X12" i="8" s="1"/>
  <c r="AE14" i="7"/>
  <c r="P11" i="7"/>
  <c r="Z11" i="1" s="1"/>
  <c r="C14" i="7"/>
  <c r="U14" i="1" s="1"/>
  <c r="E14" i="7"/>
  <c r="D12" i="6"/>
  <c r="BC12" i="6"/>
  <c r="AF12" i="6"/>
  <c r="L12" i="6" s="1"/>
  <c r="BD12" i="6"/>
  <c r="W12" i="7"/>
  <c r="BB12" i="7"/>
  <c r="AF12" i="7" s="1"/>
  <c r="AZ12" i="7"/>
  <c r="D12" i="7" s="1"/>
  <c r="AQ15" i="7"/>
  <c r="J14" i="7"/>
  <c r="V14" i="1" s="1"/>
  <c r="AM14" i="7"/>
  <c r="AL14" i="7"/>
  <c r="AK14" i="7"/>
  <c r="AJ14" i="7"/>
  <c r="AP15" i="7"/>
  <c r="U21" i="2"/>
  <c r="W22" i="2" s="1"/>
  <c r="Q22" i="2" s="1"/>
  <c r="Y21" i="2"/>
  <c r="R21" i="2" s="1"/>
  <c r="AA21" i="2"/>
  <c r="G21" i="2" s="1"/>
  <c r="W21" i="2"/>
  <c r="P21" i="2" s="1"/>
  <c r="D20" i="2"/>
  <c r="P20" i="2"/>
  <c r="Q20" i="2"/>
  <c r="H20" i="2"/>
  <c r="G20" i="2"/>
  <c r="AL10" i="4"/>
  <c r="AE10" i="4" s="1"/>
  <c r="AM10" i="4"/>
  <c r="AF10" i="4" s="1"/>
  <c r="AJ10" i="4"/>
  <c r="D10" i="4" s="1"/>
  <c r="AA10" i="4" s="1"/>
  <c r="C10" i="1"/>
  <c r="AK10" i="4"/>
  <c r="E10" i="4" s="1"/>
  <c r="AB10" i="4" s="1"/>
  <c r="M12" i="12" l="1"/>
  <c r="AC12" i="12"/>
  <c r="AY13" i="12"/>
  <c r="S12" i="11"/>
  <c r="BJ12" i="1"/>
  <c r="N12" i="11"/>
  <c r="BL12" i="1" s="1"/>
  <c r="AB15" i="11"/>
  <c r="F15" i="11"/>
  <c r="AB12" i="11"/>
  <c r="L12" i="11"/>
  <c r="AY13" i="11"/>
  <c r="AC14" i="11"/>
  <c r="M14" i="11"/>
  <c r="F15" i="10"/>
  <c r="AB15" i="10"/>
  <c r="K12" i="10"/>
  <c r="F12" i="10"/>
  <c r="X12" i="10" s="1"/>
  <c r="AA12" i="10"/>
  <c r="AD12" i="10"/>
  <c r="M12" i="9"/>
  <c r="N12" i="9" s="1"/>
  <c r="AC12" i="9"/>
  <c r="L12" i="9"/>
  <c r="AB12" i="9"/>
  <c r="AY13" i="9"/>
  <c r="AD12" i="8"/>
  <c r="B12" i="8" s="1"/>
  <c r="AC12" i="1" s="1"/>
  <c r="AY13" i="8"/>
  <c r="M12" i="8"/>
  <c r="AC12" i="8"/>
  <c r="AF15" i="7"/>
  <c r="D15" i="7"/>
  <c r="AD12" i="6"/>
  <c r="F12" i="6"/>
  <c r="X12" i="6" s="1"/>
  <c r="AA12" i="6"/>
  <c r="K12" i="6"/>
  <c r="BC12" i="7"/>
  <c r="BD12" i="7"/>
  <c r="L12" i="7"/>
  <c r="AM15" i="7"/>
  <c r="AK15" i="7"/>
  <c r="AL15" i="7"/>
  <c r="AJ15" i="7"/>
  <c r="C16" i="7"/>
  <c r="U16" i="1" s="1"/>
  <c r="J16" i="7"/>
  <c r="V16" i="1" s="1"/>
  <c r="AB14" i="7"/>
  <c r="C15" i="7"/>
  <c r="U15" i="1" s="1"/>
  <c r="J15" i="7"/>
  <c r="V15" i="1" s="1"/>
  <c r="AA22" i="2"/>
  <c r="G22" i="2" s="1"/>
  <c r="U22" i="2"/>
  <c r="D21" i="2"/>
  <c r="Y22" i="2"/>
  <c r="R22" i="2" s="1"/>
  <c r="P22" i="2"/>
  <c r="Q21" i="2"/>
  <c r="H21" i="2"/>
  <c r="L10" i="4"/>
  <c r="K10" i="4"/>
  <c r="F10" i="4"/>
  <c r="X10" i="4" s="1"/>
  <c r="U12" i="11" l="1"/>
  <c r="T12" i="11" s="1"/>
  <c r="BK12" i="1" s="1"/>
  <c r="R12" i="12"/>
  <c r="N12" i="12"/>
  <c r="BU12" i="1" s="1"/>
  <c r="Y12" i="12"/>
  <c r="Z12" i="11"/>
  <c r="O12" i="11" s="1"/>
  <c r="AD12" i="11"/>
  <c r="BA13" i="11"/>
  <c r="B12" i="11"/>
  <c r="BG12" i="1" s="1"/>
  <c r="M12" i="10"/>
  <c r="AC12" i="10"/>
  <c r="AY13" i="10"/>
  <c r="AQ12" i="1"/>
  <c r="Z12" i="9"/>
  <c r="Y12" i="9"/>
  <c r="R12" i="9"/>
  <c r="AD12" i="9"/>
  <c r="B12" i="9" s="1"/>
  <c r="BA13" i="9"/>
  <c r="B12" i="6"/>
  <c r="K12" i="1" s="1"/>
  <c r="AY13" i="6"/>
  <c r="N12" i="8"/>
  <c r="AH12" i="1" s="1"/>
  <c r="R12" i="8"/>
  <c r="Y12" i="8"/>
  <c r="BA13" i="8"/>
  <c r="M12" i="6"/>
  <c r="BA13" i="6" s="1"/>
  <c r="AC12" i="6"/>
  <c r="AD12" i="7"/>
  <c r="F12" i="7"/>
  <c r="X12" i="7" s="1"/>
  <c r="AA12" i="7"/>
  <c r="K12" i="7"/>
  <c r="H22" i="2"/>
  <c r="AD10" i="4"/>
  <c r="AC10" i="4"/>
  <c r="D22" i="2"/>
  <c r="U23" i="2"/>
  <c r="AA24" i="2" s="1"/>
  <c r="Y23" i="2"/>
  <c r="R23" i="2" s="1"/>
  <c r="AA23" i="2"/>
  <c r="W23" i="2"/>
  <c r="AY11" i="4"/>
  <c r="M10" i="4"/>
  <c r="Y10" i="4" s="1"/>
  <c r="S12" i="12" l="1"/>
  <c r="U12" i="12" s="1"/>
  <c r="T12" i="12" s="1"/>
  <c r="BT12" i="1" s="1"/>
  <c r="BS12" i="1"/>
  <c r="Z12" i="12"/>
  <c r="O12" i="12" s="1"/>
  <c r="B12" i="10"/>
  <c r="AX12" i="1" s="1"/>
  <c r="P12" i="11"/>
  <c r="BM12" i="1" s="1"/>
  <c r="Q12" i="11"/>
  <c r="V13" i="11"/>
  <c r="N12" i="10"/>
  <c r="BC12" i="1" s="1"/>
  <c r="R12" i="10"/>
  <c r="Y12" i="10"/>
  <c r="BA13" i="10"/>
  <c r="O12" i="9"/>
  <c r="S12" i="8"/>
  <c r="U12" i="8" s="1"/>
  <c r="AF12" i="1"/>
  <c r="V13" i="9"/>
  <c r="W13" i="9" s="1"/>
  <c r="Q12" i="9"/>
  <c r="S12" i="9"/>
  <c r="U12" i="9" s="1"/>
  <c r="T12" i="9" s="1"/>
  <c r="AP12" i="1" s="1"/>
  <c r="AO12" i="1"/>
  <c r="P12" i="9"/>
  <c r="AR12" i="1" s="1"/>
  <c r="AL12" i="1"/>
  <c r="Z12" i="8"/>
  <c r="O12" i="8" s="1"/>
  <c r="P12" i="8" s="1"/>
  <c r="AI12" i="1" s="1"/>
  <c r="Y12" i="6"/>
  <c r="N12" i="6"/>
  <c r="P12" i="1" s="1"/>
  <c r="R12" i="6"/>
  <c r="AY13" i="7"/>
  <c r="M12" i="7"/>
  <c r="AC12" i="7"/>
  <c r="W24" i="2"/>
  <c r="Q24" i="2" s="1"/>
  <c r="E13" i="6"/>
  <c r="H24" i="2"/>
  <c r="G24" i="2"/>
  <c r="Q23" i="2"/>
  <c r="P23" i="2"/>
  <c r="G23" i="2"/>
  <c r="H23" i="2"/>
  <c r="Y24" i="2"/>
  <c r="R24" i="2" s="1"/>
  <c r="D23" i="2"/>
  <c r="U24" i="2"/>
  <c r="AA28" i="2" s="1"/>
  <c r="BA11" i="4"/>
  <c r="AP11" i="4"/>
  <c r="AQ11" i="4"/>
  <c r="R10" i="4"/>
  <c r="E10" i="1" s="1"/>
  <c r="N10" i="4"/>
  <c r="B10" i="4"/>
  <c r="Q12" i="12" l="1"/>
  <c r="V13" i="12"/>
  <c r="BB13" i="11"/>
  <c r="AZ13" i="11"/>
  <c r="W13" i="11"/>
  <c r="S12" i="10"/>
  <c r="BA12" i="1"/>
  <c r="Z12" i="10"/>
  <c r="BB13" i="9"/>
  <c r="BD13" i="9" s="1"/>
  <c r="S12" i="6"/>
  <c r="U12" i="6" s="1"/>
  <c r="T12" i="6" s="1"/>
  <c r="O12" i="1" s="1"/>
  <c r="N12" i="1"/>
  <c r="AZ13" i="9"/>
  <c r="T12" i="8"/>
  <c r="AG12" i="1" s="1"/>
  <c r="Q12" i="8"/>
  <c r="V13" i="8"/>
  <c r="B12" i="7"/>
  <c r="T12" i="1" s="1"/>
  <c r="Z12" i="6"/>
  <c r="O12" i="6" s="1"/>
  <c r="P12" i="6" s="1"/>
  <c r="Q12" i="1" s="1"/>
  <c r="R12" i="7"/>
  <c r="N12" i="7"/>
  <c r="Y12" i="1" s="1"/>
  <c r="Y12" i="7"/>
  <c r="BA13" i="7"/>
  <c r="P24" i="2"/>
  <c r="AB13" i="6"/>
  <c r="F13" i="6"/>
  <c r="AA26" i="2"/>
  <c r="H26" i="2" s="1"/>
  <c r="W28" i="2"/>
  <c r="Q28" i="2" s="1"/>
  <c r="Y26" i="2"/>
  <c r="R26" i="2" s="1"/>
  <c r="W27" i="2"/>
  <c r="P27" i="2" s="1"/>
  <c r="G28" i="2"/>
  <c r="H28" i="2"/>
  <c r="D24" i="2"/>
  <c r="Y27" i="2"/>
  <c r="R27" i="2" s="1"/>
  <c r="W29" i="2"/>
  <c r="AA29" i="2"/>
  <c r="AA25" i="2"/>
  <c r="AA27" i="2"/>
  <c r="W25" i="2"/>
  <c r="W26" i="2"/>
  <c r="Y25" i="2"/>
  <c r="R25" i="2" s="1"/>
  <c r="Z10" i="4"/>
  <c r="Q10" i="4" s="1"/>
  <c r="AM11" i="4"/>
  <c r="AK11" i="4"/>
  <c r="E11" i="4" s="1"/>
  <c r="AB11" i="4" s="1"/>
  <c r="P10" i="4"/>
  <c r="H10" i="1" s="1"/>
  <c r="S10" i="4"/>
  <c r="C11" i="4"/>
  <c r="C11" i="1" s="1"/>
  <c r="B10" i="1"/>
  <c r="G10" i="1"/>
  <c r="AZ13" i="12" l="1"/>
  <c r="W13" i="12"/>
  <c r="X13" i="11"/>
  <c r="D13" i="11"/>
  <c r="AF13" i="9"/>
  <c r="U12" i="10"/>
  <c r="T12" i="10" s="1"/>
  <c r="BB12" i="1" s="1"/>
  <c r="BC13" i="11"/>
  <c r="BD13" i="11"/>
  <c r="AF13" i="11"/>
  <c r="L13" i="11" s="1"/>
  <c r="Q12" i="10"/>
  <c r="V13" i="10"/>
  <c r="O12" i="10"/>
  <c r="P12" i="10" s="1"/>
  <c r="BD12" i="1" s="1"/>
  <c r="BC13" i="9"/>
  <c r="E13" i="9"/>
  <c r="S12" i="7"/>
  <c r="U12" i="7" s="1"/>
  <c r="T12" i="7" s="1"/>
  <c r="X12" i="1" s="1"/>
  <c r="W12" i="1"/>
  <c r="AA13" i="9"/>
  <c r="K13" i="9"/>
  <c r="BB13" i="8"/>
  <c r="AZ13" i="8"/>
  <c r="W13" i="8"/>
  <c r="Q12" i="6"/>
  <c r="V13" i="6"/>
  <c r="Z12" i="7"/>
  <c r="O12" i="7" s="1"/>
  <c r="P12" i="7" s="1"/>
  <c r="Z12" i="1" s="1"/>
  <c r="G26" i="2"/>
  <c r="P28" i="2"/>
  <c r="U10" i="4"/>
  <c r="T10" i="4" s="1"/>
  <c r="V11" i="4"/>
  <c r="AZ11" i="4" s="1"/>
  <c r="Q27" i="2"/>
  <c r="Q26" i="2"/>
  <c r="P26" i="2"/>
  <c r="P25" i="2"/>
  <c r="Q25" i="2"/>
  <c r="G27" i="2"/>
  <c r="H27" i="2"/>
  <c r="H25" i="2"/>
  <c r="G25" i="2"/>
  <c r="H29" i="2"/>
  <c r="G29" i="2"/>
  <c r="Q29" i="2"/>
  <c r="P29" i="2"/>
  <c r="BC13" i="12" l="1"/>
  <c r="E13" i="12"/>
  <c r="M13" i="11"/>
  <c r="AD13" i="11"/>
  <c r="AY14" i="11"/>
  <c r="K13" i="11"/>
  <c r="AA13" i="11"/>
  <c r="BB13" i="10"/>
  <c r="AF13" i="10" s="1"/>
  <c r="AZ13" i="10"/>
  <c r="X13" i="10" s="1"/>
  <c r="W13" i="10"/>
  <c r="F13" i="9"/>
  <c r="AB13" i="9"/>
  <c r="L13" i="9"/>
  <c r="AC13" i="9"/>
  <c r="X13" i="8"/>
  <c r="D13" i="8"/>
  <c r="BC13" i="8"/>
  <c r="BD13" i="8"/>
  <c r="AF13" i="8"/>
  <c r="W13" i="6"/>
  <c r="AZ13" i="6"/>
  <c r="BB13" i="6"/>
  <c r="Q12" i="7"/>
  <c r="V13" i="7"/>
  <c r="BB11" i="4"/>
  <c r="AL11" i="4" s="1"/>
  <c r="AE11" i="4" s="1"/>
  <c r="W11" i="4"/>
  <c r="BC11" i="4"/>
  <c r="AJ11" i="4"/>
  <c r="AF11" i="4"/>
  <c r="L11" i="4" s="1"/>
  <c r="F10" i="1"/>
  <c r="J11" i="4"/>
  <c r="D11" i="1" s="1"/>
  <c r="F13" i="12" l="1"/>
  <c r="AB13" i="12"/>
  <c r="BA14" i="11"/>
  <c r="AC13" i="11"/>
  <c r="B13" i="11"/>
  <c r="BG13" i="1" s="1"/>
  <c r="N13" i="11"/>
  <c r="BL13" i="1" s="1"/>
  <c r="R13" i="11"/>
  <c r="Y13" i="11"/>
  <c r="BC13" i="10"/>
  <c r="D13" i="10"/>
  <c r="BD13" i="10"/>
  <c r="L13" i="10"/>
  <c r="AD13" i="9"/>
  <c r="B13" i="9" s="1"/>
  <c r="AL13" i="1" s="1"/>
  <c r="M13" i="9"/>
  <c r="AY14" i="9"/>
  <c r="X13" i="9"/>
  <c r="L13" i="8"/>
  <c r="AY14" i="8"/>
  <c r="K13" i="8"/>
  <c r="AA13" i="8"/>
  <c r="AF13" i="6"/>
  <c r="BD13" i="6"/>
  <c r="D13" i="6"/>
  <c r="BC13" i="6"/>
  <c r="X13" i="6"/>
  <c r="AZ13" i="7"/>
  <c r="BB13" i="7"/>
  <c r="AE13" i="7" s="1"/>
  <c r="W13" i="7"/>
  <c r="AD11" i="4"/>
  <c r="BD11" i="4"/>
  <c r="D11" i="4"/>
  <c r="AY14" i="12" l="1"/>
  <c r="X13" i="12"/>
  <c r="X14" i="12" s="1"/>
  <c r="S13" i="11"/>
  <c r="BJ13" i="1"/>
  <c r="Z13" i="11"/>
  <c r="M13" i="10"/>
  <c r="AD13" i="10"/>
  <c r="AY14" i="10"/>
  <c r="K13" i="10"/>
  <c r="AA13" i="10"/>
  <c r="Y13" i="9"/>
  <c r="BA14" i="9"/>
  <c r="R13" i="9"/>
  <c r="N13" i="9"/>
  <c r="AD13" i="8"/>
  <c r="B13" i="8" s="1"/>
  <c r="AC13" i="1" s="1"/>
  <c r="M13" i="8"/>
  <c r="BA14" i="8" s="1"/>
  <c r="AC13" i="8"/>
  <c r="E13" i="7"/>
  <c r="L13" i="7" s="1"/>
  <c r="AA13" i="6"/>
  <c r="AY14" i="6"/>
  <c r="BD13" i="7"/>
  <c r="BC13" i="7"/>
  <c r="AA11" i="4"/>
  <c r="K11" i="4"/>
  <c r="F11" i="4"/>
  <c r="X11" i="4" s="1"/>
  <c r="U13" i="11" l="1"/>
  <c r="T13" i="11" s="1"/>
  <c r="BK13" i="1" s="1"/>
  <c r="Q13" i="11"/>
  <c r="V14" i="11"/>
  <c r="O13" i="11"/>
  <c r="P13" i="11" s="1"/>
  <c r="BM13" i="1" s="1"/>
  <c r="BA14" i="10"/>
  <c r="AC13" i="10"/>
  <c r="N13" i="10"/>
  <c r="BC13" i="1" s="1"/>
  <c r="R13" i="10"/>
  <c r="Y13" i="10"/>
  <c r="AQ13" i="1"/>
  <c r="Z13" i="9"/>
  <c r="S13" i="9"/>
  <c r="U13" i="9" s="1"/>
  <c r="T13" i="9" s="1"/>
  <c r="AP13" i="1" s="1"/>
  <c r="AO13" i="1"/>
  <c r="Y13" i="8"/>
  <c r="R13" i="8"/>
  <c r="N13" i="8"/>
  <c r="AB13" i="7"/>
  <c r="F13" i="7"/>
  <c r="X13" i="7" s="1"/>
  <c r="AA13" i="7"/>
  <c r="K13" i="7"/>
  <c r="M13" i="7"/>
  <c r="AD13" i="7"/>
  <c r="AC11" i="4"/>
  <c r="AY12" i="4"/>
  <c r="M11" i="4"/>
  <c r="Y11" i="4" s="1"/>
  <c r="B13" i="10" l="1"/>
  <c r="AX13" i="1" s="1"/>
  <c r="BB14" i="11"/>
  <c r="Y14" i="11" s="1"/>
  <c r="AZ14" i="11"/>
  <c r="W14" i="11"/>
  <c r="S13" i="10"/>
  <c r="BA13" i="1"/>
  <c r="Z13" i="10"/>
  <c r="O13" i="9"/>
  <c r="Q13" i="9"/>
  <c r="V14" i="9"/>
  <c r="Z13" i="8"/>
  <c r="O13" i="8" s="1"/>
  <c r="P13" i="8" s="1"/>
  <c r="AI13" i="1" s="1"/>
  <c r="AH13" i="1"/>
  <c r="S13" i="8"/>
  <c r="U13" i="8" s="1"/>
  <c r="AF13" i="1"/>
  <c r="AY14" i="7"/>
  <c r="N13" i="7"/>
  <c r="Y13" i="1" s="1"/>
  <c r="R13" i="7"/>
  <c r="Y13" i="7"/>
  <c r="BA14" i="7"/>
  <c r="AC13" i="7"/>
  <c r="BA12" i="4"/>
  <c r="AQ12" i="4"/>
  <c r="AQ13" i="4" s="1"/>
  <c r="AP12" i="4"/>
  <c r="AP13" i="4" s="1"/>
  <c r="R11" i="4"/>
  <c r="E11" i="1" s="1"/>
  <c r="B11" i="4"/>
  <c r="B11" i="1" s="1"/>
  <c r="N11" i="4"/>
  <c r="G11" i="1" s="1"/>
  <c r="X14" i="11" l="1"/>
  <c r="E14" i="11"/>
  <c r="U13" i="10"/>
  <c r="T13" i="10" s="1"/>
  <c r="BB13" i="1" s="1"/>
  <c r="BC14" i="11"/>
  <c r="BD14" i="11"/>
  <c r="AF14" i="11"/>
  <c r="Q13" i="10"/>
  <c r="V14" i="10"/>
  <c r="O13" i="10"/>
  <c r="P13" i="10" s="1"/>
  <c r="BD13" i="1" s="1"/>
  <c r="W14" i="9"/>
  <c r="AZ14" i="9"/>
  <c r="BB14" i="9"/>
  <c r="Q13" i="8"/>
  <c r="P13" i="9"/>
  <c r="AR13" i="1" s="1"/>
  <c r="S13" i="7"/>
  <c r="U13" i="7" s="1"/>
  <c r="T13" i="7" s="1"/>
  <c r="X13" i="1" s="1"/>
  <c r="W13" i="1"/>
  <c r="V14" i="8"/>
  <c r="BB14" i="8" s="1"/>
  <c r="T13" i="8"/>
  <c r="AG13" i="1" s="1"/>
  <c r="AB14" i="9"/>
  <c r="B13" i="7"/>
  <c r="T13" i="1" s="1"/>
  <c r="Z13" i="7"/>
  <c r="O13" i="7" s="1"/>
  <c r="C13" i="4"/>
  <c r="C13" i="1" s="1"/>
  <c r="AQ14" i="4"/>
  <c r="AJ12" i="4"/>
  <c r="AK12" i="4"/>
  <c r="AL12" i="4"/>
  <c r="AM12" i="4"/>
  <c r="C12" i="4"/>
  <c r="C12" i="1" s="1"/>
  <c r="E12" i="4"/>
  <c r="Z11" i="4"/>
  <c r="Q11" i="4" s="1"/>
  <c r="S11" i="4"/>
  <c r="J12" i="4"/>
  <c r="D12" i="1" s="1"/>
  <c r="R14" i="11" l="1"/>
  <c r="N14" i="11"/>
  <c r="BL14" i="1" s="1"/>
  <c r="L14" i="11"/>
  <c r="AB14" i="11"/>
  <c r="AY15" i="11"/>
  <c r="BB14" i="10"/>
  <c r="AE14" i="10" s="1"/>
  <c r="AZ14" i="10"/>
  <c r="W14" i="10"/>
  <c r="BD14" i="9"/>
  <c r="AF14" i="9"/>
  <c r="D14" i="9"/>
  <c r="BC14" i="9"/>
  <c r="W14" i="8"/>
  <c r="AZ14" i="8"/>
  <c r="BC14" i="8" s="1"/>
  <c r="D14" i="8"/>
  <c r="BD14" i="8"/>
  <c r="AF14" i="8"/>
  <c r="P13" i="7"/>
  <c r="Z13" i="1" s="1"/>
  <c r="Q13" i="7"/>
  <c r="V14" i="7"/>
  <c r="U11" i="4"/>
  <c r="T11" i="4" s="1"/>
  <c r="F11" i="1" s="1"/>
  <c r="AB12" i="4"/>
  <c r="AK13" i="4"/>
  <c r="AM13" i="4"/>
  <c r="AL13" i="4"/>
  <c r="AJ13" i="4"/>
  <c r="AP14" i="4"/>
  <c r="C14" i="4" s="1"/>
  <c r="C14" i="1" s="1"/>
  <c r="V12" i="4"/>
  <c r="AZ12" i="4" s="1"/>
  <c r="BC12" i="4" s="1"/>
  <c r="O11" i="4"/>
  <c r="P11" i="4" s="1"/>
  <c r="H11" i="1" s="1"/>
  <c r="S14" i="11" l="1"/>
  <c r="BJ14" i="1"/>
  <c r="AD14" i="11"/>
  <c r="B14" i="11" s="1"/>
  <c r="BG14" i="1" s="1"/>
  <c r="BA15" i="11"/>
  <c r="Z14" i="11"/>
  <c r="O14" i="11" s="1"/>
  <c r="BC14" i="10"/>
  <c r="D14" i="10"/>
  <c r="BD14" i="10"/>
  <c r="L14" i="10"/>
  <c r="F14" i="9"/>
  <c r="AA14" i="9"/>
  <c r="K14" i="9"/>
  <c r="L14" i="9"/>
  <c r="AD14" i="9" s="1"/>
  <c r="B14" i="9" s="1"/>
  <c r="AL14" i="1" s="1"/>
  <c r="E14" i="8"/>
  <c r="AB14" i="8" s="1"/>
  <c r="AA14" i="8"/>
  <c r="K14" i="8"/>
  <c r="F14" i="8"/>
  <c r="X14" i="8" s="1"/>
  <c r="W14" i="7"/>
  <c r="BB14" i="7"/>
  <c r="AF14" i="7" s="1"/>
  <c r="AZ14" i="7"/>
  <c r="D14" i="7" s="1"/>
  <c r="AM14" i="4"/>
  <c r="AK14" i="4"/>
  <c r="BB12" i="4"/>
  <c r="W12" i="4"/>
  <c r="D12" i="4"/>
  <c r="F12" i="4" s="1"/>
  <c r="X12" i="4" s="1"/>
  <c r="U14" i="11" l="1"/>
  <c r="T14" i="11" s="1"/>
  <c r="BK14" i="1" s="1"/>
  <c r="Q14" i="11"/>
  <c r="V15" i="11"/>
  <c r="P14" i="11"/>
  <c r="BM14" i="1" s="1"/>
  <c r="AD14" i="10"/>
  <c r="K14" i="10"/>
  <c r="F14" i="10"/>
  <c r="X14" i="10" s="1"/>
  <c r="AA14" i="10"/>
  <c r="M14" i="9"/>
  <c r="AC14" i="9"/>
  <c r="L14" i="8"/>
  <c r="AD14" i="8" s="1"/>
  <c r="B14" i="8" s="1"/>
  <c r="AC14" i="1" s="1"/>
  <c r="X14" i="9"/>
  <c r="AY15" i="9"/>
  <c r="AY15" i="8"/>
  <c r="AC14" i="8"/>
  <c r="M14" i="8"/>
  <c r="BD14" i="7"/>
  <c r="L14" i="7"/>
  <c r="BC14" i="7"/>
  <c r="AM15" i="6"/>
  <c r="AK15" i="6"/>
  <c r="E15" i="6" s="1"/>
  <c r="C15" i="6"/>
  <c r="L15" i="1" s="1"/>
  <c r="BD12" i="4"/>
  <c r="AF12" i="4"/>
  <c r="L12" i="4" s="1"/>
  <c r="AE12" i="4"/>
  <c r="K12" i="4" s="1"/>
  <c r="AY13" i="4"/>
  <c r="AA12" i="4"/>
  <c r="BB15" i="11" l="1"/>
  <c r="AZ15" i="11"/>
  <c r="W15" i="11"/>
  <c r="M14" i="10"/>
  <c r="AC14" i="10"/>
  <c r="AY15" i="10"/>
  <c r="B14" i="10"/>
  <c r="AX14" i="1" s="1"/>
  <c r="BA15" i="9"/>
  <c r="N14" i="9"/>
  <c r="Y14" i="9"/>
  <c r="R14" i="9"/>
  <c r="N14" i="8"/>
  <c r="AH14" i="1" s="1"/>
  <c r="R14" i="8"/>
  <c r="Y14" i="8"/>
  <c r="BA15" i="8"/>
  <c r="F14" i="7"/>
  <c r="X14" i="7" s="1"/>
  <c r="K14" i="7"/>
  <c r="AA14" i="7"/>
  <c r="AD14" i="7"/>
  <c r="AD12" i="4"/>
  <c r="B12" i="4" s="1"/>
  <c r="B12" i="1" s="1"/>
  <c r="AB15" i="6"/>
  <c r="F15" i="6"/>
  <c r="AC12" i="4"/>
  <c r="M12" i="4"/>
  <c r="Y12" i="4" s="1"/>
  <c r="X15" i="11" l="1"/>
  <c r="D15" i="11"/>
  <c r="BC15" i="11"/>
  <c r="BD15" i="11"/>
  <c r="AF15" i="11"/>
  <c r="L15" i="11" s="1"/>
  <c r="N14" i="10"/>
  <c r="BC14" i="1" s="1"/>
  <c r="R14" i="10"/>
  <c r="Y14" i="10"/>
  <c r="BA15" i="10"/>
  <c r="AO14" i="1"/>
  <c r="S14" i="9"/>
  <c r="U14" i="9" s="1"/>
  <c r="T14" i="9" s="1"/>
  <c r="AP14" i="1" s="1"/>
  <c r="AQ14" i="1"/>
  <c r="Z14" i="9"/>
  <c r="S14" i="8"/>
  <c r="U14" i="8" s="1"/>
  <c r="AF14" i="1"/>
  <c r="K15" i="9"/>
  <c r="AA15" i="9"/>
  <c r="Z14" i="8"/>
  <c r="M14" i="7"/>
  <c r="AC14" i="7"/>
  <c r="AY15" i="7"/>
  <c r="AL15" i="6"/>
  <c r="AJ15" i="6"/>
  <c r="R12" i="4"/>
  <c r="E12" i="1" s="1"/>
  <c r="BA13" i="4"/>
  <c r="N12" i="4"/>
  <c r="G12" i="1" s="1"/>
  <c r="AY16" i="11" l="1"/>
  <c r="K15" i="11"/>
  <c r="AA15" i="11"/>
  <c r="M15" i="11"/>
  <c r="AD15" i="11"/>
  <c r="B15" i="11" s="1"/>
  <c r="BG15" i="1" s="1"/>
  <c r="S14" i="10"/>
  <c r="BA14" i="1"/>
  <c r="Z14" i="10"/>
  <c r="O14" i="10" s="1"/>
  <c r="P14" i="10" s="1"/>
  <c r="BD14" i="1" s="1"/>
  <c r="O14" i="9"/>
  <c r="Q14" i="9"/>
  <c r="V15" i="9"/>
  <c r="T14" i="8"/>
  <c r="AG14" i="1" s="1"/>
  <c r="AC15" i="9"/>
  <c r="Q14" i="8"/>
  <c r="V15" i="8"/>
  <c r="O14" i="8"/>
  <c r="P14" i="8" s="1"/>
  <c r="AI14" i="1" s="1"/>
  <c r="B14" i="7"/>
  <c r="T14" i="1" s="1"/>
  <c r="R14" i="7"/>
  <c r="N14" i="7"/>
  <c r="Y14" i="1" s="1"/>
  <c r="Y14" i="7"/>
  <c r="BA15" i="7"/>
  <c r="S12" i="4"/>
  <c r="Z12" i="4"/>
  <c r="Q12" i="4" s="1"/>
  <c r="J13" i="4"/>
  <c r="D13" i="1" s="1"/>
  <c r="U14" i="10" l="1"/>
  <c r="T14" i="10" s="1"/>
  <c r="BB14" i="1" s="1"/>
  <c r="N15" i="11"/>
  <c r="BL15" i="1" s="1"/>
  <c r="R15" i="11"/>
  <c r="Y15" i="11"/>
  <c r="BA16" i="11"/>
  <c r="AC15" i="11"/>
  <c r="Q14" i="10"/>
  <c r="V15" i="10"/>
  <c r="AZ15" i="9"/>
  <c r="W15" i="9"/>
  <c r="BB15" i="9"/>
  <c r="P14" i="9"/>
  <c r="AR14" i="1" s="1"/>
  <c r="S14" i="7"/>
  <c r="U14" i="7" s="1"/>
  <c r="T14" i="7" s="1"/>
  <c r="X14" i="1" s="1"/>
  <c r="W14" i="1"/>
  <c r="BB15" i="8"/>
  <c r="AZ15" i="8"/>
  <c r="W15" i="8"/>
  <c r="Z14" i="7"/>
  <c r="O14" i="7" s="1"/>
  <c r="P14" i="7" s="1"/>
  <c r="Z14" i="1" s="1"/>
  <c r="U12" i="4"/>
  <c r="C16" i="6"/>
  <c r="L16" i="1" s="1"/>
  <c r="V13" i="4"/>
  <c r="O12" i="4"/>
  <c r="P12" i="4" s="1"/>
  <c r="H12" i="1" s="1"/>
  <c r="Y16" i="11" l="1"/>
  <c r="S15" i="11"/>
  <c r="BJ15" i="1"/>
  <c r="J115" i="11"/>
  <c r="J116" i="11"/>
  <c r="Z15" i="11"/>
  <c r="O15" i="11" s="1"/>
  <c r="P15" i="11" s="1"/>
  <c r="Y17" i="11"/>
  <c r="BB15" i="10"/>
  <c r="AF15" i="10" s="1"/>
  <c r="AZ15" i="10"/>
  <c r="X15" i="10" s="1"/>
  <c r="W15" i="10"/>
  <c r="BD15" i="9"/>
  <c r="AF15" i="9"/>
  <c r="E15" i="9"/>
  <c r="BC15" i="9"/>
  <c r="X15" i="8"/>
  <c r="D15" i="8"/>
  <c r="BD15" i="8"/>
  <c r="AF15" i="8"/>
  <c r="BC15" i="8"/>
  <c r="Q14" i="7"/>
  <c r="V15" i="7"/>
  <c r="W13" i="4"/>
  <c r="AZ13" i="4"/>
  <c r="D13" i="4" s="1"/>
  <c r="AA13" i="4" s="1"/>
  <c r="BB13" i="4"/>
  <c r="AF13" i="4" s="1"/>
  <c r="U15" i="11" l="1"/>
  <c r="T15" i="11" s="1"/>
  <c r="BK15" i="1" s="1"/>
  <c r="J114" i="11" a="1"/>
  <c r="J114" i="11" s="1"/>
  <c r="BM15" i="1"/>
  <c r="Y18" i="11"/>
  <c r="BB18" i="11"/>
  <c r="BD18" i="11" s="1"/>
  <c r="Q15" i="11"/>
  <c r="V16" i="11"/>
  <c r="BC15" i="10"/>
  <c r="D15" i="10"/>
  <c r="BD15" i="10"/>
  <c r="L15" i="10"/>
  <c r="AB15" i="9"/>
  <c r="F15" i="9"/>
  <c r="L15" i="9"/>
  <c r="L15" i="8"/>
  <c r="AA15" i="8"/>
  <c r="K15" i="8"/>
  <c r="AY16" i="8"/>
  <c r="AZ15" i="7"/>
  <c r="BB15" i="7"/>
  <c r="AE15" i="7" s="1"/>
  <c r="W15" i="7"/>
  <c r="BD13" i="4"/>
  <c r="AE13" i="4"/>
  <c r="K13" i="4" s="1"/>
  <c r="BC13" i="4"/>
  <c r="E13" i="4"/>
  <c r="L13" i="4" s="1"/>
  <c r="T12" i="4"/>
  <c r="F12" i="1" s="1"/>
  <c r="AZ16" i="11" l="1"/>
  <c r="X16" i="11" s="1"/>
  <c r="BB16" i="11"/>
  <c r="W16" i="11"/>
  <c r="O16" i="11"/>
  <c r="Y19" i="11"/>
  <c r="BB19" i="11"/>
  <c r="BD19" i="11" s="1"/>
  <c r="M15" i="10"/>
  <c r="AD15" i="10"/>
  <c r="AY16" i="10"/>
  <c r="K15" i="10"/>
  <c r="AA15" i="10"/>
  <c r="AD15" i="9"/>
  <c r="B15" i="9" s="1"/>
  <c r="AL15" i="1" s="1"/>
  <c r="M15" i="9"/>
  <c r="AY16" i="9"/>
  <c r="X15" i="9"/>
  <c r="M15" i="8"/>
  <c r="N15" i="8" s="1"/>
  <c r="AH15" i="1" s="1"/>
  <c r="AD15" i="8"/>
  <c r="B15" i="8" s="1"/>
  <c r="AC15" i="1" s="1"/>
  <c r="AC15" i="8"/>
  <c r="E15" i="7"/>
  <c r="BD15" i="7"/>
  <c r="BC15" i="7"/>
  <c r="AD13" i="4"/>
  <c r="AK16" i="6"/>
  <c r="AM16" i="6"/>
  <c r="AC13" i="4"/>
  <c r="AB13" i="4"/>
  <c r="F13" i="4"/>
  <c r="X13" i="4" s="1"/>
  <c r="M13" i="4"/>
  <c r="Y13" i="4" s="1"/>
  <c r="Z16" i="11" l="1"/>
  <c r="Q16" i="11" s="1"/>
  <c r="X17" i="11"/>
  <c r="Y20" i="11"/>
  <c r="BB20" i="11"/>
  <c r="BD20" i="11" s="1"/>
  <c r="BD16" i="11"/>
  <c r="AL16" i="11"/>
  <c r="AE16" i="11" s="1"/>
  <c r="BC16" i="11"/>
  <c r="AJ16" i="11"/>
  <c r="D16" i="11" s="1"/>
  <c r="BA16" i="10"/>
  <c r="AC15" i="10"/>
  <c r="N15" i="10"/>
  <c r="BC15" i="1" s="1"/>
  <c r="R15" i="10"/>
  <c r="Y15" i="10"/>
  <c r="R15" i="9"/>
  <c r="N15" i="9"/>
  <c r="Y15" i="9"/>
  <c r="Y16" i="9" s="1"/>
  <c r="BA16" i="9"/>
  <c r="Y15" i="8"/>
  <c r="Y16" i="8" s="1"/>
  <c r="R15" i="8"/>
  <c r="BA16" i="8"/>
  <c r="Z15" i="8"/>
  <c r="O15" i="8" s="1"/>
  <c r="P15" i="8" s="1"/>
  <c r="AI15" i="1" s="1"/>
  <c r="L15" i="7"/>
  <c r="AB15" i="7"/>
  <c r="F15" i="7"/>
  <c r="X15" i="7" s="1"/>
  <c r="K15" i="7"/>
  <c r="AA15" i="7"/>
  <c r="B13" i="4"/>
  <c r="B13" i="1" s="1"/>
  <c r="AY14" i="4"/>
  <c r="BA14" i="4"/>
  <c r="N13" i="4"/>
  <c r="R13" i="4"/>
  <c r="E13" i="1" s="1"/>
  <c r="J14" i="4"/>
  <c r="D14" i="1" s="1"/>
  <c r="B15" i="10" l="1"/>
  <c r="AX15" i="1" s="1"/>
  <c r="AY17" i="11"/>
  <c r="AZ17" i="11" s="1"/>
  <c r="BC17" i="11" s="1"/>
  <c r="AA16" i="11"/>
  <c r="K16" i="11"/>
  <c r="Y21" i="11"/>
  <c r="BB21" i="11"/>
  <c r="BD21" i="11" s="1"/>
  <c r="X18" i="11"/>
  <c r="AZ18" i="11"/>
  <c r="BC18" i="11" s="1"/>
  <c r="S15" i="10"/>
  <c r="BA15" i="1"/>
  <c r="J116" i="10"/>
  <c r="J115" i="10"/>
  <c r="Z15" i="10"/>
  <c r="AQ15" i="1"/>
  <c r="Z15" i="9"/>
  <c r="O15" i="9"/>
  <c r="AO15" i="1"/>
  <c r="S15" i="9"/>
  <c r="U15" i="9" s="1"/>
  <c r="T15" i="9" s="1"/>
  <c r="AP15" i="1" s="1"/>
  <c r="S15" i="8"/>
  <c r="U15" i="8" s="1"/>
  <c r="T15" i="8" s="1"/>
  <c r="AG15" i="1" s="1"/>
  <c r="AF15" i="1"/>
  <c r="M15" i="7"/>
  <c r="Y15" i="7" s="1"/>
  <c r="Q15" i="8"/>
  <c r="V16" i="8"/>
  <c r="AD15" i="7"/>
  <c r="AY16" i="7"/>
  <c r="AC15" i="7"/>
  <c r="Z13" i="4"/>
  <c r="V14" i="4" s="1"/>
  <c r="G13" i="1"/>
  <c r="S13" i="4"/>
  <c r="U15" i="10" l="1"/>
  <c r="T15" i="10" s="1"/>
  <c r="BB15" i="1" s="1"/>
  <c r="AZ19" i="11"/>
  <c r="BC19" i="11" s="1"/>
  <c r="X19" i="11"/>
  <c r="Y22" i="11"/>
  <c r="BB22" i="11"/>
  <c r="BD22" i="11" s="1"/>
  <c r="BA17" i="11"/>
  <c r="BB17" i="11" s="1"/>
  <c r="BD17" i="11" s="1"/>
  <c r="AC16" i="11"/>
  <c r="Q15" i="10"/>
  <c r="V16" i="10"/>
  <c r="O15" i="10"/>
  <c r="P15" i="10" s="1"/>
  <c r="P15" i="9"/>
  <c r="AR15" i="1" s="1"/>
  <c r="V16" i="9"/>
  <c r="Q15" i="9"/>
  <c r="BA16" i="7"/>
  <c r="F16" i="9"/>
  <c r="R15" i="7"/>
  <c r="N15" i="7"/>
  <c r="Y15" i="1" s="1"/>
  <c r="AZ16" i="8"/>
  <c r="W16" i="8"/>
  <c r="BB16" i="8"/>
  <c r="B15" i="7"/>
  <c r="T15" i="1" s="1"/>
  <c r="O13" i="4"/>
  <c r="P13" i="4" s="1"/>
  <c r="H13" i="1" s="1"/>
  <c r="U13" i="4"/>
  <c r="Q13" i="4"/>
  <c r="W14" i="4"/>
  <c r="AZ14" i="4"/>
  <c r="AJ14" i="4" s="1"/>
  <c r="BB14" i="4"/>
  <c r="B16" i="11" l="1"/>
  <c r="BG16" i="1" s="1"/>
  <c r="Y23" i="11"/>
  <c r="BB23" i="11"/>
  <c r="BD23" i="11" s="1"/>
  <c r="X20" i="11"/>
  <c r="AZ20" i="11"/>
  <c r="BC20" i="11" s="1"/>
  <c r="J114" i="10" a="1"/>
  <c r="J114" i="10" s="1"/>
  <c r="BD15" i="1"/>
  <c r="BB16" i="10"/>
  <c r="Y16" i="10" s="1"/>
  <c r="AZ16" i="10"/>
  <c r="X16" i="10" s="1"/>
  <c r="W16" i="10"/>
  <c r="O16" i="10"/>
  <c r="BB16" i="9"/>
  <c r="AZ16" i="9"/>
  <c r="W16" i="9"/>
  <c r="S15" i="7"/>
  <c r="U15" i="7" s="1"/>
  <c r="T15" i="7" s="1"/>
  <c r="X15" i="1" s="1"/>
  <c r="W15" i="1"/>
  <c r="Z15" i="7"/>
  <c r="Q15" i="7" s="1"/>
  <c r="M16" i="9"/>
  <c r="X16" i="9"/>
  <c r="BC16" i="8"/>
  <c r="AJ16" i="8"/>
  <c r="D16" i="8" s="1"/>
  <c r="BD16" i="8"/>
  <c r="AL16" i="8"/>
  <c r="AL14" i="4"/>
  <c r="AF14" i="4"/>
  <c r="C17" i="6"/>
  <c r="L17" i="1" s="1"/>
  <c r="BC14" i="4"/>
  <c r="D14" i="4"/>
  <c r="AA14" i="4" s="1"/>
  <c r="E14" i="4"/>
  <c r="AB14" i="4" s="1"/>
  <c r="BD14" i="4"/>
  <c r="AE14" i="4"/>
  <c r="T13" i="4"/>
  <c r="F13" i="1" s="1"/>
  <c r="Y17" i="10" l="1"/>
  <c r="Z16" i="10"/>
  <c r="Q16" i="10" s="1"/>
  <c r="X21" i="11"/>
  <c r="AZ21" i="11"/>
  <c r="BC21" i="11" s="1"/>
  <c r="Y24" i="11"/>
  <c r="BB24" i="11"/>
  <c r="BD24" i="11" s="1"/>
  <c r="Y18" i="10"/>
  <c r="X17" i="10"/>
  <c r="BC16" i="10"/>
  <c r="AJ16" i="10"/>
  <c r="D16" i="10" s="1"/>
  <c r="BD16" i="10"/>
  <c r="AL16" i="10"/>
  <c r="AE16" i="10" s="1"/>
  <c r="V16" i="7"/>
  <c r="W16" i="7" s="1"/>
  <c r="AJ16" i="9"/>
  <c r="D16" i="9" s="1"/>
  <c r="BC16" i="9"/>
  <c r="BD16" i="9"/>
  <c r="AL16" i="9"/>
  <c r="AE16" i="9" s="1"/>
  <c r="O15" i="7"/>
  <c r="P15" i="7" s="1"/>
  <c r="Z15" i="1" s="1"/>
  <c r="AQ18" i="9"/>
  <c r="AP18" i="9"/>
  <c r="R16" i="9"/>
  <c r="N16" i="9"/>
  <c r="AE16" i="8"/>
  <c r="K16" i="8" s="1"/>
  <c r="AA16" i="8"/>
  <c r="F16" i="8"/>
  <c r="X16" i="8" s="1"/>
  <c r="K14" i="4"/>
  <c r="F14" i="4"/>
  <c r="L14" i="4"/>
  <c r="AZ16" i="7" l="1"/>
  <c r="BB16" i="7"/>
  <c r="BD16" i="7" s="1"/>
  <c r="BB18" i="10"/>
  <c r="BD18" i="10" s="1"/>
  <c r="Y25" i="11"/>
  <c r="BB25" i="11"/>
  <c r="BD25" i="11" s="1"/>
  <c r="X22" i="11"/>
  <c r="AZ22" i="11"/>
  <c r="BC22" i="11" s="1"/>
  <c r="Y19" i="10"/>
  <c r="BB19" i="10"/>
  <c r="BD19" i="10" s="1"/>
  <c r="AY17" i="10"/>
  <c r="AZ17" i="10" s="1"/>
  <c r="BC17" i="10" s="1"/>
  <c r="K16" i="10"/>
  <c r="AA16" i="10"/>
  <c r="X18" i="10"/>
  <c r="AZ18" i="10"/>
  <c r="BC18" i="10" s="1"/>
  <c r="K16" i="9"/>
  <c r="AA16" i="9"/>
  <c r="AY17" i="9"/>
  <c r="AQ16" i="1"/>
  <c r="Z16" i="9"/>
  <c r="S16" i="9"/>
  <c r="U16" i="9" s="1"/>
  <c r="T16" i="9" s="1"/>
  <c r="AP16" i="1" s="1"/>
  <c r="AO16" i="1"/>
  <c r="AL18" i="9"/>
  <c r="AK18" i="9"/>
  <c r="AP19" i="9"/>
  <c r="AJ18" i="9"/>
  <c r="C18" i="9"/>
  <c r="AM18" i="1" s="1"/>
  <c r="AM18" i="9"/>
  <c r="J18" i="9"/>
  <c r="AN18" i="1" s="1"/>
  <c r="AQ19" i="9"/>
  <c r="AE18" i="9"/>
  <c r="AY17" i="8"/>
  <c r="AC16" i="8"/>
  <c r="B16" i="8" s="1"/>
  <c r="AC16" i="1" s="1"/>
  <c r="M16" i="8"/>
  <c r="BC16" i="7"/>
  <c r="AJ16" i="7"/>
  <c r="D16" i="7" s="1"/>
  <c r="AL16" i="7"/>
  <c r="AD14" i="4"/>
  <c r="B14" i="4" s="1"/>
  <c r="B14" i="1" s="1"/>
  <c r="AC14" i="4"/>
  <c r="AY15" i="4"/>
  <c r="X14" i="4"/>
  <c r="M14" i="4"/>
  <c r="Y14" i="4" s="1"/>
  <c r="AZ23" i="11" l="1"/>
  <c r="BC23" i="11" s="1"/>
  <c r="X23" i="11"/>
  <c r="Y26" i="11"/>
  <c r="BB26" i="11"/>
  <c r="BD26" i="11" s="1"/>
  <c r="BB20" i="10"/>
  <c r="BD20" i="10" s="1"/>
  <c r="Y20" i="10"/>
  <c r="X19" i="10"/>
  <c r="AZ19" i="10"/>
  <c r="BC19" i="10" s="1"/>
  <c r="BA17" i="10"/>
  <c r="BB17" i="10" s="1"/>
  <c r="BD17" i="10" s="1"/>
  <c r="AC16" i="10"/>
  <c r="O16" i="9"/>
  <c r="AC16" i="9"/>
  <c r="B16" i="9" s="1"/>
  <c r="AL16" i="1" s="1"/>
  <c r="BA17" i="9"/>
  <c r="AB18" i="9"/>
  <c r="F18" i="9"/>
  <c r="J19" i="9"/>
  <c r="AN19" i="1" s="1"/>
  <c r="AE19" i="9"/>
  <c r="AQ20" i="9"/>
  <c r="Q16" i="9"/>
  <c r="V17" i="9"/>
  <c r="C19" i="9"/>
  <c r="AM19" i="1" s="1"/>
  <c r="AL19" i="9"/>
  <c r="AK19" i="9"/>
  <c r="AM19" i="9"/>
  <c r="AJ19" i="9"/>
  <c r="AP20" i="9"/>
  <c r="AE16" i="7"/>
  <c r="K16" i="7" s="1"/>
  <c r="R16" i="8"/>
  <c r="N16" i="8"/>
  <c r="AH16" i="1" s="1"/>
  <c r="AQ18" i="8"/>
  <c r="AP18" i="8"/>
  <c r="BA17" i="8"/>
  <c r="F16" i="7"/>
  <c r="X16" i="7" s="1"/>
  <c r="AA16" i="7"/>
  <c r="AL17" i="6"/>
  <c r="AJ17" i="6"/>
  <c r="D17" i="6" s="1"/>
  <c r="AQ15" i="4"/>
  <c r="J15" i="4" s="1"/>
  <c r="D15" i="1" s="1"/>
  <c r="AP15" i="4"/>
  <c r="N14" i="4"/>
  <c r="G14" i="1" s="1"/>
  <c r="BA15" i="4"/>
  <c r="R14" i="4"/>
  <c r="E14" i="1" s="1"/>
  <c r="B16" i="10" l="1"/>
  <c r="AX16" i="1" s="1"/>
  <c r="Y27" i="11"/>
  <c r="BB27" i="11"/>
  <c r="BD27" i="11" s="1"/>
  <c r="X24" i="11"/>
  <c r="AZ24" i="11"/>
  <c r="BC24" i="11" s="1"/>
  <c r="Y21" i="10"/>
  <c r="BB21" i="10"/>
  <c r="BD21" i="10" s="1"/>
  <c r="X20" i="10"/>
  <c r="AZ20" i="10"/>
  <c r="BC20" i="10" s="1"/>
  <c r="P16" i="9"/>
  <c r="AR16" i="1" s="1"/>
  <c r="S16" i="8"/>
  <c r="U16" i="8" s="1"/>
  <c r="AF16" i="1"/>
  <c r="AM20" i="9"/>
  <c r="AL20" i="9"/>
  <c r="AJ20" i="9"/>
  <c r="AP21" i="9"/>
  <c r="AK20" i="9"/>
  <c r="C20" i="9"/>
  <c r="AM20" i="1" s="1"/>
  <c r="BB17" i="9"/>
  <c r="AZ17" i="9"/>
  <c r="W17" i="9"/>
  <c r="J20" i="9"/>
  <c r="AN20" i="1" s="1"/>
  <c r="AF20" i="9"/>
  <c r="AQ21" i="9"/>
  <c r="E18" i="8"/>
  <c r="Z16" i="8"/>
  <c r="O16" i="8" s="1"/>
  <c r="P16" i="8" s="1"/>
  <c r="AI16" i="1" s="1"/>
  <c r="AL18" i="8"/>
  <c r="AK18" i="8"/>
  <c r="AJ18" i="8"/>
  <c r="AM18" i="8"/>
  <c r="AP19" i="8"/>
  <c r="C18" i="8"/>
  <c r="AD18" i="1" s="1"/>
  <c r="AE18" i="8"/>
  <c r="AQ19" i="8"/>
  <c r="J18" i="8"/>
  <c r="AE18" i="1" s="1"/>
  <c r="AC16" i="7"/>
  <c r="M16" i="7"/>
  <c r="AY17" i="7"/>
  <c r="AA17" i="6"/>
  <c r="F17" i="6"/>
  <c r="C15" i="4"/>
  <c r="C15" i="1" s="1"/>
  <c r="S14" i="4"/>
  <c r="Z14" i="4"/>
  <c r="Q14" i="4" s="1"/>
  <c r="X25" i="11" l="1"/>
  <c r="AZ25" i="11"/>
  <c r="BC25" i="11" s="1"/>
  <c r="Y28" i="11"/>
  <c r="BB28" i="11"/>
  <c r="BD28" i="11" s="1"/>
  <c r="BB22" i="10"/>
  <c r="BD22" i="10" s="1"/>
  <c r="Y22" i="10"/>
  <c r="X21" i="10"/>
  <c r="AZ21" i="10"/>
  <c r="BC21" i="10" s="1"/>
  <c r="AL21" i="9"/>
  <c r="AK21" i="9"/>
  <c r="AM21" i="9"/>
  <c r="AJ21" i="9"/>
  <c r="C22" i="9"/>
  <c r="AM22" i="1" s="1"/>
  <c r="C21" i="9"/>
  <c r="AM21" i="1" s="1"/>
  <c r="J22" i="9"/>
  <c r="AN22" i="1" s="1"/>
  <c r="AE21" i="9"/>
  <c r="J21" i="9"/>
  <c r="AN21" i="1" s="1"/>
  <c r="X17" i="9"/>
  <c r="AK17" i="9"/>
  <c r="BC17" i="9"/>
  <c r="AM17" i="9"/>
  <c r="AF17" i="9" s="1"/>
  <c r="Y17" i="9"/>
  <c r="BD17" i="9"/>
  <c r="F20" i="9"/>
  <c r="AA20" i="9"/>
  <c r="T16" i="8"/>
  <c r="AG16" i="1" s="1"/>
  <c r="V17" i="8"/>
  <c r="BB17" i="8" s="1"/>
  <c r="Y17" i="8" s="1"/>
  <c r="D19" i="8"/>
  <c r="Q16" i="8"/>
  <c r="AL19" i="8"/>
  <c r="AJ19" i="8"/>
  <c r="AM19" i="8"/>
  <c r="AK19" i="8"/>
  <c r="AP20" i="8"/>
  <c r="AE19" i="8"/>
  <c r="AQ20" i="8"/>
  <c r="C19" i="8"/>
  <c r="AD19" i="1" s="1"/>
  <c r="F18" i="8"/>
  <c r="AB18" i="8"/>
  <c r="J19" i="8"/>
  <c r="AE19" i="1" s="1"/>
  <c r="BA17" i="7"/>
  <c r="Y16" i="7"/>
  <c r="B16" i="7"/>
  <c r="T16" i="1" s="1"/>
  <c r="R16" i="7"/>
  <c r="S16" i="7" s="1"/>
  <c r="N16" i="7"/>
  <c r="Y16" i="1" s="1"/>
  <c r="AQ18" i="7"/>
  <c r="AP18" i="7"/>
  <c r="U14" i="4"/>
  <c r="T14" i="4" s="1"/>
  <c r="F14" i="1" s="1"/>
  <c r="V15" i="4"/>
  <c r="AZ15" i="4" s="1"/>
  <c r="AJ15" i="4" s="1"/>
  <c r="O14" i="4"/>
  <c r="P14" i="4" s="1"/>
  <c r="H14" i="1" s="1"/>
  <c r="Y29" i="11" l="1"/>
  <c r="BB29" i="11"/>
  <c r="BD29" i="11" s="1"/>
  <c r="X26" i="11"/>
  <c r="AZ26" i="11"/>
  <c r="BC26" i="11" s="1"/>
  <c r="Y23" i="10"/>
  <c r="BB23" i="10"/>
  <c r="BD23" i="10" s="1"/>
  <c r="X22" i="10"/>
  <c r="AZ22" i="10"/>
  <c r="BC22" i="10" s="1"/>
  <c r="AB21" i="9"/>
  <c r="AY18" i="9"/>
  <c r="L17" i="9"/>
  <c r="AB17" i="9"/>
  <c r="R17" i="9"/>
  <c r="N17" i="9"/>
  <c r="W17" i="8"/>
  <c r="J20" i="8"/>
  <c r="AE20" i="1" s="1"/>
  <c r="AZ17" i="8"/>
  <c r="X17" i="8" s="1"/>
  <c r="D20" i="8"/>
  <c r="U16" i="7"/>
  <c r="T16" i="7" s="1"/>
  <c r="X16" i="1" s="1"/>
  <c r="AM20" i="8"/>
  <c r="AL20" i="8"/>
  <c r="AK20" i="8"/>
  <c r="AJ20" i="8"/>
  <c r="AP21" i="8"/>
  <c r="C20" i="8"/>
  <c r="AD20" i="1" s="1"/>
  <c r="AF20" i="8"/>
  <c r="AQ21" i="8"/>
  <c r="BD17" i="8"/>
  <c r="AM17" i="8"/>
  <c r="AF17" i="8" s="1"/>
  <c r="AE18" i="7"/>
  <c r="E18" i="7"/>
  <c r="Z16" i="7"/>
  <c r="O16" i="7" s="1"/>
  <c r="P16" i="7" s="1"/>
  <c r="Z16" i="1" s="1"/>
  <c r="AM18" i="7"/>
  <c r="AL18" i="7"/>
  <c r="AK18" i="7"/>
  <c r="AJ18" i="7"/>
  <c r="C18" i="7"/>
  <c r="U18" i="1" s="1"/>
  <c r="AP19" i="7"/>
  <c r="J18" i="7"/>
  <c r="V18" i="1" s="1"/>
  <c r="AQ19" i="7"/>
  <c r="D15" i="4"/>
  <c r="BB15" i="4"/>
  <c r="AL15" i="4" s="1"/>
  <c r="W15" i="4"/>
  <c r="BC15" i="4"/>
  <c r="AK15" i="4"/>
  <c r="E15" i="4" s="1"/>
  <c r="X27" i="11" l="1"/>
  <c r="AZ27" i="11"/>
  <c r="BC27" i="11" s="1"/>
  <c r="Y30" i="11"/>
  <c r="BB30" i="11"/>
  <c r="BD30" i="11" s="1"/>
  <c r="Y24" i="10"/>
  <c r="BB24" i="10"/>
  <c r="BD24" i="10" s="1"/>
  <c r="X23" i="10"/>
  <c r="AZ23" i="10"/>
  <c r="BC23" i="10" s="1"/>
  <c r="AQ17" i="1"/>
  <c r="Z17" i="9"/>
  <c r="S17" i="9"/>
  <c r="U17" i="9" s="1"/>
  <c r="T17" i="9" s="1"/>
  <c r="AP17" i="1" s="1"/>
  <c r="AO17" i="1"/>
  <c r="BA18" i="9"/>
  <c r="AD17" i="9"/>
  <c r="B17" i="9" s="1"/>
  <c r="J21" i="8"/>
  <c r="AE21" i="1" s="1"/>
  <c r="AK17" i="8"/>
  <c r="E17" i="8" s="1"/>
  <c r="AB17" i="8" s="1"/>
  <c r="BC17" i="8"/>
  <c r="C21" i="8"/>
  <c r="AD21" i="1" s="1"/>
  <c r="E21" i="8"/>
  <c r="J22" i="8"/>
  <c r="AE22" i="1" s="1"/>
  <c r="AE21" i="8"/>
  <c r="AL21" i="8"/>
  <c r="AJ21" i="8"/>
  <c r="AM21" i="8"/>
  <c r="AK21" i="8"/>
  <c r="C22" i="8"/>
  <c r="AD22" i="1" s="1"/>
  <c r="N17" i="8"/>
  <c r="AH17" i="1" s="1"/>
  <c r="R17" i="8"/>
  <c r="F20" i="8"/>
  <c r="AA20" i="8"/>
  <c r="AE19" i="7"/>
  <c r="J19" i="7"/>
  <c r="V19" i="1" s="1"/>
  <c r="V17" i="7"/>
  <c r="W17" i="7" s="1"/>
  <c r="Q16" i="7"/>
  <c r="C19" i="7"/>
  <c r="U19" i="1" s="1"/>
  <c r="E19" i="7"/>
  <c r="F18" i="7"/>
  <c r="AB18" i="7"/>
  <c r="AQ20" i="7"/>
  <c r="AM19" i="7"/>
  <c r="AK19" i="7"/>
  <c r="AL19" i="7"/>
  <c r="AJ19" i="7"/>
  <c r="AP20" i="7"/>
  <c r="AA15" i="4"/>
  <c r="F15" i="4"/>
  <c r="X15" i="4" s="1"/>
  <c r="AM15" i="4"/>
  <c r="AF15" i="4" s="1"/>
  <c r="AE15" i="4"/>
  <c r="K15" i="4" s="1"/>
  <c r="BD15" i="4"/>
  <c r="AB15" i="4"/>
  <c r="Y31" i="11" l="1"/>
  <c r="BB31" i="11"/>
  <c r="BD31" i="11" s="1"/>
  <c r="X28" i="11"/>
  <c r="AZ28" i="11"/>
  <c r="BC28" i="11" s="1"/>
  <c r="Y25" i="10"/>
  <c r="BB25" i="10"/>
  <c r="BD25" i="10" s="1"/>
  <c r="X24" i="10"/>
  <c r="AZ24" i="10"/>
  <c r="BC24" i="10" s="1"/>
  <c r="AZ17" i="7"/>
  <c r="X17" i="7" s="1"/>
  <c r="AY18" i="8"/>
  <c r="L17" i="8"/>
  <c r="AD17" i="8" s="1"/>
  <c r="B17" i="8" s="1"/>
  <c r="AC17" i="1" s="1"/>
  <c r="S17" i="8"/>
  <c r="U17" i="8" s="1"/>
  <c r="AF17" i="1"/>
  <c r="AL17" i="1"/>
  <c r="O17" i="9"/>
  <c r="V18" i="9"/>
  <c r="Q17" i="9"/>
  <c r="AB21" i="8"/>
  <c r="Z17" i="8"/>
  <c r="AF20" i="7"/>
  <c r="BB17" i="7"/>
  <c r="Y17" i="7" s="1"/>
  <c r="D20" i="7"/>
  <c r="AM20" i="7"/>
  <c r="AL20" i="7"/>
  <c r="AK20" i="7"/>
  <c r="AJ20" i="7"/>
  <c r="AP21" i="7"/>
  <c r="AB19" i="7"/>
  <c r="F19" i="7"/>
  <c r="C20" i="7"/>
  <c r="U20" i="1" s="1"/>
  <c r="AQ21" i="7"/>
  <c r="J20" i="7"/>
  <c r="V20" i="1" s="1"/>
  <c r="AM17" i="7"/>
  <c r="AF17" i="7" s="1"/>
  <c r="AK17" i="7"/>
  <c r="E17" i="7" s="1"/>
  <c r="AC15" i="4"/>
  <c r="AY16" i="4"/>
  <c r="L15" i="4"/>
  <c r="X29" i="11" l="1"/>
  <c r="AZ29" i="11"/>
  <c r="BC29" i="11" s="1"/>
  <c r="Y32" i="11"/>
  <c r="BB32" i="11"/>
  <c r="BD32" i="11" s="1"/>
  <c r="Y26" i="10"/>
  <c r="BB26" i="10"/>
  <c r="BD26" i="10" s="1"/>
  <c r="X25" i="10"/>
  <c r="AZ25" i="10"/>
  <c r="BC25" i="10" s="1"/>
  <c r="P17" i="9"/>
  <c r="AR17" i="1" s="1"/>
  <c r="BC17" i="7"/>
  <c r="BA18" i="8"/>
  <c r="AZ18" i="9"/>
  <c r="BB18" i="9"/>
  <c r="W18" i="9"/>
  <c r="T17" i="8"/>
  <c r="AG17" i="1" s="1"/>
  <c r="V18" i="8"/>
  <c r="Q17" i="8"/>
  <c r="O17" i="8"/>
  <c r="P17" i="8" s="1"/>
  <c r="AI17" i="1" s="1"/>
  <c r="AF21" i="7"/>
  <c r="BD17" i="7"/>
  <c r="N17" i="7" s="1"/>
  <c r="Y17" i="1" s="1"/>
  <c r="C21" i="7"/>
  <c r="U21" i="1" s="1"/>
  <c r="D21" i="7"/>
  <c r="L17" i="7"/>
  <c r="AB17" i="7"/>
  <c r="AY18" i="7"/>
  <c r="J22" i="7"/>
  <c r="V22" i="1" s="1"/>
  <c r="AM21" i="7"/>
  <c r="AK21" i="7"/>
  <c r="AL21" i="7"/>
  <c r="AJ21" i="7"/>
  <c r="C22" i="7"/>
  <c r="U22" i="1" s="1"/>
  <c r="J21" i="7"/>
  <c r="V21" i="1" s="1"/>
  <c r="F20" i="7"/>
  <c r="AA20" i="7"/>
  <c r="AD15" i="4"/>
  <c r="M15" i="4"/>
  <c r="Y15" i="4" s="1"/>
  <c r="B15" i="4"/>
  <c r="B15" i="1" s="1"/>
  <c r="Y33" i="11" l="1"/>
  <c r="BB33" i="11"/>
  <c r="BD33" i="11" s="1"/>
  <c r="X30" i="11"/>
  <c r="AZ30" i="11"/>
  <c r="BC30" i="11" s="1"/>
  <c r="Y27" i="10"/>
  <c r="BB27" i="10"/>
  <c r="BD27" i="10" s="1"/>
  <c r="X26" i="10"/>
  <c r="AZ26" i="10"/>
  <c r="BC26" i="10" s="1"/>
  <c r="AF18" i="9"/>
  <c r="BD18" i="9"/>
  <c r="X18" i="9"/>
  <c r="BC18" i="9"/>
  <c r="R17" i="7"/>
  <c r="S17" i="7" s="1"/>
  <c r="AZ18" i="8"/>
  <c r="BB18" i="8"/>
  <c r="W18" i="8"/>
  <c r="Z17" i="7"/>
  <c r="O17" i="7" s="1"/>
  <c r="AD17" i="7"/>
  <c r="B17" i="7" s="1"/>
  <c r="T17" i="1" s="1"/>
  <c r="BA18" i="7"/>
  <c r="BA16" i="4"/>
  <c r="R15" i="4"/>
  <c r="N15" i="4"/>
  <c r="AP16" i="4"/>
  <c r="AQ16" i="4"/>
  <c r="J16" i="4" s="1"/>
  <c r="D16" i="1" s="1"/>
  <c r="X31" i="11" l="1"/>
  <c r="AZ31" i="11"/>
  <c r="BC31" i="11" s="1"/>
  <c r="Y34" i="11"/>
  <c r="BB34" i="11"/>
  <c r="BD34" i="11" s="1"/>
  <c r="Y28" i="10"/>
  <c r="BB28" i="10"/>
  <c r="BD28" i="10" s="1"/>
  <c r="X27" i="10"/>
  <c r="AZ27" i="10"/>
  <c r="BC27" i="10" s="1"/>
  <c r="L18" i="9"/>
  <c r="K18" i="9"/>
  <c r="AA18" i="9"/>
  <c r="AY19" i="9"/>
  <c r="AD18" i="9"/>
  <c r="M18" i="9"/>
  <c r="X18" i="8"/>
  <c r="D18" i="8"/>
  <c r="U17" i="7"/>
  <c r="T17" i="7" s="1"/>
  <c r="X17" i="1" s="1"/>
  <c r="BD18" i="8"/>
  <c r="AF18" i="8"/>
  <c r="BC18" i="8"/>
  <c r="P17" i="7"/>
  <c r="Z17" i="1" s="1"/>
  <c r="Q17" i="7"/>
  <c r="V18" i="7"/>
  <c r="C16" i="4"/>
  <c r="C16" i="1" s="1"/>
  <c r="G15" i="1"/>
  <c r="Z15" i="4"/>
  <c r="O15" i="4" s="1"/>
  <c r="P15" i="4" s="1"/>
  <c r="H15" i="1" s="1"/>
  <c r="E15" i="1"/>
  <c r="S15" i="4"/>
  <c r="Y35" i="11" l="1"/>
  <c r="BB35" i="11"/>
  <c r="BD35" i="11" s="1"/>
  <c r="X32" i="11"/>
  <c r="AZ32" i="11"/>
  <c r="BC32" i="11" s="1"/>
  <c r="Y29" i="10"/>
  <c r="BB29" i="10"/>
  <c r="BD29" i="10" s="1"/>
  <c r="X28" i="10"/>
  <c r="AZ28" i="10"/>
  <c r="BC28" i="10" s="1"/>
  <c r="R18" i="9"/>
  <c r="Y18" i="9"/>
  <c r="Y19" i="9" s="1"/>
  <c r="N18" i="9"/>
  <c r="B18" i="9"/>
  <c r="AL18" i="1" s="1"/>
  <c r="BA19" i="9"/>
  <c r="AC18" i="9"/>
  <c r="L18" i="8"/>
  <c r="AY19" i="8"/>
  <c r="AA18" i="8"/>
  <c r="K18" i="8"/>
  <c r="W18" i="7"/>
  <c r="BB18" i="7"/>
  <c r="AF18" i="7" s="1"/>
  <c r="AZ18" i="7"/>
  <c r="U15" i="4"/>
  <c r="T15" i="4" s="1"/>
  <c r="F15" i="1" s="1"/>
  <c r="Q15" i="4"/>
  <c r="V16" i="4"/>
  <c r="X33" i="11" l="1"/>
  <c r="AZ33" i="11"/>
  <c r="BC33" i="11" s="1"/>
  <c r="Y36" i="11"/>
  <c r="BB36" i="11"/>
  <c r="BD36" i="11" s="1"/>
  <c r="Y30" i="10"/>
  <c r="BB30" i="10"/>
  <c r="BD30" i="10" s="1"/>
  <c r="X29" i="10"/>
  <c r="AZ29" i="10"/>
  <c r="BC29" i="10" s="1"/>
  <c r="AQ18" i="1"/>
  <c r="Z18" i="9"/>
  <c r="S18" i="9"/>
  <c r="U18" i="9" s="1"/>
  <c r="T18" i="9" s="1"/>
  <c r="AP18" i="1" s="1"/>
  <c r="AO18" i="1"/>
  <c r="M18" i="8"/>
  <c r="BA19" i="8" s="1"/>
  <c r="AD18" i="8"/>
  <c r="B18" i="8" s="1"/>
  <c r="AC18" i="1" s="1"/>
  <c r="AC18" i="8"/>
  <c r="N18" i="8"/>
  <c r="AH18" i="1" s="1"/>
  <c r="X18" i="7"/>
  <c r="D18" i="7"/>
  <c r="BC18" i="7"/>
  <c r="BD18" i="7"/>
  <c r="L18" i="7"/>
  <c r="AZ16" i="4"/>
  <c r="AJ16" i="4" s="1"/>
  <c r="D16" i="4" s="1"/>
  <c r="BB16" i="4"/>
  <c r="AL16" i="4" s="1"/>
  <c r="AE16" i="4" s="1"/>
  <c r="W16" i="4"/>
  <c r="Y37" i="11" l="1"/>
  <c r="BB37" i="11"/>
  <c r="BD37" i="11" s="1"/>
  <c r="X34" i="11"/>
  <c r="AZ34" i="11"/>
  <c r="BC34" i="11" s="1"/>
  <c r="Y31" i="10"/>
  <c r="BB31" i="10"/>
  <c r="BD31" i="10" s="1"/>
  <c r="X30" i="10"/>
  <c r="AZ30" i="10"/>
  <c r="BC30" i="10" s="1"/>
  <c r="R18" i="8"/>
  <c r="O18" i="9"/>
  <c r="Q18" i="9"/>
  <c r="V19" i="9"/>
  <c r="Y18" i="8"/>
  <c r="Z18" i="8"/>
  <c r="O18" i="8" s="1"/>
  <c r="P18" i="8" s="1"/>
  <c r="AI18" i="1" s="1"/>
  <c r="AD18" i="7"/>
  <c r="M18" i="7"/>
  <c r="AY19" i="7"/>
  <c r="K18" i="7"/>
  <c r="AA18" i="7"/>
  <c r="AA16" i="4"/>
  <c r="K16" i="4"/>
  <c r="AC16" i="4" s="1"/>
  <c r="AM16" i="4"/>
  <c r="AF16" i="4" s="1"/>
  <c r="BD16" i="4"/>
  <c r="AK16" i="4"/>
  <c r="E16" i="4" s="1"/>
  <c r="BC16" i="4"/>
  <c r="X35" i="11" l="1"/>
  <c r="AZ35" i="11"/>
  <c r="BC35" i="11" s="1"/>
  <c r="Y38" i="11"/>
  <c r="BB38" i="11"/>
  <c r="BD38" i="11" s="1"/>
  <c r="Y32" i="10"/>
  <c r="BB32" i="10"/>
  <c r="BD32" i="10" s="1"/>
  <c r="X31" i="10"/>
  <c r="AZ31" i="10"/>
  <c r="BC31" i="10" s="1"/>
  <c r="P18" i="9"/>
  <c r="AR18" i="1" s="1"/>
  <c r="S18" i="8"/>
  <c r="U18" i="8" s="1"/>
  <c r="T18" i="8" s="1"/>
  <c r="AG18" i="1" s="1"/>
  <c r="AF18" i="1"/>
  <c r="W19" i="9"/>
  <c r="AZ19" i="9"/>
  <c r="BB19" i="9"/>
  <c r="AB19" i="9"/>
  <c r="F19" i="9"/>
  <c r="Q18" i="8"/>
  <c r="V19" i="8"/>
  <c r="BA19" i="7"/>
  <c r="AC18" i="7"/>
  <c r="R18" i="7"/>
  <c r="S18" i="7" s="1"/>
  <c r="N18" i="7"/>
  <c r="Y18" i="1" s="1"/>
  <c r="Y18" i="7"/>
  <c r="AB16" i="4"/>
  <c r="F16" i="4"/>
  <c r="X16" i="4" s="1"/>
  <c r="L16" i="4"/>
  <c r="Y39" i="11" l="1"/>
  <c r="BB39" i="11"/>
  <c r="BD39" i="11" s="1"/>
  <c r="X36" i="11"/>
  <c r="AZ36" i="11"/>
  <c r="BC36" i="11" s="1"/>
  <c r="Y33" i="10"/>
  <c r="BB33" i="10"/>
  <c r="BD33" i="10" s="1"/>
  <c r="X32" i="10"/>
  <c r="AZ32" i="10"/>
  <c r="BC32" i="10" s="1"/>
  <c r="AF19" i="9"/>
  <c r="BD19" i="9"/>
  <c r="AY20" i="9"/>
  <c r="BC19" i="9"/>
  <c r="X19" i="9"/>
  <c r="U18" i="7"/>
  <c r="T18" i="7" s="1"/>
  <c r="X18" i="1" s="1"/>
  <c r="BB19" i="8"/>
  <c r="AZ19" i="8"/>
  <c r="W19" i="8"/>
  <c r="B18" i="7"/>
  <c r="T18" i="1" s="1"/>
  <c r="Z18" i="7"/>
  <c r="O18" i="7" s="1"/>
  <c r="AY17" i="4"/>
  <c r="AD16" i="4"/>
  <c r="B16" i="4" s="1"/>
  <c r="B16" i="1" s="1"/>
  <c r="M16" i="4"/>
  <c r="X37" i="11" l="1"/>
  <c r="AZ37" i="11"/>
  <c r="BC37" i="11" s="1"/>
  <c r="Y40" i="11"/>
  <c r="BB40" i="11"/>
  <c r="BD40" i="11" s="1"/>
  <c r="Y34" i="10"/>
  <c r="BB34" i="10"/>
  <c r="BD34" i="10" s="1"/>
  <c r="X33" i="10"/>
  <c r="AZ33" i="10"/>
  <c r="BC33" i="10" s="1"/>
  <c r="L19" i="9"/>
  <c r="AD19" i="9" s="1"/>
  <c r="M19" i="9"/>
  <c r="K19" i="9"/>
  <c r="AC19" i="9" s="1"/>
  <c r="AA19" i="9"/>
  <c r="R19" i="9"/>
  <c r="N19" i="9"/>
  <c r="E19" i="8"/>
  <c r="BC19" i="8"/>
  <c r="BD19" i="8"/>
  <c r="AF19" i="8"/>
  <c r="P18" i="7"/>
  <c r="Z18" i="1" s="1"/>
  <c r="Q18" i="7"/>
  <c r="V19" i="7"/>
  <c r="BA17" i="4"/>
  <c r="Y16" i="4"/>
  <c r="R16" i="4"/>
  <c r="AQ17" i="4"/>
  <c r="AP17" i="4"/>
  <c r="N16" i="4"/>
  <c r="Y41" i="11" l="1"/>
  <c r="BB41" i="11"/>
  <c r="BD41" i="11" s="1"/>
  <c r="X38" i="11"/>
  <c r="AZ38" i="11"/>
  <c r="BC38" i="11" s="1"/>
  <c r="Y35" i="10"/>
  <c r="BB35" i="10"/>
  <c r="BD35" i="10" s="1"/>
  <c r="X34" i="10"/>
  <c r="AZ34" i="10"/>
  <c r="BC34" i="10" s="1"/>
  <c r="AQ19" i="1"/>
  <c r="BA20" i="9"/>
  <c r="B19" i="9"/>
  <c r="AL19" i="1" s="1"/>
  <c r="S19" i="9"/>
  <c r="U19" i="9" s="1"/>
  <c r="T19" i="9" s="1"/>
  <c r="AP19" i="1" s="1"/>
  <c r="AO19" i="1"/>
  <c r="Z19" i="9"/>
  <c r="F19" i="8"/>
  <c r="X19" i="8" s="1"/>
  <c r="AB19" i="8"/>
  <c r="L19" i="8"/>
  <c r="AA19" i="8"/>
  <c r="K19" i="8"/>
  <c r="AZ19" i="7"/>
  <c r="BB19" i="7"/>
  <c r="AF19" i="7" s="1"/>
  <c r="W19" i="7"/>
  <c r="G16" i="1"/>
  <c r="Z16" i="4"/>
  <c r="C17" i="4"/>
  <c r="C17" i="1" s="1"/>
  <c r="J17" i="4"/>
  <c r="D17" i="1" s="1"/>
  <c r="E16" i="1"/>
  <c r="S16" i="4"/>
  <c r="X39" i="11" l="1"/>
  <c r="AZ39" i="11"/>
  <c r="BC39" i="11" s="1"/>
  <c r="Y42" i="11"/>
  <c r="BB42" i="11"/>
  <c r="BD42" i="11" s="1"/>
  <c r="BB36" i="10"/>
  <c r="BD36" i="10" s="1"/>
  <c r="Y36" i="10"/>
  <c r="X35" i="10"/>
  <c r="AZ35" i="10"/>
  <c r="BC35" i="10" s="1"/>
  <c r="O19" i="9"/>
  <c r="AY20" i="8"/>
  <c r="V20" i="9"/>
  <c r="Q19" i="9"/>
  <c r="AD19" i="8"/>
  <c r="M19" i="8"/>
  <c r="R19" i="8" s="1"/>
  <c r="B19" i="8"/>
  <c r="AC19" i="1" s="1"/>
  <c r="AC19" i="8"/>
  <c r="Y19" i="8"/>
  <c r="X19" i="7"/>
  <c r="D19" i="7"/>
  <c r="BD19" i="7"/>
  <c r="L19" i="7"/>
  <c r="BC19" i="7"/>
  <c r="U16" i="4"/>
  <c r="T16" i="4" s="1"/>
  <c r="F16" i="1" s="1"/>
  <c r="V17" i="4"/>
  <c r="Q16" i="4"/>
  <c r="O16" i="4"/>
  <c r="P16" i="4" s="1"/>
  <c r="H16" i="1" s="1"/>
  <c r="Y43" i="11" l="1"/>
  <c r="BB43" i="11"/>
  <c r="BD43" i="11" s="1"/>
  <c r="X40" i="11"/>
  <c r="AZ40" i="11"/>
  <c r="BC40" i="11" s="1"/>
  <c r="Y37" i="10"/>
  <c r="BB37" i="10"/>
  <c r="BD37" i="10" s="1"/>
  <c r="X36" i="10"/>
  <c r="AZ36" i="10"/>
  <c r="BC36" i="10" s="1"/>
  <c r="P19" i="9"/>
  <c r="AR19" i="1" s="1"/>
  <c r="BA20" i="8"/>
  <c r="S19" i="8"/>
  <c r="U19" i="8" s="1"/>
  <c r="AF19" i="1"/>
  <c r="N19" i="8"/>
  <c r="AH19" i="1" s="1"/>
  <c r="AZ20" i="9"/>
  <c r="X20" i="9" s="1"/>
  <c r="BB20" i="9"/>
  <c r="W20" i="9"/>
  <c r="AY20" i="7"/>
  <c r="AA19" i="7"/>
  <c r="K19" i="7"/>
  <c r="M19" i="7"/>
  <c r="AD19" i="7"/>
  <c r="AZ17" i="4"/>
  <c r="AK17" i="4" s="1"/>
  <c r="E17" i="4" s="1"/>
  <c r="BB17" i="4"/>
  <c r="AM17" i="4" s="1"/>
  <c r="AF17" i="4" s="1"/>
  <c r="W17" i="4"/>
  <c r="X41" i="11" l="1"/>
  <c r="AZ41" i="11"/>
  <c r="BC41" i="11" s="1"/>
  <c r="Y44" i="11"/>
  <c r="BB44" i="11"/>
  <c r="BD44" i="11" s="1"/>
  <c r="Y38" i="10"/>
  <c r="BB38" i="10"/>
  <c r="BD38" i="10" s="1"/>
  <c r="X37" i="10"/>
  <c r="AZ37" i="10"/>
  <c r="BC37" i="10" s="1"/>
  <c r="Z19" i="8"/>
  <c r="O19" i="8" s="1"/>
  <c r="P19" i="8" s="1"/>
  <c r="AI19" i="1" s="1"/>
  <c r="T19" i="8"/>
  <c r="AG19" i="1" s="1"/>
  <c r="BD20" i="9"/>
  <c r="AE20" i="9"/>
  <c r="K20" i="9" s="1"/>
  <c r="BC20" i="9"/>
  <c r="V20" i="8"/>
  <c r="N19" i="7"/>
  <c r="Y19" i="1" s="1"/>
  <c r="R19" i="7"/>
  <c r="S19" i="7" s="1"/>
  <c r="Y19" i="7"/>
  <c r="BA20" i="7"/>
  <c r="AC19" i="7"/>
  <c r="AB17" i="4"/>
  <c r="L17" i="4"/>
  <c r="AD17" i="4" s="1"/>
  <c r="BD17" i="4"/>
  <c r="AL17" i="4"/>
  <c r="AE17" i="4" s="1"/>
  <c r="AJ17" i="4"/>
  <c r="D17" i="4" s="1"/>
  <c r="BC17" i="4"/>
  <c r="Y45" i="11" l="1"/>
  <c r="BB45" i="11"/>
  <c r="BD45" i="11" s="1"/>
  <c r="X42" i="11"/>
  <c r="AZ42" i="11"/>
  <c r="BC42" i="11" s="1"/>
  <c r="Y39" i="10"/>
  <c r="BB39" i="10"/>
  <c r="BD39" i="10" s="1"/>
  <c r="X38" i="10"/>
  <c r="AZ38" i="10"/>
  <c r="BC38" i="10" s="1"/>
  <c r="Q19" i="8"/>
  <c r="AB20" i="9"/>
  <c r="L20" i="9"/>
  <c r="AD20" i="9" s="1"/>
  <c r="AY21" i="9"/>
  <c r="M20" i="9"/>
  <c r="AC20" i="9"/>
  <c r="U19" i="7"/>
  <c r="T19" i="7" s="1"/>
  <c r="X19" i="1" s="1"/>
  <c r="AZ20" i="8"/>
  <c r="BB20" i="8"/>
  <c r="W20" i="8"/>
  <c r="B19" i="7"/>
  <c r="T19" i="1" s="1"/>
  <c r="Z19" i="7"/>
  <c r="O19" i="7" s="1"/>
  <c r="F17" i="4"/>
  <c r="X17" i="4" s="1"/>
  <c r="AA17" i="4"/>
  <c r="K17" i="4"/>
  <c r="X43" i="11" l="1"/>
  <c r="AZ43" i="11"/>
  <c r="BC43" i="11" s="1"/>
  <c r="Y46" i="11"/>
  <c r="BB46" i="11"/>
  <c r="BD46" i="11" s="1"/>
  <c r="Y40" i="10"/>
  <c r="BB40" i="10"/>
  <c r="BD40" i="10" s="1"/>
  <c r="X39" i="10"/>
  <c r="AZ39" i="10"/>
  <c r="BC39" i="10" s="1"/>
  <c r="N20" i="9"/>
  <c r="R20" i="9"/>
  <c r="Y20" i="9"/>
  <c r="Y21" i="9" s="1"/>
  <c r="BA21" i="9"/>
  <c r="B20" i="9"/>
  <c r="AL20" i="1" s="1"/>
  <c r="X20" i="8"/>
  <c r="E20" i="8"/>
  <c r="BD20" i="8"/>
  <c r="AE20" i="8"/>
  <c r="K20" i="8" s="1"/>
  <c r="BC20" i="8"/>
  <c r="P19" i="7"/>
  <c r="Z19" i="1" s="1"/>
  <c r="Q19" i="7"/>
  <c r="V20" i="7"/>
  <c r="M17" i="4"/>
  <c r="AC17" i="4"/>
  <c r="AY18" i="4"/>
  <c r="Y47" i="11" l="1"/>
  <c r="BB47" i="11"/>
  <c r="BD47" i="11" s="1"/>
  <c r="X44" i="11"/>
  <c r="AZ44" i="11"/>
  <c r="BC44" i="11" s="1"/>
  <c r="Y41" i="10"/>
  <c r="BB41" i="10"/>
  <c r="BD41" i="10" s="1"/>
  <c r="X40" i="10"/>
  <c r="AZ40" i="10"/>
  <c r="BC40" i="10" s="1"/>
  <c r="AQ20" i="1"/>
  <c r="S20" i="9"/>
  <c r="U20" i="9" s="1"/>
  <c r="T20" i="9" s="1"/>
  <c r="AP20" i="1" s="1"/>
  <c r="AO20" i="1"/>
  <c r="Z20" i="9"/>
  <c r="L20" i="8"/>
  <c r="AB20" i="8"/>
  <c r="AY21" i="8"/>
  <c r="AC20" i="8"/>
  <c r="M20" i="8"/>
  <c r="Y20" i="8" s="1"/>
  <c r="W20" i="7"/>
  <c r="BB20" i="7"/>
  <c r="AE20" i="7" s="1"/>
  <c r="AZ20" i="7"/>
  <c r="B17" i="4"/>
  <c r="B17" i="1" s="1"/>
  <c r="AM27" i="6"/>
  <c r="AL27" i="6"/>
  <c r="AK27" i="6"/>
  <c r="AJ27" i="6"/>
  <c r="E27" i="6"/>
  <c r="C27" i="6"/>
  <c r="L27" i="1" s="1"/>
  <c r="BA18" i="4"/>
  <c r="Y17" i="4"/>
  <c r="N17" i="4"/>
  <c r="R17" i="4"/>
  <c r="AQ18" i="4"/>
  <c r="AP18" i="4"/>
  <c r="X45" i="11" l="1"/>
  <c r="AZ45" i="11"/>
  <c r="BC45" i="11" s="1"/>
  <c r="Y48" i="11"/>
  <c r="BB48" i="11"/>
  <c r="BD48" i="11" s="1"/>
  <c r="Y42" i="10"/>
  <c r="BB42" i="10"/>
  <c r="BD42" i="10" s="1"/>
  <c r="X41" i="10"/>
  <c r="AZ41" i="10"/>
  <c r="BC41" i="10" s="1"/>
  <c r="Q20" i="9"/>
  <c r="V21" i="9"/>
  <c r="O20" i="9"/>
  <c r="AD20" i="8"/>
  <c r="N20" i="8"/>
  <c r="AH20" i="1" s="1"/>
  <c r="R20" i="8"/>
  <c r="BA21" i="8"/>
  <c r="B20" i="8"/>
  <c r="AC20" i="1" s="1"/>
  <c r="X20" i="7"/>
  <c r="E20" i="7"/>
  <c r="BD20" i="7"/>
  <c r="K20" i="7"/>
  <c r="BC20" i="7"/>
  <c r="AM28" i="6"/>
  <c r="AL28" i="6"/>
  <c r="AJ28" i="6"/>
  <c r="AK28" i="6"/>
  <c r="E28" i="6"/>
  <c r="C28" i="6"/>
  <c r="L28" i="1" s="1"/>
  <c r="AB27" i="6"/>
  <c r="AK18" i="4"/>
  <c r="AM18" i="4"/>
  <c r="C18" i="4"/>
  <c r="C18" i="1" s="1"/>
  <c r="J18" i="4"/>
  <c r="D18" i="1" s="1"/>
  <c r="E17" i="1"/>
  <c r="S17" i="4"/>
  <c r="G17" i="1"/>
  <c r="Z17" i="4"/>
  <c r="Y49" i="11" l="1"/>
  <c r="BB49" i="11"/>
  <c r="BD49" i="11" s="1"/>
  <c r="X46" i="11"/>
  <c r="AZ46" i="11"/>
  <c r="BC46" i="11" s="1"/>
  <c r="Y43" i="10"/>
  <c r="BB43" i="10"/>
  <c r="BD43" i="10" s="1"/>
  <c r="X42" i="10"/>
  <c r="AZ42" i="10"/>
  <c r="BC42" i="10" s="1"/>
  <c r="P20" i="9"/>
  <c r="AR20" i="1" s="1"/>
  <c r="S20" i="8"/>
  <c r="U20" i="8" s="1"/>
  <c r="AF20" i="1"/>
  <c r="BB21" i="9"/>
  <c r="AZ21" i="9"/>
  <c r="W21" i="9"/>
  <c r="Z20" i="8"/>
  <c r="O20" i="8" s="1"/>
  <c r="P20" i="8" s="1"/>
  <c r="AI20" i="1" s="1"/>
  <c r="M20" i="7"/>
  <c r="Y20" i="7" s="1"/>
  <c r="AC20" i="7"/>
  <c r="L20" i="7"/>
  <c r="AB20" i="7"/>
  <c r="AY21" i="7"/>
  <c r="U17" i="4"/>
  <c r="T17" i="4" s="1"/>
  <c r="F17" i="1" s="1"/>
  <c r="AM29" i="6"/>
  <c r="AL29" i="6"/>
  <c r="AJ29" i="6"/>
  <c r="AK29" i="6"/>
  <c r="E29" i="6"/>
  <c r="AB28" i="6"/>
  <c r="C29" i="6"/>
  <c r="L29" i="1" s="1"/>
  <c r="O17" i="4"/>
  <c r="P17" i="4" s="1"/>
  <c r="H17" i="1" s="1"/>
  <c r="Q17" i="4"/>
  <c r="V18" i="4"/>
  <c r="X47" i="11" l="1"/>
  <c r="AZ47" i="11"/>
  <c r="BC47" i="11" s="1"/>
  <c r="Y50" i="11"/>
  <c r="BB50" i="11"/>
  <c r="BD50" i="11" s="1"/>
  <c r="Y44" i="10"/>
  <c r="BB44" i="10"/>
  <c r="BD44" i="10" s="1"/>
  <c r="X43" i="10"/>
  <c r="AZ43" i="10"/>
  <c r="BC43" i="10" s="1"/>
  <c r="T20" i="8"/>
  <c r="AG20" i="1" s="1"/>
  <c r="BC21" i="9"/>
  <c r="BD21" i="9"/>
  <c r="AF21" i="9"/>
  <c r="AD20" i="7"/>
  <c r="Q20" i="8"/>
  <c r="V21" i="8"/>
  <c r="B20" i="7"/>
  <c r="T20" i="1" s="1"/>
  <c r="R20" i="7"/>
  <c r="S20" i="7" s="1"/>
  <c r="N20" i="7"/>
  <c r="Y20" i="1" s="1"/>
  <c r="BA21" i="7"/>
  <c r="C30" i="6"/>
  <c r="L30" i="1" s="1"/>
  <c r="C31" i="6"/>
  <c r="L31" i="1" s="1"/>
  <c r="AM30" i="6"/>
  <c r="AL30" i="6"/>
  <c r="AJ30" i="6"/>
  <c r="AK30" i="6"/>
  <c r="E30" i="6"/>
  <c r="AB29" i="6"/>
  <c r="W18" i="4"/>
  <c r="BB18" i="4"/>
  <c r="AF18" i="4" s="1"/>
  <c r="AZ18" i="4"/>
  <c r="Y51" i="11" l="1"/>
  <c r="BB51" i="11"/>
  <c r="BD51" i="11" s="1"/>
  <c r="X48" i="11"/>
  <c r="AZ48" i="11"/>
  <c r="BC48" i="11" s="1"/>
  <c r="Y45" i="10"/>
  <c r="BB45" i="10"/>
  <c r="BD45" i="10" s="1"/>
  <c r="X44" i="10"/>
  <c r="AZ44" i="10"/>
  <c r="BC44" i="10" s="1"/>
  <c r="L21" i="9"/>
  <c r="AD21" i="9"/>
  <c r="F21" i="9"/>
  <c r="X21" i="9" s="1"/>
  <c r="K21" i="9"/>
  <c r="AA21" i="9"/>
  <c r="U20" i="7"/>
  <c r="T20" i="7" s="1"/>
  <c r="X20" i="1" s="1"/>
  <c r="BB21" i="8"/>
  <c r="AZ21" i="8"/>
  <c r="D21" i="8" s="1"/>
  <c r="W21" i="8"/>
  <c r="Z20" i="7"/>
  <c r="O20" i="7" s="1"/>
  <c r="P20" i="7" s="1"/>
  <c r="Z20" i="1" s="1"/>
  <c r="AB30" i="6"/>
  <c r="E18" i="4"/>
  <c r="BC18" i="4"/>
  <c r="AJ18" i="4"/>
  <c r="D18" i="4" s="1"/>
  <c r="AL18" i="4"/>
  <c r="AE18" i="4" s="1"/>
  <c r="BD18" i="4"/>
  <c r="X49" i="11" l="1"/>
  <c r="AZ49" i="11"/>
  <c r="BC49" i="11" s="1"/>
  <c r="Y52" i="11"/>
  <c r="BB52" i="11"/>
  <c r="BD52" i="11" s="1"/>
  <c r="BB46" i="10"/>
  <c r="BD46" i="10" s="1"/>
  <c r="Y46" i="10"/>
  <c r="X45" i="10"/>
  <c r="AZ45" i="10"/>
  <c r="BC45" i="10" s="1"/>
  <c r="M21" i="9"/>
  <c r="AC21" i="9"/>
  <c r="AY22" i="9"/>
  <c r="B21" i="9"/>
  <c r="AL21" i="1" s="1"/>
  <c r="BC21" i="8"/>
  <c r="BD21" i="8"/>
  <c r="AF21" i="8"/>
  <c r="Q20" i="7"/>
  <c r="V21" i="7"/>
  <c r="K18" i="4"/>
  <c r="AA18" i="4"/>
  <c r="AB18" i="4"/>
  <c r="F18" i="4"/>
  <c r="X18" i="4" s="1"/>
  <c r="L18" i="4"/>
  <c r="Y53" i="11" l="1"/>
  <c r="BB53" i="11"/>
  <c r="BD53" i="11" s="1"/>
  <c r="X50" i="11"/>
  <c r="AZ50" i="11"/>
  <c r="BC50" i="11" s="1"/>
  <c r="Y47" i="10"/>
  <c r="BB47" i="10"/>
  <c r="BD47" i="10" s="1"/>
  <c r="X46" i="10"/>
  <c r="AZ46" i="10"/>
  <c r="BC46" i="10" s="1"/>
  <c r="R21" i="9"/>
  <c r="N21" i="9"/>
  <c r="AQ23" i="9"/>
  <c r="AP23" i="9"/>
  <c r="BA22" i="9"/>
  <c r="L21" i="8"/>
  <c r="F21" i="8"/>
  <c r="X21" i="8" s="1"/>
  <c r="K21" i="8"/>
  <c r="AA21" i="8"/>
  <c r="AZ21" i="7"/>
  <c r="E21" i="7" s="1"/>
  <c r="AB21" i="7" s="1"/>
  <c r="BB21" i="7"/>
  <c r="AE21" i="7" s="1"/>
  <c r="W21" i="7"/>
  <c r="AD18" i="4"/>
  <c r="M18" i="4"/>
  <c r="Y18" i="4" s="1"/>
  <c r="AY19" i="4"/>
  <c r="AC18" i="4"/>
  <c r="X51" i="11" l="1"/>
  <c r="AZ51" i="11"/>
  <c r="BC51" i="11" s="1"/>
  <c r="Y54" i="11"/>
  <c r="BB54" i="11"/>
  <c r="BD54" i="11" s="1"/>
  <c r="BB48" i="10"/>
  <c r="BD48" i="10" s="1"/>
  <c r="Y48" i="10"/>
  <c r="X47" i="10"/>
  <c r="AZ47" i="10"/>
  <c r="BC47" i="10" s="1"/>
  <c r="AQ21" i="1"/>
  <c r="S21" i="9"/>
  <c r="U21" i="9" s="1"/>
  <c r="T21" i="9" s="1"/>
  <c r="AP21" i="1" s="1"/>
  <c r="AO21" i="1"/>
  <c r="AL23" i="9"/>
  <c r="AJ23" i="9"/>
  <c r="C23" i="9"/>
  <c r="AM23" i="1" s="1"/>
  <c r="AE23" i="9"/>
  <c r="J23" i="9"/>
  <c r="AN23" i="1" s="1"/>
  <c r="Z21" i="9"/>
  <c r="AD21" i="8"/>
  <c r="B21" i="8" s="1"/>
  <c r="AC21" i="1" s="1"/>
  <c r="M21" i="8"/>
  <c r="AC21" i="8"/>
  <c r="AY22" i="8"/>
  <c r="BD21" i="7"/>
  <c r="L21" i="7"/>
  <c r="BC21" i="7"/>
  <c r="B18" i="4"/>
  <c r="B18" i="1" s="1"/>
  <c r="BA19" i="4"/>
  <c r="AQ19" i="4"/>
  <c r="AP19" i="4"/>
  <c r="R18" i="4"/>
  <c r="N18" i="4"/>
  <c r="Y55" i="11" l="1"/>
  <c r="BB55" i="11"/>
  <c r="BD55" i="11" s="1"/>
  <c r="X52" i="11"/>
  <c r="AZ52" i="11"/>
  <c r="BC52" i="11" s="1"/>
  <c r="Y49" i="10"/>
  <c r="BB49" i="10"/>
  <c r="BD49" i="10" s="1"/>
  <c r="X48" i="10"/>
  <c r="AZ48" i="10"/>
  <c r="BC48" i="10" s="1"/>
  <c r="O21" i="9"/>
  <c r="K23" i="9"/>
  <c r="AA23" i="9"/>
  <c r="V22" i="9"/>
  <c r="Q21" i="9"/>
  <c r="R21" i="8"/>
  <c r="N21" i="8"/>
  <c r="AH21" i="1" s="1"/>
  <c r="AP23" i="8"/>
  <c r="AQ23" i="8"/>
  <c r="Y21" i="8"/>
  <c r="BA22" i="8"/>
  <c r="K21" i="7"/>
  <c r="AA21" i="7"/>
  <c r="F21" i="7"/>
  <c r="X21" i="7" s="1"/>
  <c r="AD21" i="7"/>
  <c r="G18" i="1"/>
  <c r="Z18" i="4"/>
  <c r="E18" i="1"/>
  <c r="S18" i="4"/>
  <c r="AJ19" i="4"/>
  <c r="AL19" i="4"/>
  <c r="AE19" i="4" s="1"/>
  <c r="C19" i="4"/>
  <c r="C19" i="1" s="1"/>
  <c r="J19" i="4"/>
  <c r="D19" i="1" s="1"/>
  <c r="X53" i="11" l="1"/>
  <c r="AZ53" i="11"/>
  <c r="BC53" i="11" s="1"/>
  <c r="Y56" i="11"/>
  <c r="BB56" i="11"/>
  <c r="BD56" i="11" s="1"/>
  <c r="Y50" i="10"/>
  <c r="BB50" i="10"/>
  <c r="BD50" i="10" s="1"/>
  <c r="X49" i="10"/>
  <c r="AZ49" i="10"/>
  <c r="BC49" i="10" s="1"/>
  <c r="P21" i="9"/>
  <c r="AR21" i="1" s="1"/>
  <c r="S21" i="8"/>
  <c r="U21" i="8" s="1"/>
  <c r="AF21" i="1"/>
  <c r="AZ22" i="9"/>
  <c r="X22" i="9" s="1"/>
  <c r="BB22" i="9"/>
  <c r="Y22" i="9" s="1"/>
  <c r="W22" i="9"/>
  <c r="AC23" i="9"/>
  <c r="J23" i="8"/>
  <c r="AE23" i="1" s="1"/>
  <c r="AL23" i="8"/>
  <c r="AJ23" i="8"/>
  <c r="D23" i="8" s="1"/>
  <c r="C23" i="8"/>
  <c r="AD23" i="1" s="1"/>
  <c r="Z21" i="8"/>
  <c r="M21" i="7"/>
  <c r="AC21" i="7"/>
  <c r="AY22" i="7"/>
  <c r="U18" i="4"/>
  <c r="T18" i="4" s="1"/>
  <c r="F18" i="1" s="1"/>
  <c r="O18" i="4"/>
  <c r="P18" i="4" s="1"/>
  <c r="H18" i="1" s="1"/>
  <c r="Q18" i="4"/>
  <c r="V19" i="4"/>
  <c r="Y57" i="11" l="1"/>
  <c r="BB57" i="11"/>
  <c r="BD57" i="11" s="1"/>
  <c r="X54" i="11"/>
  <c r="AZ54" i="11"/>
  <c r="BC54" i="11" s="1"/>
  <c r="Y51" i="10"/>
  <c r="BB51" i="10"/>
  <c r="BD51" i="10" s="1"/>
  <c r="X50" i="10"/>
  <c r="AZ50" i="10"/>
  <c r="BC50" i="10" s="1"/>
  <c r="T21" i="8"/>
  <c r="AG21" i="1" s="1"/>
  <c r="BD22" i="9"/>
  <c r="AM22" i="9"/>
  <c r="AF22" i="9" s="1"/>
  <c r="BC22" i="9"/>
  <c r="AK22" i="9"/>
  <c r="AE23" i="8"/>
  <c r="K23" i="8" s="1"/>
  <c r="AA23" i="8"/>
  <c r="Q21" i="8"/>
  <c r="V22" i="8"/>
  <c r="O21" i="8"/>
  <c r="P21" i="8" s="1"/>
  <c r="AI21" i="1" s="1"/>
  <c r="B21" i="7"/>
  <c r="T21" i="1" s="1"/>
  <c r="N21" i="7"/>
  <c r="Y21" i="1" s="1"/>
  <c r="R21" i="7"/>
  <c r="S21" i="7" s="1"/>
  <c r="AP23" i="7"/>
  <c r="AQ23" i="7"/>
  <c r="Y21" i="7"/>
  <c r="BA22" i="7"/>
  <c r="BB19" i="4"/>
  <c r="AZ19" i="4"/>
  <c r="W19" i="4"/>
  <c r="X55" i="11" l="1"/>
  <c r="AZ55" i="11"/>
  <c r="BC55" i="11" s="1"/>
  <c r="Y58" i="11"/>
  <c r="BB58" i="11"/>
  <c r="BD58" i="11" s="1"/>
  <c r="BB52" i="10"/>
  <c r="BD52" i="10" s="1"/>
  <c r="Y52" i="10"/>
  <c r="X51" i="10"/>
  <c r="AZ51" i="10"/>
  <c r="BC51" i="10" s="1"/>
  <c r="N22" i="9"/>
  <c r="R22" i="9"/>
  <c r="AB22" i="9"/>
  <c r="L22" i="9"/>
  <c r="AY23" i="9"/>
  <c r="U21" i="7"/>
  <c r="T21" i="7" s="1"/>
  <c r="X21" i="1" s="1"/>
  <c r="AZ22" i="8"/>
  <c r="X22" i="8" s="1"/>
  <c r="BB22" i="8"/>
  <c r="Y22" i="8" s="1"/>
  <c r="W22" i="8"/>
  <c r="AC23" i="8"/>
  <c r="J23" i="7"/>
  <c r="V23" i="1" s="1"/>
  <c r="AL23" i="7"/>
  <c r="AJ23" i="7"/>
  <c r="D23" i="7" s="1"/>
  <c r="C23" i="7"/>
  <c r="U23" i="1" s="1"/>
  <c r="Z21" i="7"/>
  <c r="O21" i="7" s="1"/>
  <c r="P21" i="7" s="1"/>
  <c r="Z21" i="1" s="1"/>
  <c r="D19" i="4"/>
  <c r="Y19" i="4"/>
  <c r="AQ20" i="4"/>
  <c r="AP20" i="4"/>
  <c r="BC19" i="4"/>
  <c r="AK19" i="4"/>
  <c r="E19" i="4" s="1"/>
  <c r="F19" i="4" s="1"/>
  <c r="X19" i="4" s="1"/>
  <c r="BD19" i="4"/>
  <c r="AM19" i="4"/>
  <c r="AF19" i="4" s="1"/>
  <c r="Y59" i="11" l="1"/>
  <c r="BB59" i="11"/>
  <c r="BD59" i="11" s="1"/>
  <c r="X56" i="11"/>
  <c r="AZ56" i="11"/>
  <c r="BC56" i="11" s="1"/>
  <c r="Y53" i="10"/>
  <c r="BB53" i="10"/>
  <c r="BD53" i="10" s="1"/>
  <c r="X52" i="10"/>
  <c r="AZ52" i="10"/>
  <c r="BC52" i="10" s="1"/>
  <c r="AQ22" i="1"/>
  <c r="S22" i="9"/>
  <c r="U22" i="9" s="1"/>
  <c r="T22" i="9" s="1"/>
  <c r="AP22" i="1" s="1"/>
  <c r="AO22" i="1"/>
  <c r="AD22" i="9"/>
  <c r="B22" i="9" s="1"/>
  <c r="BA23" i="9"/>
  <c r="Z22" i="9"/>
  <c r="AE23" i="7"/>
  <c r="BD22" i="8"/>
  <c r="AM22" i="8"/>
  <c r="AF22" i="8" s="1"/>
  <c r="BC22" i="8"/>
  <c r="AK22" i="8"/>
  <c r="E22" i="8" s="1"/>
  <c r="K23" i="7"/>
  <c r="AA23" i="7"/>
  <c r="Q21" i="7"/>
  <c r="V22" i="7"/>
  <c r="K19" i="4"/>
  <c r="AC19" i="4" s="1"/>
  <c r="AA19" i="4"/>
  <c r="AB19" i="4"/>
  <c r="L19" i="4"/>
  <c r="M19" i="4" s="1"/>
  <c r="R19" i="4" s="1"/>
  <c r="AY20" i="4"/>
  <c r="AP21" i="4"/>
  <c r="AK20" i="4"/>
  <c r="AJ20" i="4"/>
  <c r="AM20" i="4"/>
  <c r="C20" i="4"/>
  <c r="C20" i="1" s="1"/>
  <c r="AL20" i="4"/>
  <c r="AQ21" i="4"/>
  <c r="AF20" i="4"/>
  <c r="J20" i="4"/>
  <c r="D20" i="1" s="1"/>
  <c r="D20" i="4"/>
  <c r="X57" i="11" l="1"/>
  <c r="AZ57" i="11"/>
  <c r="BC57" i="11" s="1"/>
  <c r="Y60" i="11"/>
  <c r="BB60" i="11"/>
  <c r="BD60" i="11" s="1"/>
  <c r="Y54" i="10"/>
  <c r="BB54" i="10"/>
  <c r="BD54" i="10" s="1"/>
  <c r="X53" i="10"/>
  <c r="AZ53" i="10"/>
  <c r="BC53" i="10" s="1"/>
  <c r="O22" i="9"/>
  <c r="P22" i="9"/>
  <c r="AR22" i="1" s="1"/>
  <c r="AL22" i="1"/>
  <c r="Q22" i="9"/>
  <c r="V23" i="9"/>
  <c r="N19" i="4"/>
  <c r="G19" i="1" s="1"/>
  <c r="AB22" i="8"/>
  <c r="L22" i="8"/>
  <c r="AY23" i="8"/>
  <c r="R22" i="8"/>
  <c r="N22" i="8"/>
  <c r="AH22" i="1" s="1"/>
  <c r="W22" i="7"/>
  <c r="BB22" i="7"/>
  <c r="AZ22" i="7"/>
  <c r="AC23" i="7"/>
  <c r="Z19" i="4"/>
  <c r="V20" i="4" s="1"/>
  <c r="C21" i="4"/>
  <c r="C21" i="1" s="1"/>
  <c r="AP22" i="4"/>
  <c r="C22" i="4" s="1"/>
  <c r="C22" i="1" s="1"/>
  <c r="AQ22" i="4"/>
  <c r="J22" i="4" s="1"/>
  <c r="D22" i="1" s="1"/>
  <c r="J21" i="4"/>
  <c r="D21" i="1" s="1"/>
  <c r="AM21" i="4"/>
  <c r="AJ21" i="4"/>
  <c r="AL21" i="4"/>
  <c r="AK21" i="4"/>
  <c r="AD19" i="4"/>
  <c r="B19" i="4" s="1"/>
  <c r="B19" i="1" s="1"/>
  <c r="BA20" i="4"/>
  <c r="E19" i="1"/>
  <c r="S19" i="4"/>
  <c r="AA20" i="4"/>
  <c r="Y61" i="11" l="1"/>
  <c r="BB61" i="11"/>
  <c r="BD61" i="11" s="1"/>
  <c r="X58" i="11"/>
  <c r="AZ58" i="11"/>
  <c r="BC58" i="11" s="1"/>
  <c r="Y55" i="10"/>
  <c r="BB55" i="10"/>
  <c r="BD55" i="10" s="1"/>
  <c r="X54" i="10"/>
  <c r="AZ54" i="10"/>
  <c r="BC54" i="10" s="1"/>
  <c r="S22" i="8"/>
  <c r="AF22" i="1"/>
  <c r="Q19" i="4"/>
  <c r="O19" i="4"/>
  <c r="BB23" i="9"/>
  <c r="AZ23" i="9"/>
  <c r="W23" i="9"/>
  <c r="U22" i="8"/>
  <c r="Z22" i="8"/>
  <c r="O22" i="8" s="1"/>
  <c r="AD22" i="8"/>
  <c r="B22" i="8" s="1"/>
  <c r="AC22" i="1" s="1"/>
  <c r="BA23" i="8"/>
  <c r="BC22" i="7"/>
  <c r="AK22" i="7"/>
  <c r="E22" i="7" s="1"/>
  <c r="BD22" i="7"/>
  <c r="AM22" i="7"/>
  <c r="AF22" i="7" s="1"/>
  <c r="X22" i="7"/>
  <c r="Y22" i="7"/>
  <c r="U19" i="4"/>
  <c r="T19" i="4" s="1"/>
  <c r="F19" i="1" s="1"/>
  <c r="AL22" i="4"/>
  <c r="AJ22" i="4"/>
  <c r="BB20" i="4"/>
  <c r="W20" i="4"/>
  <c r="AZ20" i="4"/>
  <c r="P19" i="4"/>
  <c r="H19" i="1" s="1"/>
  <c r="X59" i="11" l="1"/>
  <c r="AZ59" i="11"/>
  <c r="BC59" i="11" s="1"/>
  <c r="Y62" i="11"/>
  <c r="BB62" i="11"/>
  <c r="BD62" i="11" s="1"/>
  <c r="BB56" i="10"/>
  <c r="BD56" i="10" s="1"/>
  <c r="Y56" i="10"/>
  <c r="X55" i="10"/>
  <c r="AZ55" i="10"/>
  <c r="BC55" i="10" s="1"/>
  <c r="T22" i="8"/>
  <c r="AG22" i="1" s="1"/>
  <c r="P22" i="8"/>
  <c r="AI22" i="1" s="1"/>
  <c r="BC23" i="9"/>
  <c r="AK23" i="9"/>
  <c r="BD23" i="9"/>
  <c r="AM23" i="9"/>
  <c r="AF23" i="9" s="1"/>
  <c r="Q22" i="8"/>
  <c r="V23" i="8"/>
  <c r="R22" i="7"/>
  <c r="S22" i="7" s="1"/>
  <c r="N22" i="7"/>
  <c r="Y22" i="1" s="1"/>
  <c r="L22" i="7"/>
  <c r="AB22" i="7"/>
  <c r="AY23" i="7"/>
  <c r="E20" i="4"/>
  <c r="BC20" i="4"/>
  <c r="BD20" i="4"/>
  <c r="AE20" i="4"/>
  <c r="K20" i="4" s="1"/>
  <c r="Y63" i="11" l="1"/>
  <c r="BB63" i="11"/>
  <c r="BD63" i="11" s="1"/>
  <c r="X60" i="11"/>
  <c r="AZ60" i="11"/>
  <c r="BC60" i="11" s="1"/>
  <c r="Y57" i="10"/>
  <c r="BB57" i="10"/>
  <c r="BD57" i="10" s="1"/>
  <c r="X56" i="10"/>
  <c r="AZ56" i="10"/>
  <c r="BC56" i="10" s="1"/>
  <c r="AB23" i="9"/>
  <c r="L23" i="9"/>
  <c r="F23" i="9"/>
  <c r="U22" i="7"/>
  <c r="T22" i="7" s="1"/>
  <c r="X22" i="1" s="1"/>
  <c r="BB23" i="8"/>
  <c r="AZ23" i="8"/>
  <c r="W23" i="8"/>
  <c r="AD22" i="7"/>
  <c r="B22" i="7" s="1"/>
  <c r="T22" i="1" s="1"/>
  <c r="BA23" i="7"/>
  <c r="Z22" i="7"/>
  <c r="AC20" i="4"/>
  <c r="AB20" i="4"/>
  <c r="L20" i="4"/>
  <c r="F20" i="4"/>
  <c r="X20" i="4" s="1"/>
  <c r="X61" i="11" l="1"/>
  <c r="AZ61" i="11"/>
  <c r="BC61" i="11" s="1"/>
  <c r="Y64" i="11"/>
  <c r="BB64" i="11"/>
  <c r="BD64" i="11" s="1"/>
  <c r="BB58" i="10"/>
  <c r="BD58" i="10" s="1"/>
  <c r="Y58" i="10"/>
  <c r="X57" i="10"/>
  <c r="AZ57" i="10"/>
  <c r="BC57" i="10" s="1"/>
  <c r="AY24" i="9"/>
  <c r="X23" i="9"/>
  <c r="AD23" i="9"/>
  <c r="B23" i="9" s="1"/>
  <c r="AL23" i="1" s="1"/>
  <c r="M23" i="9"/>
  <c r="BC23" i="8"/>
  <c r="AK23" i="8"/>
  <c r="E23" i="8" s="1"/>
  <c r="BD23" i="8"/>
  <c r="AM23" i="8"/>
  <c r="AF23" i="8" s="1"/>
  <c r="Q22" i="7"/>
  <c r="V23" i="7"/>
  <c r="O22" i="7"/>
  <c r="P22" i="7" s="1"/>
  <c r="Z22" i="1" s="1"/>
  <c r="AY21" i="4"/>
  <c r="AD20" i="4"/>
  <c r="M20" i="4"/>
  <c r="Y20" i="4" s="1"/>
  <c r="B20" i="4"/>
  <c r="B20" i="1" s="1"/>
  <c r="Y65" i="11" l="1"/>
  <c r="BB65" i="11"/>
  <c r="BD65" i="11" s="1"/>
  <c r="X62" i="11"/>
  <c r="AZ62" i="11"/>
  <c r="BC62" i="11" s="1"/>
  <c r="Y59" i="10"/>
  <c r="BB59" i="10"/>
  <c r="BD59" i="10" s="1"/>
  <c r="X58" i="10"/>
  <c r="AZ58" i="10"/>
  <c r="BC58" i="10" s="1"/>
  <c r="R23" i="9"/>
  <c r="N23" i="9"/>
  <c r="AP24" i="9"/>
  <c r="AQ24" i="9"/>
  <c r="BA24" i="9"/>
  <c r="Y23" i="9"/>
  <c r="F23" i="8"/>
  <c r="AB23" i="8"/>
  <c r="L23" i="8"/>
  <c r="AZ23" i="7"/>
  <c r="BB23" i="7"/>
  <c r="W23" i="7"/>
  <c r="BA21" i="4"/>
  <c r="R20" i="4"/>
  <c r="N20" i="4"/>
  <c r="X63" i="11" l="1"/>
  <c r="AZ63" i="11"/>
  <c r="BC63" i="11" s="1"/>
  <c r="Y66" i="11"/>
  <c r="BB66" i="11"/>
  <c r="BD66" i="11" s="1"/>
  <c r="Y60" i="10"/>
  <c r="BB60" i="10"/>
  <c r="BD60" i="10" s="1"/>
  <c r="X59" i="10"/>
  <c r="AZ59" i="10"/>
  <c r="BC59" i="10" s="1"/>
  <c r="AQ23" i="1"/>
  <c r="S23" i="9"/>
  <c r="U23" i="9" s="1"/>
  <c r="T23" i="9" s="1"/>
  <c r="AP23" i="1" s="1"/>
  <c r="AO23" i="1"/>
  <c r="J24" i="9"/>
  <c r="AN24" i="1" s="1"/>
  <c r="Z23" i="9"/>
  <c r="AL24" i="9"/>
  <c r="AE24" i="9" s="1"/>
  <c r="AJ24" i="9"/>
  <c r="C24" i="9"/>
  <c r="AM24" i="1" s="1"/>
  <c r="M23" i="8"/>
  <c r="AD23" i="8"/>
  <c r="B23" i="8" s="1"/>
  <c r="AC23" i="1" s="1"/>
  <c r="AY24" i="8"/>
  <c r="X23" i="8"/>
  <c r="BD23" i="7"/>
  <c r="AM23" i="7"/>
  <c r="AF23" i="7" s="1"/>
  <c r="BC23" i="7"/>
  <c r="AK23" i="7"/>
  <c r="E23" i="7" s="1"/>
  <c r="G20" i="1"/>
  <c r="Z20" i="4"/>
  <c r="E20" i="1"/>
  <c r="S20" i="4"/>
  <c r="Y67" i="11" l="1"/>
  <c r="BB67" i="11"/>
  <c r="BD67" i="11" s="1"/>
  <c r="X64" i="11"/>
  <c r="AZ64" i="11"/>
  <c r="BC64" i="11" s="1"/>
  <c r="Y61" i="10"/>
  <c r="BB61" i="10"/>
  <c r="BD61" i="10" s="1"/>
  <c r="X60" i="10"/>
  <c r="AZ60" i="10"/>
  <c r="BC60" i="10" s="1"/>
  <c r="AA24" i="9"/>
  <c r="K24" i="9"/>
  <c r="F24" i="9"/>
  <c r="Q23" i="9"/>
  <c r="V24" i="9"/>
  <c r="O23" i="9"/>
  <c r="R23" i="8"/>
  <c r="N23" i="8"/>
  <c r="AH23" i="1" s="1"/>
  <c r="AP24" i="8"/>
  <c r="AQ24" i="8"/>
  <c r="BA24" i="8"/>
  <c r="Y23" i="8"/>
  <c r="L23" i="7"/>
  <c r="AB23" i="7"/>
  <c r="F23" i="7"/>
  <c r="U20" i="4"/>
  <c r="T20" i="4" s="1"/>
  <c r="F20" i="1" s="1"/>
  <c r="O20" i="4"/>
  <c r="P20" i="4" s="1"/>
  <c r="H20" i="1" s="1"/>
  <c r="Q20" i="4"/>
  <c r="V21" i="4"/>
  <c r="X65" i="11" l="1"/>
  <c r="AZ65" i="11"/>
  <c r="BC65" i="11" s="1"/>
  <c r="Y68" i="11"/>
  <c r="BB68" i="11"/>
  <c r="BD68" i="11" s="1"/>
  <c r="BB62" i="10"/>
  <c r="BD62" i="10" s="1"/>
  <c r="Y62" i="10"/>
  <c r="X61" i="10"/>
  <c r="AZ61" i="10"/>
  <c r="BC61" i="10" s="1"/>
  <c r="P23" i="9"/>
  <c r="AR23" i="1" s="1"/>
  <c r="S23" i="8"/>
  <c r="U23" i="8" s="1"/>
  <c r="AF23" i="1"/>
  <c r="AZ24" i="9"/>
  <c r="X24" i="9" s="1"/>
  <c r="BB24" i="9"/>
  <c r="W24" i="9"/>
  <c r="AC24" i="9"/>
  <c r="M24" i="9"/>
  <c r="Z23" i="8"/>
  <c r="O23" i="8" s="1"/>
  <c r="P23" i="8" s="1"/>
  <c r="AI23" i="1" s="1"/>
  <c r="AL24" i="8"/>
  <c r="AJ24" i="8"/>
  <c r="D24" i="8" s="1"/>
  <c r="C24" i="8"/>
  <c r="AD24" i="1" s="1"/>
  <c r="J24" i="8"/>
  <c r="AE24" i="1" s="1"/>
  <c r="AY24" i="7"/>
  <c r="X23" i="7"/>
  <c r="M23" i="7"/>
  <c r="AD23" i="7"/>
  <c r="B23" i="7" s="1"/>
  <c r="T23" i="1" s="1"/>
  <c r="AZ21" i="4"/>
  <c r="D21" i="4" s="1"/>
  <c r="AA21" i="4" s="1"/>
  <c r="W21" i="4"/>
  <c r="BB21" i="4"/>
  <c r="BB69" i="11" l="1"/>
  <c r="BD69" i="11" s="1"/>
  <c r="Y69" i="11"/>
  <c r="X66" i="11"/>
  <c r="AZ66" i="11"/>
  <c r="BC66" i="11" s="1"/>
  <c r="Y63" i="10"/>
  <c r="BB63" i="10"/>
  <c r="BD63" i="10" s="1"/>
  <c r="X62" i="10"/>
  <c r="AZ62" i="10"/>
  <c r="BC62" i="10" s="1"/>
  <c r="T23" i="8"/>
  <c r="AG23" i="1" s="1"/>
  <c r="Y24" i="9"/>
  <c r="AP25" i="9"/>
  <c r="AQ25" i="9"/>
  <c r="BD24" i="9"/>
  <c r="AM24" i="9"/>
  <c r="AF24" i="9" s="1"/>
  <c r="BC24" i="9"/>
  <c r="AK24" i="9"/>
  <c r="AE24" i="8"/>
  <c r="K24" i="8" s="1"/>
  <c r="AA24" i="8"/>
  <c r="F24" i="8"/>
  <c r="Q23" i="8"/>
  <c r="V24" i="8"/>
  <c r="N23" i="7"/>
  <c r="Y23" i="1" s="1"/>
  <c r="R23" i="7"/>
  <c r="S23" i="7" s="1"/>
  <c r="AP24" i="7"/>
  <c r="AQ24" i="7"/>
  <c r="BA24" i="7"/>
  <c r="Y23" i="7"/>
  <c r="AE21" i="4"/>
  <c r="K21" i="4" s="1"/>
  <c r="BD21" i="4"/>
  <c r="AF21" i="4"/>
  <c r="E21" i="4"/>
  <c r="F21" i="4" s="1"/>
  <c r="X21" i="4" s="1"/>
  <c r="BC21" i="4"/>
  <c r="X67" i="11" l="1"/>
  <c r="AZ67" i="11"/>
  <c r="BC67" i="11" s="1"/>
  <c r="Y70" i="11"/>
  <c r="BB70" i="11"/>
  <c r="BD70" i="11" s="1"/>
  <c r="Y64" i="10"/>
  <c r="BB64" i="10"/>
  <c r="BD64" i="10" s="1"/>
  <c r="X63" i="10"/>
  <c r="AZ63" i="10"/>
  <c r="BC63" i="10" s="1"/>
  <c r="N24" i="9"/>
  <c r="J25" i="9"/>
  <c r="AN25" i="1" s="1"/>
  <c r="AK25" i="9"/>
  <c r="AM25" i="9"/>
  <c r="AF25" i="9" s="1"/>
  <c r="C25" i="9"/>
  <c r="AM25" i="1" s="1"/>
  <c r="R24" i="9"/>
  <c r="L24" i="9"/>
  <c r="AB24" i="9"/>
  <c r="AY25" i="9"/>
  <c r="U23" i="7"/>
  <c r="T23" i="7" s="1"/>
  <c r="X23" i="1" s="1"/>
  <c r="AZ24" i="8"/>
  <c r="X24" i="8" s="1"/>
  <c r="BB24" i="8"/>
  <c r="W24" i="8"/>
  <c r="AC24" i="8"/>
  <c r="M24" i="8"/>
  <c r="J24" i="7"/>
  <c r="V24" i="1" s="1"/>
  <c r="AL24" i="7"/>
  <c r="AJ24" i="7"/>
  <c r="C24" i="7"/>
  <c r="U24" i="1" s="1"/>
  <c r="Z23" i="7"/>
  <c r="O23" i="7" s="1"/>
  <c r="P23" i="7" s="1"/>
  <c r="Z23" i="1" s="1"/>
  <c r="AB21" i="4"/>
  <c r="AY22" i="4"/>
  <c r="L21" i="4"/>
  <c r="AC21" i="4"/>
  <c r="Y71" i="11" l="1"/>
  <c r="BB71" i="11"/>
  <c r="BD71" i="11" s="1"/>
  <c r="X68" i="11"/>
  <c r="AZ68" i="11"/>
  <c r="BC68" i="11" s="1"/>
  <c r="Y65" i="10"/>
  <c r="BB65" i="10"/>
  <c r="BD65" i="10" s="1"/>
  <c r="X64" i="10"/>
  <c r="AZ64" i="10"/>
  <c r="BC64" i="10" s="1"/>
  <c r="S24" i="9"/>
  <c r="U24" i="9" s="1"/>
  <c r="T24" i="9" s="1"/>
  <c r="AP24" i="1" s="1"/>
  <c r="AO24" i="1"/>
  <c r="Z24" i="9"/>
  <c r="AQ24" i="1"/>
  <c r="F25" i="9"/>
  <c r="AB25" i="9"/>
  <c r="L25" i="9"/>
  <c r="AD24" i="9"/>
  <c r="B24" i="9" s="1"/>
  <c r="BA25" i="9"/>
  <c r="AE24" i="7"/>
  <c r="Y24" i="8"/>
  <c r="AQ25" i="8"/>
  <c r="AP25" i="8"/>
  <c r="BD24" i="8"/>
  <c r="AM24" i="8"/>
  <c r="AF24" i="8" s="1"/>
  <c r="BC24" i="8"/>
  <c r="AK24" i="8"/>
  <c r="E24" i="8" s="1"/>
  <c r="Q23" i="7"/>
  <c r="V24" i="7"/>
  <c r="AD21" i="4"/>
  <c r="M21" i="4"/>
  <c r="Y21" i="4" s="1"/>
  <c r="B21" i="4"/>
  <c r="B21" i="1" s="1"/>
  <c r="X69" i="11" l="1"/>
  <c r="AZ69" i="11"/>
  <c r="BC69" i="11" s="1"/>
  <c r="Y72" i="11"/>
  <c r="BB72" i="11"/>
  <c r="BD72" i="11" s="1"/>
  <c r="BB66" i="10"/>
  <c r="BD66" i="10" s="1"/>
  <c r="Y66" i="10"/>
  <c r="X65" i="10"/>
  <c r="AZ65" i="10"/>
  <c r="BC65" i="10" s="1"/>
  <c r="Q24" i="9"/>
  <c r="V25" i="9"/>
  <c r="O24" i="9"/>
  <c r="AL24" i="1"/>
  <c r="AD25" i="9"/>
  <c r="M25" i="9"/>
  <c r="N24" i="8"/>
  <c r="AM25" i="8"/>
  <c r="AF25" i="8" s="1"/>
  <c r="AK25" i="8"/>
  <c r="E25" i="8" s="1"/>
  <c r="C25" i="8"/>
  <c r="AD25" i="1" s="1"/>
  <c r="J25" i="8"/>
  <c r="AE25" i="1" s="1"/>
  <c r="R24" i="8"/>
  <c r="L24" i="8"/>
  <c r="AB24" i="8"/>
  <c r="AY25" i="8"/>
  <c r="W24" i="7"/>
  <c r="BB24" i="7"/>
  <c r="AZ24" i="7"/>
  <c r="D24" i="7" s="1"/>
  <c r="BA22" i="4"/>
  <c r="R21" i="4"/>
  <c r="S21" i="4" s="1"/>
  <c r="N21" i="4"/>
  <c r="G21" i="1" s="1"/>
  <c r="D22" i="4"/>
  <c r="F22" i="4" s="1"/>
  <c r="Y73" i="11" l="1"/>
  <c r="BB73" i="11"/>
  <c r="BD73" i="11" s="1"/>
  <c r="X70" i="11"/>
  <c r="AZ70" i="11"/>
  <c r="BC70" i="11" s="1"/>
  <c r="Y67" i="10"/>
  <c r="BB67" i="10"/>
  <c r="BD67" i="10" s="1"/>
  <c r="X66" i="10"/>
  <c r="AZ66" i="10"/>
  <c r="BC66" i="10" s="1"/>
  <c r="P24" i="9"/>
  <c r="AR24" i="1" s="1"/>
  <c r="AZ25" i="9"/>
  <c r="BC25" i="9" s="1"/>
  <c r="Z24" i="8"/>
  <c r="O24" i="8" s="1"/>
  <c r="AH24" i="1"/>
  <c r="S24" i="8"/>
  <c r="AF24" i="1"/>
  <c r="X25" i="9"/>
  <c r="BB25" i="9"/>
  <c r="AL25" i="9" s="1"/>
  <c r="AE25" i="9" s="1"/>
  <c r="AJ25" i="9"/>
  <c r="W25" i="9"/>
  <c r="AQ26" i="9"/>
  <c r="AP26" i="9"/>
  <c r="U24" i="8"/>
  <c r="AB25" i="8"/>
  <c r="L25" i="8"/>
  <c r="F25" i="8"/>
  <c r="AD24" i="8"/>
  <c r="B24" i="8" s="1"/>
  <c r="BA25" i="8"/>
  <c r="Q24" i="8"/>
  <c r="V25" i="8"/>
  <c r="F24" i="7"/>
  <c r="X24" i="7" s="1"/>
  <c r="K24" i="7"/>
  <c r="AA24" i="7"/>
  <c r="BC24" i="7"/>
  <c r="AK24" i="7"/>
  <c r="E24" i="7" s="1"/>
  <c r="BD24" i="7"/>
  <c r="AM24" i="7"/>
  <c r="AF24" i="7" s="1"/>
  <c r="U21" i="4"/>
  <c r="T21" i="4" s="1"/>
  <c r="F21" i="1" s="1"/>
  <c r="Z21" i="4"/>
  <c r="O21" i="4" s="1"/>
  <c r="P21" i="4" s="1"/>
  <c r="H21" i="1" s="1"/>
  <c r="E21" i="1"/>
  <c r="AA22" i="4"/>
  <c r="X71" i="11" l="1"/>
  <c r="AZ71" i="11"/>
  <c r="BC71" i="11" s="1"/>
  <c r="Y74" i="11"/>
  <c r="BB74" i="11"/>
  <c r="BD74" i="11" s="1"/>
  <c r="Y68" i="10"/>
  <c r="BB68" i="10"/>
  <c r="BD68" i="10" s="1"/>
  <c r="X67" i="10"/>
  <c r="AZ67" i="10"/>
  <c r="BC67" i="10" s="1"/>
  <c r="P24" i="8"/>
  <c r="AI24" i="1" s="1"/>
  <c r="AC24" i="1"/>
  <c r="AY26" i="9"/>
  <c r="Y25" i="9"/>
  <c r="BD25" i="9"/>
  <c r="T24" i="8"/>
  <c r="AG24" i="1" s="1"/>
  <c r="AM26" i="9"/>
  <c r="AK26" i="9"/>
  <c r="AJ26" i="9"/>
  <c r="AL26" i="9"/>
  <c r="C26" i="9"/>
  <c r="AM26" i="1" s="1"/>
  <c r="J27" i="9"/>
  <c r="AN27" i="1" s="1"/>
  <c r="AE26" i="9"/>
  <c r="J26" i="9"/>
  <c r="AN26" i="1" s="1"/>
  <c r="BB25" i="8"/>
  <c r="AZ25" i="8"/>
  <c r="X25" i="8" s="1"/>
  <c r="W25" i="8"/>
  <c r="M25" i="8"/>
  <c r="AD25" i="8"/>
  <c r="AC24" i="7"/>
  <c r="M24" i="7"/>
  <c r="L24" i="7"/>
  <c r="AB24" i="7"/>
  <c r="AY25" i="7"/>
  <c r="V22" i="4"/>
  <c r="BB22" i="4" s="1"/>
  <c r="Q21" i="4"/>
  <c r="Y75" i="11" l="1"/>
  <c r="BB75" i="11"/>
  <c r="BD75" i="11" s="1"/>
  <c r="X72" i="11"/>
  <c r="AZ72" i="11"/>
  <c r="BC72" i="11" s="1"/>
  <c r="Y69" i="10"/>
  <c r="BB69" i="10"/>
  <c r="BD69" i="10" s="1"/>
  <c r="X68" i="10"/>
  <c r="AZ68" i="10"/>
  <c r="BC68" i="10" s="1"/>
  <c r="K25" i="9"/>
  <c r="AA25" i="9"/>
  <c r="N25" i="9"/>
  <c r="R25" i="9"/>
  <c r="AQ26" i="8"/>
  <c r="AP26" i="8"/>
  <c r="Y25" i="8"/>
  <c r="BC25" i="8"/>
  <c r="AJ25" i="8"/>
  <c r="D25" i="8" s="1"/>
  <c r="BD25" i="8"/>
  <c r="AL25" i="8"/>
  <c r="Y24" i="7"/>
  <c r="AQ25" i="7"/>
  <c r="AP25" i="7"/>
  <c r="N24" i="7"/>
  <c r="R24" i="7"/>
  <c r="S24" i="7" s="1"/>
  <c r="AD24" i="7"/>
  <c r="B24" i="7" s="1"/>
  <c r="T24" i="1" s="1"/>
  <c r="BA25" i="7"/>
  <c r="AZ22" i="4"/>
  <c r="X22" i="4" s="1"/>
  <c r="W22" i="4"/>
  <c r="AE22" i="4"/>
  <c r="K22" i="4" s="1"/>
  <c r="AM22" i="4"/>
  <c r="AF22" i="4" s="1"/>
  <c r="BD22" i="4"/>
  <c r="X73" i="11" l="1"/>
  <c r="AZ73" i="11"/>
  <c r="BC73" i="11" s="1"/>
  <c r="Y76" i="11"/>
  <c r="BB76" i="11"/>
  <c r="BD76" i="11" s="1"/>
  <c r="BB70" i="10"/>
  <c r="BD70" i="10" s="1"/>
  <c r="Y70" i="10"/>
  <c r="X69" i="10"/>
  <c r="AZ69" i="10"/>
  <c r="BC69" i="10" s="1"/>
  <c r="Z24" i="7"/>
  <c r="Y24" i="1"/>
  <c r="BA26" i="9"/>
  <c r="AC25" i="9"/>
  <c r="B25" i="9" s="1"/>
  <c r="AL25" i="1" s="1"/>
  <c r="S25" i="9"/>
  <c r="AO25" i="1"/>
  <c r="AQ25" i="1"/>
  <c r="Z25" i="9"/>
  <c r="N25" i="8"/>
  <c r="AH25" i="1" s="1"/>
  <c r="D26" i="8"/>
  <c r="AE25" i="8"/>
  <c r="K25" i="8" s="1"/>
  <c r="U24" i="7"/>
  <c r="T24" i="7" s="1"/>
  <c r="X24" i="1" s="1"/>
  <c r="AY26" i="8"/>
  <c r="AA25" i="8"/>
  <c r="AK26" i="8"/>
  <c r="AJ26" i="8"/>
  <c r="AM26" i="8"/>
  <c r="AL26" i="8"/>
  <c r="C26" i="8"/>
  <c r="AD26" i="1" s="1"/>
  <c r="J27" i="8"/>
  <c r="AE27" i="1" s="1"/>
  <c r="AE26" i="8"/>
  <c r="J26" i="8"/>
  <c r="AE26" i="1" s="1"/>
  <c r="R25" i="8"/>
  <c r="AK25" i="7"/>
  <c r="AM25" i="7"/>
  <c r="AF25" i="7" s="1"/>
  <c r="C25" i="7"/>
  <c r="U25" i="1" s="1"/>
  <c r="J25" i="7"/>
  <c r="V25" i="1" s="1"/>
  <c r="Q24" i="7"/>
  <c r="V25" i="7"/>
  <c r="O24" i="7"/>
  <c r="P24" i="7" s="1"/>
  <c r="Z24" i="1" s="1"/>
  <c r="BC22" i="4"/>
  <c r="AK22" i="4"/>
  <c r="E22" i="4" s="1"/>
  <c r="L22" i="4" s="1"/>
  <c r="M22" i="4"/>
  <c r="AC22" i="4"/>
  <c r="Y77" i="11" l="1"/>
  <c r="BB77" i="11"/>
  <c r="BD77" i="11" s="1"/>
  <c r="X74" i="11"/>
  <c r="AZ74" i="11"/>
  <c r="BC74" i="11" s="1"/>
  <c r="Y71" i="10"/>
  <c r="BB71" i="10"/>
  <c r="BD71" i="10" s="1"/>
  <c r="X70" i="10"/>
  <c r="AZ70" i="10"/>
  <c r="BC70" i="10" s="1"/>
  <c r="Z25" i="8"/>
  <c r="O25" i="8" s="1"/>
  <c r="S25" i="8"/>
  <c r="U25" i="8" s="1"/>
  <c r="AF25" i="1"/>
  <c r="O25" i="9"/>
  <c r="Q25" i="9"/>
  <c r="V26" i="9"/>
  <c r="J115" i="9"/>
  <c r="U25" i="9"/>
  <c r="T25" i="9" s="1"/>
  <c r="AP25" i="1" s="1"/>
  <c r="J116" i="9"/>
  <c r="BA26" i="8"/>
  <c r="AC25" i="8"/>
  <c r="B25" i="8" s="1"/>
  <c r="J115" i="8"/>
  <c r="J116" i="8"/>
  <c r="Q25" i="8"/>
  <c r="V26" i="8"/>
  <c r="AZ25" i="7"/>
  <c r="BB25" i="7"/>
  <c r="W25" i="7"/>
  <c r="AY23" i="4"/>
  <c r="N22" i="4"/>
  <c r="Z22" i="4" s="1"/>
  <c r="BA23" i="4"/>
  <c r="AD22" i="4"/>
  <c r="AB22" i="4"/>
  <c r="B22" i="4" s="1"/>
  <c r="B22" i="1" s="1"/>
  <c r="Y22" i="4"/>
  <c r="AQ23" i="4"/>
  <c r="J23" i="4" s="1"/>
  <c r="D23" i="1" s="1"/>
  <c r="AP23" i="4"/>
  <c r="R22" i="4"/>
  <c r="E22" i="1" s="1"/>
  <c r="X75" i="11" l="1"/>
  <c r="AZ75" i="11"/>
  <c r="BC75" i="11" s="1"/>
  <c r="Y78" i="11"/>
  <c r="BB78" i="11"/>
  <c r="BD78" i="11" s="1"/>
  <c r="Y72" i="10"/>
  <c r="BB72" i="10"/>
  <c r="BD72" i="10" s="1"/>
  <c r="X71" i="10"/>
  <c r="AZ71" i="10"/>
  <c r="BC71" i="10" s="1"/>
  <c r="P25" i="9"/>
  <c r="J114" i="9" s="1" a="1"/>
  <c r="J114" i="9" s="1"/>
  <c r="P25" i="8"/>
  <c r="AC25" i="1"/>
  <c r="BB26" i="9"/>
  <c r="AZ26" i="9"/>
  <c r="W26" i="9"/>
  <c r="Z26" i="9" s="1"/>
  <c r="O26" i="9"/>
  <c r="AR25" i="1"/>
  <c r="T25" i="8"/>
  <c r="AG25" i="1" s="1"/>
  <c r="AB26" i="9"/>
  <c r="AZ26" i="8"/>
  <c r="BB26" i="8"/>
  <c r="Y26" i="8" s="1"/>
  <c r="O26" i="8"/>
  <c r="W26" i="8"/>
  <c r="Z26" i="8" s="1"/>
  <c r="Q26" i="8" s="1"/>
  <c r="E25" i="7"/>
  <c r="BD25" i="7"/>
  <c r="AL25" i="7"/>
  <c r="BC25" i="7"/>
  <c r="AJ25" i="7"/>
  <c r="D25" i="7" s="1"/>
  <c r="G22" i="1"/>
  <c r="S22" i="4"/>
  <c r="C23" i="4"/>
  <c r="C23" i="1" s="1"/>
  <c r="AL23" i="4"/>
  <c r="AJ23" i="4"/>
  <c r="O22" i="4"/>
  <c r="P22" i="4" s="1"/>
  <c r="H22" i="1" s="1"/>
  <c r="Q22" i="4"/>
  <c r="V23" i="4"/>
  <c r="Y79" i="11" l="1"/>
  <c r="BB79" i="11"/>
  <c r="BD79" i="11" s="1"/>
  <c r="X76" i="11"/>
  <c r="AZ76" i="11"/>
  <c r="BC76" i="11" s="1"/>
  <c r="Y73" i="10"/>
  <c r="BB73" i="10"/>
  <c r="BD73" i="10" s="1"/>
  <c r="X72" i="10"/>
  <c r="AZ72" i="10"/>
  <c r="BC72" i="10" s="1"/>
  <c r="Q26" i="9"/>
  <c r="J114" i="8" a="1"/>
  <c r="J114" i="8" s="1"/>
  <c r="AI25" i="1"/>
  <c r="AY27" i="9"/>
  <c r="AA26" i="9"/>
  <c r="X26" i="9"/>
  <c r="X27" i="9" s="1"/>
  <c r="BC26" i="9"/>
  <c r="Y26" i="9"/>
  <c r="Y27" i="9" s="1"/>
  <c r="BD26" i="9"/>
  <c r="AF26" i="9"/>
  <c r="X26" i="8"/>
  <c r="X27" i="8" s="1"/>
  <c r="E26" i="8"/>
  <c r="AB26" i="8" s="1"/>
  <c r="AE25" i="7"/>
  <c r="K25" i="7" s="1"/>
  <c r="Y27" i="8"/>
  <c r="BD26" i="8"/>
  <c r="AF26" i="8"/>
  <c r="BC26" i="8"/>
  <c r="AB25" i="7"/>
  <c r="L25" i="7"/>
  <c r="F25" i="7"/>
  <c r="X25" i="7" s="1"/>
  <c r="AA25" i="7"/>
  <c r="U22" i="4"/>
  <c r="T22" i="4" s="1"/>
  <c r="F22" i="1" s="1"/>
  <c r="AZ23" i="4"/>
  <c r="BB23" i="4"/>
  <c r="W23" i="4"/>
  <c r="X77" i="11" l="1"/>
  <c r="AZ77" i="11"/>
  <c r="BC77" i="11" s="1"/>
  <c r="Y80" i="11"/>
  <c r="BB80" i="11"/>
  <c r="BD80" i="11" s="1"/>
  <c r="Y74" i="10"/>
  <c r="BB74" i="10"/>
  <c r="BD74" i="10" s="1"/>
  <c r="X73" i="10"/>
  <c r="AZ73" i="10"/>
  <c r="BC73" i="10" s="1"/>
  <c r="L26" i="9"/>
  <c r="AD26" i="9" s="1"/>
  <c r="K26" i="9"/>
  <c r="AC26" i="9" s="1"/>
  <c r="Y28" i="9"/>
  <c r="BB28" i="9"/>
  <c r="BD28" i="9" s="1"/>
  <c r="X28" i="9"/>
  <c r="AZ28" i="9"/>
  <c r="BC28" i="9" s="1"/>
  <c r="AZ27" i="9"/>
  <c r="BC27" i="9" s="1"/>
  <c r="L26" i="8"/>
  <c r="X28" i="8"/>
  <c r="AZ28" i="8"/>
  <c r="BC28" i="8" s="1"/>
  <c r="AY27" i="8"/>
  <c r="AZ27" i="8" s="1"/>
  <c r="BC27" i="8" s="1"/>
  <c r="AA26" i="8"/>
  <c r="K26" i="8"/>
  <c r="Y28" i="8"/>
  <c r="BB28" i="8"/>
  <c r="BD28" i="8" s="1"/>
  <c r="AY26" i="7"/>
  <c r="AD25" i="7"/>
  <c r="M25" i="7"/>
  <c r="AC25" i="7"/>
  <c r="AE23" i="4"/>
  <c r="AM23" i="4"/>
  <c r="AF23" i="4" s="1"/>
  <c r="AK23" i="4"/>
  <c r="E23" i="4" s="1"/>
  <c r="AB23" i="4" s="1"/>
  <c r="D23" i="4"/>
  <c r="BC23" i="4"/>
  <c r="BD23" i="4"/>
  <c r="Y81" i="11" l="1"/>
  <c r="BB81" i="11"/>
  <c r="BD81" i="11" s="1"/>
  <c r="X78" i="11"/>
  <c r="AZ78" i="11"/>
  <c r="BC78" i="11" s="1"/>
  <c r="Y75" i="10"/>
  <c r="BB75" i="10"/>
  <c r="BD75" i="10" s="1"/>
  <c r="X74" i="10"/>
  <c r="AZ74" i="10"/>
  <c r="BC74" i="10" s="1"/>
  <c r="BA27" i="9"/>
  <c r="BB27" i="9" s="1"/>
  <c r="BD27" i="9" s="1"/>
  <c r="B26" i="9"/>
  <c r="AL26" i="1" s="1"/>
  <c r="X29" i="9"/>
  <c r="AZ29" i="9"/>
  <c r="BC29" i="9" s="1"/>
  <c r="BB29" i="9"/>
  <c r="BD29" i="9" s="1"/>
  <c r="Y29" i="9"/>
  <c r="AD26" i="8"/>
  <c r="B26" i="8" s="1"/>
  <c r="AC26" i="1" s="1"/>
  <c r="AC26" i="8"/>
  <c r="BA27" i="8"/>
  <c r="BB27" i="8" s="1"/>
  <c r="BD27" i="8" s="1"/>
  <c r="X29" i="8"/>
  <c r="AZ29" i="8"/>
  <c r="BC29" i="8" s="1"/>
  <c r="Y29" i="8"/>
  <c r="BB29" i="8"/>
  <c r="BD29" i="8" s="1"/>
  <c r="BA26" i="7"/>
  <c r="AP26" i="7"/>
  <c r="AQ26" i="7"/>
  <c r="Y25" i="7"/>
  <c r="N25" i="7"/>
  <c r="R25" i="7"/>
  <c r="S25" i="7" s="1"/>
  <c r="B25" i="7"/>
  <c r="T25" i="1" s="1"/>
  <c r="L23" i="4"/>
  <c r="AD23" i="4" s="1"/>
  <c r="AA23" i="4"/>
  <c r="F23" i="4"/>
  <c r="X23" i="4" s="1"/>
  <c r="K23" i="4"/>
  <c r="X79" i="11" l="1"/>
  <c r="AZ79" i="11"/>
  <c r="BC79" i="11" s="1"/>
  <c r="Y82" i="11"/>
  <c r="BB82" i="11"/>
  <c r="BD82" i="11" s="1"/>
  <c r="Y76" i="10"/>
  <c r="BB76" i="10"/>
  <c r="BD76" i="10" s="1"/>
  <c r="X75" i="10"/>
  <c r="AZ75" i="10"/>
  <c r="BC75" i="10" s="1"/>
  <c r="Z25" i="7"/>
  <c r="O25" i="7" s="1"/>
  <c r="Y25" i="1"/>
  <c r="Y30" i="9"/>
  <c r="BB30" i="9"/>
  <c r="BD30" i="9" s="1"/>
  <c r="X30" i="9"/>
  <c r="AZ30" i="9"/>
  <c r="BC30" i="9" s="1"/>
  <c r="Y30" i="8"/>
  <c r="BB30" i="8"/>
  <c r="BD30" i="8" s="1"/>
  <c r="X30" i="8"/>
  <c r="AZ30" i="8"/>
  <c r="BC30" i="8" s="1"/>
  <c r="AE26" i="7"/>
  <c r="J27" i="7"/>
  <c r="V27" i="1" s="1"/>
  <c r="J26" i="7"/>
  <c r="V26" i="1" s="1"/>
  <c r="E26" i="7"/>
  <c r="AB26" i="7" s="1"/>
  <c r="AJ26" i="7"/>
  <c r="C26" i="7"/>
  <c r="U26" i="1" s="1"/>
  <c r="AK26" i="7"/>
  <c r="AM26" i="7"/>
  <c r="AL26" i="7"/>
  <c r="V26" i="7"/>
  <c r="W26" i="7" s="1"/>
  <c r="U25" i="7"/>
  <c r="T25" i="7" s="1"/>
  <c r="X25" i="1" s="1"/>
  <c r="J115" i="7"/>
  <c r="J116" i="7"/>
  <c r="P25" i="7"/>
  <c r="AY24" i="4"/>
  <c r="M23" i="4"/>
  <c r="AC23" i="4"/>
  <c r="Y83" i="11" l="1"/>
  <c r="BB83" i="11"/>
  <c r="BD83" i="11" s="1"/>
  <c r="X80" i="11"/>
  <c r="AZ80" i="11"/>
  <c r="BC80" i="11" s="1"/>
  <c r="Y77" i="10"/>
  <c r="BB77" i="10"/>
  <c r="BD77" i="10" s="1"/>
  <c r="X76" i="10"/>
  <c r="AZ76" i="10"/>
  <c r="BC76" i="10" s="1"/>
  <c r="Q25" i="7"/>
  <c r="J114" i="7" a="1"/>
  <c r="J114" i="7" s="1"/>
  <c r="Z25" i="1"/>
  <c r="X31" i="9"/>
  <c r="AZ31" i="9"/>
  <c r="BC31" i="9" s="1"/>
  <c r="Y31" i="9"/>
  <c r="BB31" i="9"/>
  <c r="BD31" i="9" s="1"/>
  <c r="X31" i="8"/>
  <c r="AZ31" i="8"/>
  <c r="BC31" i="8" s="1"/>
  <c r="Y31" i="8"/>
  <c r="BB31" i="8"/>
  <c r="BD31" i="8" s="1"/>
  <c r="AZ26" i="7"/>
  <c r="BC26" i="7" s="1"/>
  <c r="BB26" i="7"/>
  <c r="AF26" i="7" s="1"/>
  <c r="O26" i="7"/>
  <c r="Z26" i="7"/>
  <c r="Q26" i="7" s="1"/>
  <c r="B23" i="4"/>
  <c r="B23" i="1" s="1"/>
  <c r="Y23" i="4"/>
  <c r="AQ24" i="4"/>
  <c r="AP24" i="4"/>
  <c r="BA24" i="4"/>
  <c r="R23" i="4"/>
  <c r="N23" i="4"/>
  <c r="X81" i="11" l="1"/>
  <c r="AZ81" i="11"/>
  <c r="BC81" i="11" s="1"/>
  <c r="Y84" i="11"/>
  <c r="BB84" i="11"/>
  <c r="BD84" i="11" s="1"/>
  <c r="Y78" i="10"/>
  <c r="BB78" i="10"/>
  <c r="BD78" i="10" s="1"/>
  <c r="X77" i="10"/>
  <c r="AZ77" i="10"/>
  <c r="BC77" i="10" s="1"/>
  <c r="BB32" i="9"/>
  <c r="BD32" i="9" s="1"/>
  <c r="Y32" i="9"/>
  <c r="AZ32" i="9"/>
  <c r="BC32" i="9" s="1"/>
  <c r="X32" i="9"/>
  <c r="L26" i="7"/>
  <c r="AD26" i="7" s="1"/>
  <c r="Y32" i="8"/>
  <c r="BB32" i="8"/>
  <c r="BD32" i="8" s="1"/>
  <c r="X32" i="8"/>
  <c r="AZ32" i="8"/>
  <c r="BC32" i="8" s="1"/>
  <c r="D26" i="7"/>
  <c r="AY27" i="7" s="1"/>
  <c r="X26" i="7"/>
  <c r="X27" i="7" s="1"/>
  <c r="X28" i="7" s="1"/>
  <c r="BD26" i="7"/>
  <c r="Y26" i="7"/>
  <c r="C24" i="4"/>
  <c r="C24" i="1" s="1"/>
  <c r="AJ24" i="4"/>
  <c r="AL24" i="4"/>
  <c r="AE24" i="4" s="1"/>
  <c r="J24" i="4"/>
  <c r="D24" i="1" s="1"/>
  <c r="G23" i="1"/>
  <c r="Z23" i="4"/>
  <c r="E23" i="1"/>
  <c r="S23" i="4"/>
  <c r="Y85" i="11" l="1"/>
  <c r="BB85" i="11"/>
  <c r="BD85" i="11" s="1"/>
  <c r="X82" i="11"/>
  <c r="AZ82" i="11"/>
  <c r="BC82" i="11" s="1"/>
  <c r="Y79" i="10"/>
  <c r="BB79" i="10"/>
  <c r="BD79" i="10" s="1"/>
  <c r="X78" i="10"/>
  <c r="AZ78" i="10"/>
  <c r="BC78" i="10" s="1"/>
  <c r="AZ33" i="9"/>
  <c r="BC33" i="9" s="1"/>
  <c r="X33" i="9"/>
  <c r="Y33" i="9"/>
  <c r="BB33" i="9"/>
  <c r="BD33" i="9" s="1"/>
  <c r="K26" i="7"/>
  <c r="AC26" i="7" s="1"/>
  <c r="AA26" i="7"/>
  <c r="X33" i="8"/>
  <c r="AZ33" i="8"/>
  <c r="BC33" i="8" s="1"/>
  <c r="Y33" i="8"/>
  <c r="BB33" i="8"/>
  <c r="BD33" i="8" s="1"/>
  <c r="AZ27" i="7"/>
  <c r="BC27" i="7" s="1"/>
  <c r="AZ28" i="7"/>
  <c r="BC28" i="7" s="1"/>
  <c r="Y27" i="7"/>
  <c r="Y28" i="7" s="1"/>
  <c r="X29" i="7"/>
  <c r="AZ29" i="7"/>
  <c r="BC29" i="7" s="1"/>
  <c r="U23" i="4"/>
  <c r="T23" i="4" s="1"/>
  <c r="F23" i="1" s="1"/>
  <c r="O23" i="4"/>
  <c r="P23" i="4" s="1"/>
  <c r="H23" i="1" s="1"/>
  <c r="Q23" i="4"/>
  <c r="V24" i="4"/>
  <c r="X83" i="11" l="1"/>
  <c r="AZ83" i="11"/>
  <c r="BC83" i="11" s="1"/>
  <c r="Y86" i="11"/>
  <c r="BB86" i="11"/>
  <c r="BD86" i="11" s="1"/>
  <c r="BB80" i="10"/>
  <c r="BD80" i="10" s="1"/>
  <c r="Y80" i="10"/>
  <c r="X79" i="10"/>
  <c r="AZ79" i="10"/>
  <c r="BC79" i="10" s="1"/>
  <c r="BA27" i="7"/>
  <c r="BB27" i="7" s="1"/>
  <c r="BD27" i="7" s="1"/>
  <c r="BB28" i="7"/>
  <c r="BD28" i="7" s="1"/>
  <c r="BB34" i="9"/>
  <c r="BD34" i="9" s="1"/>
  <c r="Y34" i="9"/>
  <c r="X34" i="9"/>
  <c r="AZ34" i="9"/>
  <c r="BC34" i="9" s="1"/>
  <c r="Y34" i="8"/>
  <c r="BB34" i="8"/>
  <c r="BD34" i="8" s="1"/>
  <c r="X34" i="8"/>
  <c r="AZ34" i="8"/>
  <c r="BC34" i="8" s="1"/>
  <c r="B26" i="7"/>
  <c r="T26" i="1" s="1"/>
  <c r="Y29" i="7"/>
  <c r="BB29" i="7"/>
  <c r="BD29" i="7" s="1"/>
  <c r="X30" i="7"/>
  <c r="AZ30" i="7"/>
  <c r="BC30" i="7" s="1"/>
  <c r="W24" i="4"/>
  <c r="AZ24" i="4"/>
  <c r="AK24" i="4" s="1"/>
  <c r="E24" i="4" s="1"/>
  <c r="AB24" i="4" s="1"/>
  <c r="BB24" i="4"/>
  <c r="AM24" i="4" s="1"/>
  <c r="Y87" i="11" l="1"/>
  <c r="BB87" i="11"/>
  <c r="BD87" i="11" s="1"/>
  <c r="X84" i="11"/>
  <c r="AZ84" i="11"/>
  <c r="BC84" i="11" s="1"/>
  <c r="Y81" i="10"/>
  <c r="BB81" i="10"/>
  <c r="BD81" i="10" s="1"/>
  <c r="X80" i="10"/>
  <c r="AZ80" i="10"/>
  <c r="BC80" i="10" s="1"/>
  <c r="AZ35" i="9"/>
  <c r="BC35" i="9" s="1"/>
  <c r="X35" i="9"/>
  <c r="Y35" i="9"/>
  <c r="BB35" i="9"/>
  <c r="BD35" i="9" s="1"/>
  <c r="X35" i="8"/>
  <c r="AZ35" i="8"/>
  <c r="BC35" i="8" s="1"/>
  <c r="Y35" i="8"/>
  <c r="BB35" i="8"/>
  <c r="BD35" i="8" s="1"/>
  <c r="X31" i="7"/>
  <c r="AZ31" i="7"/>
  <c r="BC31" i="7" s="1"/>
  <c r="Y30" i="7"/>
  <c r="BB30" i="7"/>
  <c r="BD30" i="7" s="1"/>
  <c r="AF24" i="4"/>
  <c r="L24" i="4" s="1"/>
  <c r="BD24" i="4"/>
  <c r="D24" i="4"/>
  <c r="BC24" i="4"/>
  <c r="X85" i="11" l="1"/>
  <c r="AZ85" i="11"/>
  <c r="BC85" i="11" s="1"/>
  <c r="Y88" i="11"/>
  <c r="BB88" i="11"/>
  <c r="BD88" i="11" s="1"/>
  <c r="Y82" i="10"/>
  <c r="BB82" i="10"/>
  <c r="BD82" i="10" s="1"/>
  <c r="X81" i="10"/>
  <c r="AZ81" i="10"/>
  <c r="BC81" i="10" s="1"/>
  <c r="BB36" i="9"/>
  <c r="BD36" i="9" s="1"/>
  <c r="Y36" i="9"/>
  <c r="X36" i="9"/>
  <c r="AZ36" i="9"/>
  <c r="BC36" i="9" s="1"/>
  <c r="Y36" i="8"/>
  <c r="BB36" i="8"/>
  <c r="BD36" i="8" s="1"/>
  <c r="X36" i="8"/>
  <c r="AZ36" i="8"/>
  <c r="BC36" i="8" s="1"/>
  <c r="Y31" i="7"/>
  <c r="BB31" i="7"/>
  <c r="BD31" i="7" s="1"/>
  <c r="X32" i="7"/>
  <c r="AZ32" i="7"/>
  <c r="BC32" i="7" s="1"/>
  <c r="AD24" i="4"/>
  <c r="F24" i="4"/>
  <c r="X24" i="4" s="1"/>
  <c r="K24" i="4"/>
  <c r="AA24" i="4"/>
  <c r="Y89" i="11" l="1"/>
  <c r="BB89" i="11"/>
  <c r="BD89" i="11" s="1"/>
  <c r="X86" i="11"/>
  <c r="AZ86" i="11"/>
  <c r="BC86" i="11" s="1"/>
  <c r="Y83" i="10"/>
  <c r="BB83" i="10"/>
  <c r="BD83" i="10" s="1"/>
  <c r="X82" i="10"/>
  <c r="AZ82" i="10"/>
  <c r="BC82" i="10" s="1"/>
  <c r="X37" i="9"/>
  <c r="AZ37" i="9"/>
  <c r="BC37" i="9" s="1"/>
  <c r="BB37" i="9"/>
  <c r="BD37" i="9" s="1"/>
  <c r="Y37" i="9"/>
  <c r="X37" i="8"/>
  <c r="AZ37" i="8"/>
  <c r="BC37" i="8" s="1"/>
  <c r="Y37" i="8"/>
  <c r="BB37" i="8"/>
  <c r="BD37" i="8" s="1"/>
  <c r="X33" i="7"/>
  <c r="AZ33" i="7"/>
  <c r="BC33" i="7" s="1"/>
  <c r="Y32" i="7"/>
  <c r="BB32" i="7"/>
  <c r="BD32" i="7" s="1"/>
  <c r="AY25" i="4"/>
  <c r="AC24" i="4"/>
  <c r="M24" i="4"/>
  <c r="X87" i="11" l="1"/>
  <c r="AZ87" i="11"/>
  <c r="BC87" i="11" s="1"/>
  <c r="Y90" i="11"/>
  <c r="BB90" i="11"/>
  <c r="BD90" i="11" s="1"/>
  <c r="BB84" i="10"/>
  <c r="BD84" i="10" s="1"/>
  <c r="Y84" i="10"/>
  <c r="X83" i="10"/>
  <c r="AZ83" i="10"/>
  <c r="BC83" i="10" s="1"/>
  <c r="BB38" i="9"/>
  <c r="BD38" i="9" s="1"/>
  <c r="Y38" i="9"/>
  <c r="X38" i="9"/>
  <c r="AZ38" i="9"/>
  <c r="BC38" i="9" s="1"/>
  <c r="Y38" i="8"/>
  <c r="BB38" i="8"/>
  <c r="BD38" i="8" s="1"/>
  <c r="X38" i="8"/>
  <c r="AZ38" i="8"/>
  <c r="BC38" i="8" s="1"/>
  <c r="Y33" i="7"/>
  <c r="BB33" i="7"/>
  <c r="BD33" i="7" s="1"/>
  <c r="X34" i="7"/>
  <c r="AZ34" i="7"/>
  <c r="BC34" i="7" s="1"/>
  <c r="B24" i="4"/>
  <c r="B24" i="1" s="1"/>
  <c r="Y24" i="4"/>
  <c r="AQ25" i="4"/>
  <c r="J25" i="4" s="1"/>
  <c r="D25" i="1" s="1"/>
  <c r="AP25" i="4"/>
  <c r="BA25" i="4"/>
  <c r="N24" i="4"/>
  <c r="R24" i="4"/>
  <c r="Y91" i="11" l="1"/>
  <c r="BB91" i="11"/>
  <c r="BD91" i="11" s="1"/>
  <c r="X88" i="11"/>
  <c r="AZ88" i="11"/>
  <c r="BC88" i="11" s="1"/>
  <c r="Y85" i="10"/>
  <c r="BB85" i="10"/>
  <c r="BD85" i="10" s="1"/>
  <c r="X84" i="10"/>
  <c r="AZ84" i="10"/>
  <c r="BC84" i="10" s="1"/>
  <c r="X39" i="9"/>
  <c r="AZ39" i="9"/>
  <c r="BC39" i="9" s="1"/>
  <c r="BB39" i="9"/>
  <c r="BD39" i="9" s="1"/>
  <c r="Y39" i="9"/>
  <c r="X39" i="8"/>
  <c r="AZ39" i="8"/>
  <c r="BC39" i="8" s="1"/>
  <c r="Y39" i="8"/>
  <c r="BB39" i="8"/>
  <c r="BD39" i="8" s="1"/>
  <c r="X35" i="7"/>
  <c r="AZ35" i="7"/>
  <c r="BC35" i="7" s="1"/>
  <c r="Y34" i="7"/>
  <c r="BB34" i="7"/>
  <c r="BD34" i="7" s="1"/>
  <c r="C25" i="4"/>
  <c r="C25" i="1" s="1"/>
  <c r="E24" i="1"/>
  <c r="S24" i="4"/>
  <c r="G24" i="1"/>
  <c r="Z24" i="4"/>
  <c r="AK25" i="4"/>
  <c r="E25" i="4" s="1"/>
  <c r="AM25" i="4"/>
  <c r="X89" i="11" l="1"/>
  <c r="AZ89" i="11"/>
  <c r="BC89" i="11" s="1"/>
  <c r="Y92" i="11"/>
  <c r="BB92" i="11"/>
  <c r="BD92" i="11" s="1"/>
  <c r="Y86" i="10"/>
  <c r="BB86" i="10"/>
  <c r="BD86" i="10" s="1"/>
  <c r="X85" i="10"/>
  <c r="AZ85" i="10"/>
  <c r="BC85" i="10" s="1"/>
  <c r="Y40" i="9"/>
  <c r="BB40" i="9"/>
  <c r="BD40" i="9" s="1"/>
  <c r="AZ40" i="9"/>
  <c r="BC40" i="9" s="1"/>
  <c r="X40" i="9"/>
  <c r="Y40" i="8"/>
  <c r="BB40" i="8"/>
  <c r="BD40" i="8" s="1"/>
  <c r="X40" i="8"/>
  <c r="AZ40" i="8"/>
  <c r="BC40" i="8" s="1"/>
  <c r="Y35" i="7"/>
  <c r="BB35" i="7"/>
  <c r="BD35" i="7" s="1"/>
  <c r="X36" i="7"/>
  <c r="AZ36" i="7"/>
  <c r="BC36" i="7" s="1"/>
  <c r="U24" i="4"/>
  <c r="T24" i="4" s="1"/>
  <c r="F24" i="1" s="1"/>
  <c r="O24" i="4"/>
  <c r="P24" i="4" s="1"/>
  <c r="H24" i="1" s="1"/>
  <c r="Q24" i="4"/>
  <c r="V25" i="4"/>
  <c r="F25" i="4"/>
  <c r="AB25" i="4"/>
  <c r="Y93" i="11" l="1"/>
  <c r="BB93" i="11"/>
  <c r="BD93" i="11" s="1"/>
  <c r="X90" i="11"/>
  <c r="AZ90" i="11"/>
  <c r="BC90" i="11" s="1"/>
  <c r="Y87" i="10"/>
  <c r="BB87" i="10"/>
  <c r="BD87" i="10" s="1"/>
  <c r="X86" i="10"/>
  <c r="AZ86" i="10"/>
  <c r="BC86" i="10" s="1"/>
  <c r="AZ41" i="9"/>
  <c r="BC41" i="9" s="1"/>
  <c r="X41" i="9"/>
  <c r="BB41" i="9"/>
  <c r="BD41" i="9" s="1"/>
  <c r="Y41" i="9"/>
  <c r="X41" i="8"/>
  <c r="AZ41" i="8"/>
  <c r="BC41" i="8" s="1"/>
  <c r="Y41" i="8"/>
  <c r="BB41" i="8"/>
  <c r="BD41" i="8" s="1"/>
  <c r="X37" i="7"/>
  <c r="AZ37" i="7"/>
  <c r="BC37" i="7" s="1"/>
  <c r="Y36" i="7"/>
  <c r="BB36" i="7"/>
  <c r="BD36" i="7" s="1"/>
  <c r="W25" i="4"/>
  <c r="BB25" i="4"/>
  <c r="AL25" i="4" s="1"/>
  <c r="AE25" i="4" s="1"/>
  <c r="AZ25" i="4"/>
  <c r="X91" i="11" l="1"/>
  <c r="AZ91" i="11"/>
  <c r="BC91" i="11" s="1"/>
  <c r="Y94" i="11"/>
  <c r="BB94" i="11"/>
  <c r="BD94" i="11" s="1"/>
  <c r="Y88" i="10"/>
  <c r="BB88" i="10"/>
  <c r="BD88" i="10" s="1"/>
  <c r="X87" i="10"/>
  <c r="AZ87" i="10"/>
  <c r="BC87" i="10" s="1"/>
  <c r="BB42" i="9"/>
  <c r="BD42" i="9" s="1"/>
  <c r="Y42" i="9"/>
  <c r="X42" i="9"/>
  <c r="AZ42" i="9"/>
  <c r="BC42" i="9" s="1"/>
  <c r="Y42" i="8"/>
  <c r="BB42" i="8"/>
  <c r="BD42" i="8" s="1"/>
  <c r="X42" i="8"/>
  <c r="AZ42" i="8"/>
  <c r="BC42" i="8" s="1"/>
  <c r="Y37" i="7"/>
  <c r="BB37" i="7"/>
  <c r="BD37" i="7" s="1"/>
  <c r="X38" i="7"/>
  <c r="AZ38" i="7"/>
  <c r="BC38" i="7" s="1"/>
  <c r="X25" i="4"/>
  <c r="AJ25" i="4"/>
  <c r="D25" i="4" s="1"/>
  <c r="BC25" i="4"/>
  <c r="BD25" i="4"/>
  <c r="AF25" i="4"/>
  <c r="L25" i="4" s="1"/>
  <c r="Y95" i="11" l="1"/>
  <c r="BB95" i="11"/>
  <c r="BD95" i="11" s="1"/>
  <c r="X92" i="11"/>
  <c r="AZ92" i="11"/>
  <c r="BC92" i="11" s="1"/>
  <c r="Y89" i="10"/>
  <c r="BB89" i="10"/>
  <c r="BD89" i="10" s="1"/>
  <c r="X88" i="10"/>
  <c r="AZ88" i="10"/>
  <c r="BC88" i="10" s="1"/>
  <c r="AZ43" i="9"/>
  <c r="BC43" i="9" s="1"/>
  <c r="X43" i="9"/>
  <c r="BB43" i="9"/>
  <c r="BD43" i="9" s="1"/>
  <c r="Y43" i="9"/>
  <c r="X43" i="8"/>
  <c r="AZ43" i="8"/>
  <c r="BC43" i="8" s="1"/>
  <c r="Y43" i="8"/>
  <c r="BB43" i="8"/>
  <c r="BD43" i="8" s="1"/>
  <c r="X39" i="7"/>
  <c r="AZ39" i="7"/>
  <c r="BC39" i="7" s="1"/>
  <c r="BB38" i="7"/>
  <c r="BD38" i="7" s="1"/>
  <c r="Y38" i="7"/>
  <c r="M25" i="4"/>
  <c r="AD25" i="4"/>
  <c r="AA25" i="4"/>
  <c r="K25" i="4"/>
  <c r="AY26" i="4"/>
  <c r="X93" i="11" l="1"/>
  <c r="AZ93" i="11"/>
  <c r="BC93" i="11" s="1"/>
  <c r="Y96" i="11"/>
  <c r="BB96" i="11"/>
  <c r="BD96" i="11" s="1"/>
  <c r="Y90" i="10"/>
  <c r="BB90" i="10"/>
  <c r="BD90" i="10" s="1"/>
  <c r="X89" i="10"/>
  <c r="AZ89" i="10"/>
  <c r="BC89" i="10" s="1"/>
  <c r="BB44" i="9"/>
  <c r="BD44" i="9" s="1"/>
  <c r="Y44" i="9"/>
  <c r="X44" i="9"/>
  <c r="AZ44" i="9"/>
  <c r="BC44" i="9" s="1"/>
  <c r="Y44" i="8"/>
  <c r="BB44" i="8"/>
  <c r="BD44" i="8" s="1"/>
  <c r="X44" i="8"/>
  <c r="AZ44" i="8"/>
  <c r="BC44" i="8" s="1"/>
  <c r="Y39" i="7"/>
  <c r="BB39" i="7"/>
  <c r="BD39" i="7" s="1"/>
  <c r="X40" i="7"/>
  <c r="AZ40" i="7"/>
  <c r="BC40" i="7" s="1"/>
  <c r="AC25" i="4"/>
  <c r="B25" i="4" s="1"/>
  <c r="B25" i="1" s="1"/>
  <c r="Y25" i="4"/>
  <c r="AQ26" i="4"/>
  <c r="J26" i="4" s="1"/>
  <c r="D26" i="1" s="1"/>
  <c r="AP26" i="4"/>
  <c r="BA26" i="4"/>
  <c r="N25" i="4"/>
  <c r="R25" i="4"/>
  <c r="Y97" i="11" l="1"/>
  <c r="BB97" i="11"/>
  <c r="BD97" i="11" s="1"/>
  <c r="X94" i="11"/>
  <c r="AZ94" i="11"/>
  <c r="BC94" i="11" s="1"/>
  <c r="Y91" i="10"/>
  <c r="BB91" i="10"/>
  <c r="BD91" i="10" s="1"/>
  <c r="X90" i="10"/>
  <c r="AZ90" i="10"/>
  <c r="BC90" i="10" s="1"/>
  <c r="AZ45" i="9"/>
  <c r="BC45" i="9" s="1"/>
  <c r="X45" i="9"/>
  <c r="BB45" i="9"/>
  <c r="BD45" i="9" s="1"/>
  <c r="Y45" i="9"/>
  <c r="X45" i="8"/>
  <c r="AZ45" i="8"/>
  <c r="BC45" i="8" s="1"/>
  <c r="Y45" i="8"/>
  <c r="BB45" i="8"/>
  <c r="BD45" i="8" s="1"/>
  <c r="X41" i="7"/>
  <c r="AZ41" i="7"/>
  <c r="BC41" i="7" s="1"/>
  <c r="Y40" i="7"/>
  <c r="BB40" i="7"/>
  <c r="BD40" i="7" s="1"/>
  <c r="C26" i="4"/>
  <c r="C26" i="1" s="1"/>
  <c r="AL26" i="4"/>
  <c r="AE26" i="4" s="1"/>
  <c r="AJ26" i="4"/>
  <c r="E25" i="1"/>
  <c r="S25" i="4"/>
  <c r="G25" i="1"/>
  <c r="Z25" i="4"/>
  <c r="X95" i="11" l="1"/>
  <c r="AZ95" i="11"/>
  <c r="BC95" i="11" s="1"/>
  <c r="Y98" i="11"/>
  <c r="BB98" i="11"/>
  <c r="BD98" i="11" s="1"/>
  <c r="Y92" i="10"/>
  <c r="BB92" i="10"/>
  <c r="BD92" i="10" s="1"/>
  <c r="X91" i="10"/>
  <c r="AZ91" i="10"/>
  <c r="BC91" i="10" s="1"/>
  <c r="BB46" i="9"/>
  <c r="BD46" i="9" s="1"/>
  <c r="Y46" i="9"/>
  <c r="X46" i="9"/>
  <c r="AZ46" i="9"/>
  <c r="BC46" i="9" s="1"/>
  <c r="Y46" i="8"/>
  <c r="BB46" i="8"/>
  <c r="BD46" i="8" s="1"/>
  <c r="X46" i="8"/>
  <c r="AZ46" i="8"/>
  <c r="BC46" i="8" s="1"/>
  <c r="Y41" i="7"/>
  <c r="BB41" i="7"/>
  <c r="BD41" i="7" s="1"/>
  <c r="X42" i="7"/>
  <c r="AZ42" i="7"/>
  <c r="BC42" i="7" s="1"/>
  <c r="U25" i="4"/>
  <c r="T25" i="4" s="1"/>
  <c r="F25" i="1" s="1"/>
  <c r="O25" i="4"/>
  <c r="P25" i="4" s="1"/>
  <c r="H25" i="1" s="1"/>
  <c r="V26" i="4"/>
  <c r="Q25" i="4"/>
  <c r="AM26" i="4"/>
  <c r="AK26" i="4"/>
  <c r="E26" i="4" s="1"/>
  <c r="Y99" i="11" l="1"/>
  <c r="BB99" i="11"/>
  <c r="BD99" i="11" s="1"/>
  <c r="X96" i="11"/>
  <c r="AZ96" i="11"/>
  <c r="BC96" i="11" s="1"/>
  <c r="Y93" i="10"/>
  <c r="BB93" i="10"/>
  <c r="BD93" i="10" s="1"/>
  <c r="X92" i="10"/>
  <c r="AZ92" i="10"/>
  <c r="BC92" i="10" s="1"/>
  <c r="X47" i="9"/>
  <c r="AZ47" i="9"/>
  <c r="BC47" i="9" s="1"/>
  <c r="Y47" i="9"/>
  <c r="BB47" i="9"/>
  <c r="BD47" i="9" s="1"/>
  <c r="X47" i="8"/>
  <c r="AZ47" i="8"/>
  <c r="BC47" i="8" s="1"/>
  <c r="Y47" i="8"/>
  <c r="BB47" i="8"/>
  <c r="BD47" i="8" s="1"/>
  <c r="AZ43" i="7"/>
  <c r="BC43" i="7" s="1"/>
  <c r="X43" i="7"/>
  <c r="Y42" i="7"/>
  <c r="BB42" i="7"/>
  <c r="BD42" i="7" s="1"/>
  <c r="AZ26" i="4"/>
  <c r="BB26" i="4"/>
  <c r="BD26" i="4" s="1"/>
  <c r="W26" i="4"/>
  <c r="AB26" i="4"/>
  <c r="X97" i="11" l="1"/>
  <c r="AZ97" i="11"/>
  <c r="BC97" i="11" s="1"/>
  <c r="Y100" i="11"/>
  <c r="BB100" i="11"/>
  <c r="BD100" i="11" s="1"/>
  <c r="Y94" i="10"/>
  <c r="BB94" i="10"/>
  <c r="BD94" i="10" s="1"/>
  <c r="X93" i="10"/>
  <c r="AZ93" i="10"/>
  <c r="BC93" i="10" s="1"/>
  <c r="BB48" i="9"/>
  <c r="BD48" i="9" s="1"/>
  <c r="Y48" i="9"/>
  <c r="X48" i="9"/>
  <c r="AZ48" i="9"/>
  <c r="BC48" i="9" s="1"/>
  <c r="Y48" i="8"/>
  <c r="BB48" i="8"/>
  <c r="BD48" i="8" s="1"/>
  <c r="X48" i="8"/>
  <c r="AZ48" i="8"/>
  <c r="BC48" i="8" s="1"/>
  <c r="Y43" i="7"/>
  <c r="BB43" i="7"/>
  <c r="BD43" i="7" s="1"/>
  <c r="X44" i="7"/>
  <c r="AZ44" i="7"/>
  <c r="BC44" i="7" s="1"/>
  <c r="D26" i="4"/>
  <c r="BC26" i="4"/>
  <c r="AF26" i="4"/>
  <c r="L26" i="4" s="1"/>
  <c r="Y101" i="11" l="1"/>
  <c r="BB101" i="11"/>
  <c r="BD101" i="11" s="1"/>
  <c r="X98" i="11"/>
  <c r="AZ98" i="11"/>
  <c r="BC98" i="11" s="1"/>
  <c r="Y95" i="10"/>
  <c r="BB95" i="10"/>
  <c r="BD95" i="10" s="1"/>
  <c r="X94" i="10"/>
  <c r="AZ94" i="10"/>
  <c r="BC94" i="10" s="1"/>
  <c r="AZ49" i="9"/>
  <c r="BC49" i="9" s="1"/>
  <c r="X49" i="9"/>
  <c r="Y49" i="9"/>
  <c r="BB49" i="9"/>
  <c r="BD49" i="9" s="1"/>
  <c r="X49" i="8"/>
  <c r="AZ49" i="8"/>
  <c r="BC49" i="8" s="1"/>
  <c r="Y49" i="8"/>
  <c r="BB49" i="8"/>
  <c r="BD49" i="8" s="1"/>
  <c r="X45" i="7"/>
  <c r="AZ45" i="7"/>
  <c r="BC45" i="7" s="1"/>
  <c r="Y44" i="7"/>
  <c r="BB44" i="7"/>
  <c r="BD44" i="7" s="1"/>
  <c r="AD26" i="4"/>
  <c r="F26" i="4"/>
  <c r="X26" i="4" s="1"/>
  <c r="AA26" i="4"/>
  <c r="K26" i="4"/>
  <c r="X99" i="11" l="1"/>
  <c r="AZ99" i="11"/>
  <c r="BC99" i="11" s="1"/>
  <c r="Y102" i="11"/>
  <c r="BB102" i="11"/>
  <c r="BD102" i="11" s="1"/>
  <c r="BB96" i="10"/>
  <c r="BD96" i="10" s="1"/>
  <c r="Y96" i="10"/>
  <c r="X95" i="10"/>
  <c r="AZ95" i="10"/>
  <c r="BC95" i="10" s="1"/>
  <c r="BB50" i="9"/>
  <c r="BD50" i="9" s="1"/>
  <c r="Y50" i="9"/>
  <c r="X50" i="9"/>
  <c r="AZ50" i="9"/>
  <c r="BC50" i="9" s="1"/>
  <c r="Y50" i="8"/>
  <c r="BB50" i="8"/>
  <c r="BD50" i="8" s="1"/>
  <c r="X50" i="8"/>
  <c r="AZ50" i="8"/>
  <c r="BC50" i="8" s="1"/>
  <c r="Y45" i="7"/>
  <c r="BB45" i="7"/>
  <c r="BD45" i="7" s="1"/>
  <c r="X46" i="7"/>
  <c r="AZ46" i="7"/>
  <c r="BC46" i="7" s="1"/>
  <c r="AY27" i="4"/>
  <c r="AC26" i="4"/>
  <c r="M26" i="4"/>
  <c r="Y103" i="11" l="1"/>
  <c r="BB103" i="11"/>
  <c r="BD103" i="11" s="1"/>
  <c r="X100" i="11"/>
  <c r="AZ100" i="11"/>
  <c r="BC100" i="11" s="1"/>
  <c r="Y97" i="10"/>
  <c r="BB97" i="10"/>
  <c r="BD97" i="10" s="1"/>
  <c r="X96" i="10"/>
  <c r="AZ96" i="10"/>
  <c r="BC96" i="10" s="1"/>
  <c r="AZ51" i="9"/>
  <c r="BC51" i="9" s="1"/>
  <c r="X51" i="9"/>
  <c r="Y51" i="9"/>
  <c r="BB51" i="9"/>
  <c r="BD51" i="9" s="1"/>
  <c r="X51" i="8"/>
  <c r="AZ51" i="8"/>
  <c r="BC51" i="8" s="1"/>
  <c r="Y51" i="8"/>
  <c r="BB51" i="8"/>
  <c r="BD51" i="8" s="1"/>
  <c r="X47" i="7"/>
  <c r="AZ47" i="7"/>
  <c r="BC47" i="7" s="1"/>
  <c r="Y46" i="7"/>
  <c r="BB46" i="7"/>
  <c r="BD46" i="7" s="1"/>
  <c r="B26" i="4"/>
  <c r="B26" i="1" s="1"/>
  <c r="AQ27" i="4"/>
  <c r="J27" i="4" s="1"/>
  <c r="D27" i="1" s="1"/>
  <c r="AP27" i="4"/>
  <c r="BA27" i="4"/>
  <c r="Y26" i="4"/>
  <c r="R26" i="4"/>
  <c r="N26" i="4"/>
  <c r="X101" i="11" l="1"/>
  <c r="AZ101" i="11"/>
  <c r="BC101" i="11" s="1"/>
  <c r="Y104" i="11"/>
  <c r="BB104" i="11"/>
  <c r="BD104" i="11" s="1"/>
  <c r="BB98" i="10"/>
  <c r="BD98" i="10" s="1"/>
  <c r="Y98" i="10"/>
  <c r="X97" i="10"/>
  <c r="AZ97" i="10"/>
  <c r="BC97" i="10" s="1"/>
  <c r="Y52" i="9"/>
  <c r="BB52" i="9"/>
  <c r="BD52" i="9" s="1"/>
  <c r="X52" i="9"/>
  <c r="AZ52" i="9"/>
  <c r="BC52" i="9" s="1"/>
  <c r="Y52" i="8"/>
  <c r="BB52" i="8"/>
  <c r="BD52" i="8" s="1"/>
  <c r="X52" i="8"/>
  <c r="AZ52" i="8"/>
  <c r="BC52" i="8" s="1"/>
  <c r="Y47" i="7"/>
  <c r="BB47" i="7"/>
  <c r="BD47" i="7" s="1"/>
  <c r="X48" i="7"/>
  <c r="AZ48" i="7"/>
  <c r="BC48" i="7" s="1"/>
  <c r="AM27" i="4"/>
  <c r="AF27" i="4" s="1"/>
  <c r="AK27" i="4"/>
  <c r="E27" i="4" s="1"/>
  <c r="C27" i="4"/>
  <c r="C27" i="1" s="1"/>
  <c r="AL27" i="4"/>
  <c r="AJ27" i="4"/>
  <c r="E26" i="1"/>
  <c r="S26" i="4"/>
  <c r="G26" i="1"/>
  <c r="Z26" i="4"/>
  <c r="Y105" i="11" l="1"/>
  <c r="BB105" i="11"/>
  <c r="BD105" i="11" s="1"/>
  <c r="X102" i="11"/>
  <c r="AZ102" i="11"/>
  <c r="BC102" i="11" s="1"/>
  <c r="Y99" i="10"/>
  <c r="BB99" i="10"/>
  <c r="BD99" i="10" s="1"/>
  <c r="X98" i="10"/>
  <c r="AZ98" i="10"/>
  <c r="BC98" i="10" s="1"/>
  <c r="AZ53" i="9"/>
  <c r="BC53" i="9" s="1"/>
  <c r="X53" i="9"/>
  <c r="Y53" i="9"/>
  <c r="BB53" i="9"/>
  <c r="BD53" i="9" s="1"/>
  <c r="X53" i="8"/>
  <c r="AZ53" i="8"/>
  <c r="BC53" i="8" s="1"/>
  <c r="Y53" i="8"/>
  <c r="BB53" i="8"/>
  <c r="BD53" i="8" s="1"/>
  <c r="X49" i="7"/>
  <c r="AZ49" i="7"/>
  <c r="BC49" i="7" s="1"/>
  <c r="Y48" i="7"/>
  <c r="BB48" i="7"/>
  <c r="BD48" i="7" s="1"/>
  <c r="U26" i="4"/>
  <c r="T26" i="4" s="1"/>
  <c r="F26" i="1" s="1"/>
  <c r="L27" i="4"/>
  <c r="AB27" i="4"/>
  <c r="O26" i="4"/>
  <c r="P26" i="4" s="1"/>
  <c r="H26" i="1" s="1"/>
  <c r="Q26" i="4"/>
  <c r="V27" i="4"/>
  <c r="X103" i="11" l="1"/>
  <c r="AZ103" i="11"/>
  <c r="BC103" i="11" s="1"/>
  <c r="Y106" i="11"/>
  <c r="BB106" i="11"/>
  <c r="BD106" i="11" s="1"/>
  <c r="Y100" i="10"/>
  <c r="BB100" i="10"/>
  <c r="BD100" i="10" s="1"/>
  <c r="X99" i="10"/>
  <c r="AZ99" i="10"/>
  <c r="BC99" i="10" s="1"/>
  <c r="BB54" i="9"/>
  <c r="BD54" i="9" s="1"/>
  <c r="Y54" i="9"/>
  <c r="X54" i="9"/>
  <c r="AZ54" i="9"/>
  <c r="BC54" i="9" s="1"/>
  <c r="Y54" i="8"/>
  <c r="BB54" i="8"/>
  <c r="BD54" i="8" s="1"/>
  <c r="X54" i="8"/>
  <c r="AZ54" i="8"/>
  <c r="BC54" i="8" s="1"/>
  <c r="Y49" i="7"/>
  <c r="BB49" i="7"/>
  <c r="BD49" i="7" s="1"/>
  <c r="X50" i="7"/>
  <c r="AZ50" i="7"/>
  <c r="BC50" i="7" s="1"/>
  <c r="AD27" i="4"/>
  <c r="AZ27" i="4"/>
  <c r="BB27" i="4"/>
  <c r="W27" i="4"/>
  <c r="Y107" i="11" l="1"/>
  <c r="BB107" i="11"/>
  <c r="BD107" i="11" s="1"/>
  <c r="X104" i="11"/>
  <c r="AZ104" i="11"/>
  <c r="BC104" i="11" s="1"/>
  <c r="Y101" i="10"/>
  <c r="BB101" i="10"/>
  <c r="BD101" i="10" s="1"/>
  <c r="X100" i="10"/>
  <c r="AZ100" i="10"/>
  <c r="BC100" i="10" s="1"/>
  <c r="AZ55" i="9"/>
  <c r="BC55" i="9" s="1"/>
  <c r="X55" i="9"/>
  <c r="BB55" i="9"/>
  <c r="BD55" i="9" s="1"/>
  <c r="Y55" i="9"/>
  <c r="X55" i="8"/>
  <c r="AZ55" i="8"/>
  <c r="BC55" i="8" s="1"/>
  <c r="Y55" i="8"/>
  <c r="BB55" i="8"/>
  <c r="BD55" i="8" s="1"/>
  <c r="X51" i="7"/>
  <c r="AZ51" i="7"/>
  <c r="BC51" i="7" s="1"/>
  <c r="Y50" i="7"/>
  <c r="BB50" i="7"/>
  <c r="BD50" i="7" s="1"/>
  <c r="BD27" i="4"/>
  <c r="AE27" i="4"/>
  <c r="BC27" i="4"/>
  <c r="D27" i="4"/>
  <c r="X105" i="11" l="1"/>
  <c r="AZ105" i="11"/>
  <c r="BC105" i="11" s="1"/>
  <c r="Y108" i="11"/>
  <c r="BB108" i="11"/>
  <c r="BD108" i="11" s="1"/>
  <c r="Y102" i="10"/>
  <c r="BB102" i="10"/>
  <c r="BD102" i="10" s="1"/>
  <c r="X101" i="10"/>
  <c r="AZ101" i="10"/>
  <c r="BC101" i="10" s="1"/>
  <c r="BB56" i="9"/>
  <c r="BD56" i="9" s="1"/>
  <c r="Y56" i="9"/>
  <c r="X56" i="9"/>
  <c r="AZ56" i="9"/>
  <c r="BC56" i="9" s="1"/>
  <c r="Y56" i="8"/>
  <c r="BB56" i="8"/>
  <c r="BD56" i="8" s="1"/>
  <c r="X56" i="8"/>
  <c r="AZ56" i="8"/>
  <c r="BC56" i="8" s="1"/>
  <c r="Y51" i="7"/>
  <c r="BB51" i="7"/>
  <c r="BD51" i="7" s="1"/>
  <c r="X52" i="7"/>
  <c r="AZ52" i="7"/>
  <c r="BC52" i="7" s="1"/>
  <c r="AA27" i="4"/>
  <c r="K27" i="4"/>
  <c r="F27" i="4"/>
  <c r="X27" i="4" s="1"/>
  <c r="Y109" i="11" l="1"/>
  <c r="BB109" i="11"/>
  <c r="BD109" i="11" s="1"/>
  <c r="X106" i="11"/>
  <c r="AZ106" i="11"/>
  <c r="BC106" i="11" s="1"/>
  <c r="BB103" i="10"/>
  <c r="BD103" i="10" s="1"/>
  <c r="Y103" i="10"/>
  <c r="X102" i="10"/>
  <c r="AZ102" i="10"/>
  <c r="BC102" i="10" s="1"/>
  <c r="AZ57" i="9"/>
  <c r="BC57" i="9" s="1"/>
  <c r="X57" i="9"/>
  <c r="BB57" i="9"/>
  <c r="BD57" i="9" s="1"/>
  <c r="Y57" i="9"/>
  <c r="X57" i="8"/>
  <c r="AZ57" i="8"/>
  <c r="BC57" i="8" s="1"/>
  <c r="Y57" i="8"/>
  <c r="BB57" i="8"/>
  <c r="BD57" i="8" s="1"/>
  <c r="X53" i="7"/>
  <c r="AZ53" i="7"/>
  <c r="BC53" i="7" s="1"/>
  <c r="Y52" i="7"/>
  <c r="BB52" i="7"/>
  <c r="BD52" i="7" s="1"/>
  <c r="AC27" i="4"/>
  <c r="M27" i="4"/>
  <c r="AY28" i="4"/>
  <c r="X107" i="11" l="1"/>
  <c r="AZ107" i="11"/>
  <c r="BC107" i="11" s="1"/>
  <c r="Y104" i="10"/>
  <c r="BB104" i="10"/>
  <c r="BD104" i="10" s="1"/>
  <c r="X103" i="10"/>
  <c r="AZ103" i="10"/>
  <c r="BC103" i="10" s="1"/>
  <c r="BB58" i="9"/>
  <c r="BD58" i="9" s="1"/>
  <c r="Y58" i="9"/>
  <c r="X58" i="9"/>
  <c r="AZ58" i="9"/>
  <c r="BC58" i="9" s="1"/>
  <c r="Y58" i="8"/>
  <c r="BB58" i="8"/>
  <c r="BD58" i="8" s="1"/>
  <c r="X58" i="8"/>
  <c r="AZ58" i="8"/>
  <c r="BC58" i="8" s="1"/>
  <c r="Y53" i="7"/>
  <c r="BB53" i="7"/>
  <c r="BD53" i="7" s="1"/>
  <c r="X54" i="7"/>
  <c r="AZ54" i="7"/>
  <c r="BC54" i="7" s="1"/>
  <c r="B27" i="4"/>
  <c r="B27" i="1" s="1"/>
  <c r="Y27" i="4"/>
  <c r="AQ28" i="4"/>
  <c r="J28" i="4" s="1"/>
  <c r="D28" i="1" s="1"/>
  <c r="AP28" i="4"/>
  <c r="BA28" i="4"/>
  <c r="N27" i="4"/>
  <c r="R27" i="4"/>
  <c r="X108" i="11" l="1"/>
  <c r="AZ108" i="11"/>
  <c r="BC108" i="11" s="1"/>
  <c r="Y105" i="10"/>
  <c r="BB105" i="10"/>
  <c r="BD105" i="10" s="1"/>
  <c r="X104" i="10"/>
  <c r="AZ104" i="10"/>
  <c r="BC104" i="10" s="1"/>
  <c r="AZ59" i="9"/>
  <c r="BC59" i="9" s="1"/>
  <c r="X59" i="9"/>
  <c r="Y59" i="9"/>
  <c r="BB59" i="9"/>
  <c r="BD59" i="9" s="1"/>
  <c r="X59" i="8"/>
  <c r="AZ59" i="8"/>
  <c r="BC59" i="8" s="1"/>
  <c r="Y59" i="8"/>
  <c r="BB59" i="8"/>
  <c r="BD59" i="8" s="1"/>
  <c r="X55" i="7"/>
  <c r="AZ55" i="7"/>
  <c r="BC55" i="7" s="1"/>
  <c r="Y54" i="7"/>
  <c r="BB54" i="7"/>
  <c r="BD54" i="7" s="1"/>
  <c r="AJ28" i="4"/>
  <c r="AL28" i="4"/>
  <c r="AE28" i="4" s="1"/>
  <c r="C28" i="4"/>
  <c r="C28" i="1" s="1"/>
  <c r="AK28" i="4"/>
  <c r="E28" i="4" s="1"/>
  <c r="AB28" i="4" s="1"/>
  <c r="AM28" i="4"/>
  <c r="G27" i="1"/>
  <c r="Z27" i="4"/>
  <c r="E27" i="1"/>
  <c r="S27" i="4"/>
  <c r="X109" i="11" l="1"/>
  <c r="AZ109" i="11"/>
  <c r="BC109" i="11" s="1"/>
  <c r="BB106" i="10"/>
  <c r="BD106" i="10" s="1"/>
  <c r="Y106" i="10"/>
  <c r="X105" i="10"/>
  <c r="AZ105" i="10"/>
  <c r="BC105" i="10" s="1"/>
  <c r="BB60" i="9"/>
  <c r="BD60" i="9" s="1"/>
  <c r="Y60" i="9"/>
  <c r="X60" i="9"/>
  <c r="AZ60" i="9"/>
  <c r="BC60" i="9" s="1"/>
  <c r="Y60" i="8"/>
  <c r="BB60" i="8"/>
  <c r="BD60" i="8" s="1"/>
  <c r="X60" i="8"/>
  <c r="AZ60" i="8"/>
  <c r="BC60" i="8" s="1"/>
  <c r="Y55" i="7"/>
  <c r="BB55" i="7"/>
  <c r="BD55" i="7" s="1"/>
  <c r="X56" i="7"/>
  <c r="AZ56" i="7"/>
  <c r="BC56" i="7" s="1"/>
  <c r="U27" i="4"/>
  <c r="T27" i="4" s="1"/>
  <c r="F27" i="1" s="1"/>
  <c r="O27" i="4"/>
  <c r="P27" i="4" s="1"/>
  <c r="H27" i="1" s="1"/>
  <c r="Q27" i="4"/>
  <c r="V28" i="4"/>
  <c r="Y107" i="10" l="1"/>
  <c r="BB107" i="10"/>
  <c r="BD107" i="10" s="1"/>
  <c r="X106" i="10"/>
  <c r="AZ106" i="10"/>
  <c r="BC106" i="10" s="1"/>
  <c r="AZ61" i="9"/>
  <c r="BC61" i="9" s="1"/>
  <c r="X61" i="9"/>
  <c r="Y61" i="9"/>
  <c r="BB61" i="9"/>
  <c r="BD61" i="9" s="1"/>
  <c r="X61" i="8"/>
  <c r="AZ61" i="8"/>
  <c r="BC61" i="8" s="1"/>
  <c r="Y61" i="8"/>
  <c r="BB61" i="8"/>
  <c r="BD61" i="8" s="1"/>
  <c r="X57" i="7"/>
  <c r="AZ57" i="7"/>
  <c r="BC57" i="7" s="1"/>
  <c r="Y56" i="7"/>
  <c r="BB56" i="7"/>
  <c r="BD56" i="7" s="1"/>
  <c r="BB28" i="4"/>
  <c r="AZ28" i="4"/>
  <c r="W28" i="4"/>
  <c r="Y108" i="10" l="1"/>
  <c r="BB108" i="10"/>
  <c r="BD108" i="10" s="1"/>
  <c r="X107" i="10"/>
  <c r="AZ107" i="10"/>
  <c r="BC107" i="10" s="1"/>
  <c r="BB62" i="9"/>
  <c r="BD62" i="9" s="1"/>
  <c r="Y62" i="9"/>
  <c r="X62" i="9"/>
  <c r="AZ62" i="9"/>
  <c r="BC62" i="9" s="1"/>
  <c r="Y62" i="8"/>
  <c r="BB62" i="8"/>
  <c r="BD62" i="8" s="1"/>
  <c r="X62" i="8"/>
  <c r="AZ62" i="8"/>
  <c r="BC62" i="8" s="1"/>
  <c r="Y57" i="7"/>
  <c r="BB57" i="7"/>
  <c r="BD57" i="7" s="1"/>
  <c r="X58" i="7"/>
  <c r="AZ58" i="7"/>
  <c r="BC58" i="7" s="1"/>
  <c r="D28" i="4"/>
  <c r="F28" i="4" s="1"/>
  <c r="X28" i="4" s="1"/>
  <c r="BC28" i="4"/>
  <c r="BD28" i="4"/>
  <c r="AF28" i="4"/>
  <c r="L28" i="4" s="1"/>
  <c r="Y109" i="10" l="1"/>
  <c r="BB109" i="10"/>
  <c r="BD109" i="10" s="1"/>
  <c r="X108" i="10"/>
  <c r="AZ108" i="10"/>
  <c r="BC108" i="10" s="1"/>
  <c r="AZ63" i="9"/>
  <c r="BC63" i="9" s="1"/>
  <c r="X63" i="9"/>
  <c r="Y63" i="9"/>
  <c r="BB63" i="9"/>
  <c r="BD63" i="9" s="1"/>
  <c r="X63" i="8"/>
  <c r="AZ63" i="8"/>
  <c r="BC63" i="8" s="1"/>
  <c r="Y63" i="8"/>
  <c r="BB63" i="8"/>
  <c r="BD63" i="8" s="1"/>
  <c r="X59" i="7"/>
  <c r="AZ59" i="7"/>
  <c r="BC59" i="7" s="1"/>
  <c r="Y58" i="7"/>
  <c r="BB58" i="7"/>
  <c r="BD58" i="7" s="1"/>
  <c r="AD28" i="4"/>
  <c r="K28" i="4"/>
  <c r="AA28" i="4"/>
  <c r="AY29" i="4"/>
  <c r="X109" i="10" l="1"/>
  <c r="AZ109" i="10"/>
  <c r="BC109" i="10" s="1"/>
  <c r="Y64" i="9"/>
  <c r="BB64" i="9"/>
  <c r="BD64" i="9" s="1"/>
  <c r="X64" i="9"/>
  <c r="AZ64" i="9"/>
  <c r="BC64" i="9" s="1"/>
  <c r="Y64" i="8"/>
  <c r="BB64" i="8"/>
  <c r="BD64" i="8" s="1"/>
  <c r="X64" i="8"/>
  <c r="AZ64" i="8"/>
  <c r="BC64" i="8" s="1"/>
  <c r="Y59" i="7"/>
  <c r="BB59" i="7"/>
  <c r="BD59" i="7" s="1"/>
  <c r="X60" i="7"/>
  <c r="AZ60" i="7"/>
  <c r="BC60" i="7" s="1"/>
  <c r="AC28" i="4"/>
  <c r="M28" i="4"/>
  <c r="R28" i="4" s="1"/>
  <c r="B28" i="4"/>
  <c r="AZ65" i="9" l="1"/>
  <c r="BC65" i="9" s="1"/>
  <c r="X65" i="9"/>
  <c r="Y65" i="9"/>
  <c r="BB65" i="9"/>
  <c r="BD65" i="9" s="1"/>
  <c r="X65" i="8"/>
  <c r="AZ65" i="8"/>
  <c r="BC65" i="8" s="1"/>
  <c r="Y65" i="8"/>
  <c r="BB65" i="8"/>
  <c r="BD65" i="8" s="1"/>
  <c r="X61" i="7"/>
  <c r="AZ61" i="7"/>
  <c r="BC61" i="7" s="1"/>
  <c r="Y60" i="7"/>
  <c r="BB60" i="7"/>
  <c r="BD60" i="7" s="1"/>
  <c r="AK32" i="6"/>
  <c r="E32" i="6" s="1"/>
  <c r="C32" i="6"/>
  <c r="L32" i="1" s="1"/>
  <c r="AM32" i="6"/>
  <c r="BA29" i="4"/>
  <c r="Y28" i="4"/>
  <c r="N28" i="4"/>
  <c r="G28" i="1" s="1"/>
  <c r="AQ29" i="4"/>
  <c r="AP29" i="4"/>
  <c r="AP30" i="4" s="1"/>
  <c r="C30" i="4" s="1"/>
  <c r="C30" i="1" s="1"/>
  <c r="E28" i="1"/>
  <c r="S28" i="4"/>
  <c r="B28" i="1"/>
  <c r="Y66" i="9" l="1"/>
  <c r="BB66" i="9"/>
  <c r="BD66" i="9" s="1"/>
  <c r="X66" i="9"/>
  <c r="AZ66" i="9"/>
  <c r="BC66" i="9" s="1"/>
  <c r="Y66" i="8"/>
  <c r="BB66" i="8"/>
  <c r="BD66" i="8" s="1"/>
  <c r="X66" i="8"/>
  <c r="AZ66" i="8"/>
  <c r="BC66" i="8" s="1"/>
  <c r="Y61" i="7"/>
  <c r="BB61" i="7"/>
  <c r="BD61" i="7" s="1"/>
  <c r="X62" i="7"/>
  <c r="AZ62" i="7"/>
  <c r="BC62" i="7" s="1"/>
  <c r="AM30" i="4"/>
  <c r="AK30" i="4"/>
  <c r="E30" i="4" s="1"/>
  <c r="AB32" i="6"/>
  <c r="J29" i="4"/>
  <c r="D29" i="1" s="1"/>
  <c r="AQ30" i="4"/>
  <c r="J30" i="4" s="1"/>
  <c r="D30" i="1" s="1"/>
  <c r="Z28" i="4"/>
  <c r="Q28" i="4" s="1"/>
  <c r="U28" i="4"/>
  <c r="T28" i="4" s="1"/>
  <c r="F28" i="1" s="1"/>
  <c r="AL29" i="4"/>
  <c r="AE29" i="4" s="1"/>
  <c r="C29" i="4"/>
  <c r="C29" i="1" s="1"/>
  <c r="AJ29" i="4"/>
  <c r="AK29" i="4"/>
  <c r="E29" i="4" s="1"/>
  <c r="AB29" i="4" s="1"/>
  <c r="AM29" i="4"/>
  <c r="O28" i="4"/>
  <c r="P28" i="4" s="1"/>
  <c r="H28" i="1" s="1"/>
  <c r="V29" i="4"/>
  <c r="AB30" i="4"/>
  <c r="X67" i="9" l="1"/>
  <c r="AZ67" i="9"/>
  <c r="BC67" i="9" s="1"/>
  <c r="Y67" i="9"/>
  <c r="BB67" i="9"/>
  <c r="BD67" i="9" s="1"/>
  <c r="X67" i="8"/>
  <c r="AZ67" i="8"/>
  <c r="BC67" i="8" s="1"/>
  <c r="Y67" i="8"/>
  <c r="BB67" i="8"/>
  <c r="BD67" i="8" s="1"/>
  <c r="X63" i="7"/>
  <c r="AZ63" i="7"/>
  <c r="BC63" i="7" s="1"/>
  <c r="Y62" i="7"/>
  <c r="BB62" i="7"/>
  <c r="BD62" i="7" s="1"/>
  <c r="T4" i="4"/>
  <c r="BB29" i="4"/>
  <c r="W29" i="4"/>
  <c r="AZ29" i="4"/>
  <c r="AL30" i="4"/>
  <c r="AE30" i="4" s="1"/>
  <c r="AJ30" i="4"/>
  <c r="BB68" i="9" l="1"/>
  <c r="BD68" i="9" s="1"/>
  <c r="Y68" i="9"/>
  <c r="X68" i="9"/>
  <c r="AZ68" i="9"/>
  <c r="BC68" i="9" s="1"/>
  <c r="Y68" i="8"/>
  <c r="BB68" i="8"/>
  <c r="BD68" i="8" s="1"/>
  <c r="X68" i="8"/>
  <c r="AZ68" i="8"/>
  <c r="BC68" i="8" s="1"/>
  <c r="Y63" i="7"/>
  <c r="BB63" i="7"/>
  <c r="BD63" i="7" s="1"/>
  <c r="X64" i="7"/>
  <c r="AZ64" i="7"/>
  <c r="BC64" i="7" s="1"/>
  <c r="AJ32" i="6"/>
  <c r="AL32" i="6"/>
  <c r="D29" i="4"/>
  <c r="F29" i="4" s="1"/>
  <c r="X29" i="4" s="1"/>
  <c r="BC29" i="4"/>
  <c r="BD29" i="4"/>
  <c r="AF29" i="4"/>
  <c r="L29" i="4" s="1"/>
  <c r="X69" i="9" l="1"/>
  <c r="AZ69" i="9"/>
  <c r="BC69" i="9" s="1"/>
  <c r="Y69" i="9"/>
  <c r="BB69" i="9"/>
  <c r="BD69" i="9" s="1"/>
  <c r="X69" i="8"/>
  <c r="AZ69" i="8"/>
  <c r="BC69" i="8" s="1"/>
  <c r="Y69" i="8"/>
  <c r="BB69" i="8"/>
  <c r="BD69" i="8" s="1"/>
  <c r="X65" i="7"/>
  <c r="AZ65" i="7"/>
  <c r="BC65" i="7" s="1"/>
  <c r="Y64" i="7"/>
  <c r="BB64" i="7"/>
  <c r="BD64" i="7" s="1"/>
  <c r="AD29" i="4"/>
  <c r="K29" i="4"/>
  <c r="AA29" i="4"/>
  <c r="AY30" i="4"/>
  <c r="BB70" i="9" l="1"/>
  <c r="BD70" i="9" s="1"/>
  <c r="Y70" i="9"/>
  <c r="X70" i="9"/>
  <c r="AZ70" i="9"/>
  <c r="BC70" i="9" s="1"/>
  <c r="Y70" i="8"/>
  <c r="BB70" i="8"/>
  <c r="BD70" i="8" s="1"/>
  <c r="X70" i="8"/>
  <c r="AZ70" i="8"/>
  <c r="BC70" i="8" s="1"/>
  <c r="Y65" i="7"/>
  <c r="BB65" i="7"/>
  <c r="BD65" i="7" s="1"/>
  <c r="X66" i="7"/>
  <c r="AZ66" i="7"/>
  <c r="BC66" i="7" s="1"/>
  <c r="M29" i="4"/>
  <c r="X30" i="4"/>
  <c r="AC29" i="4"/>
  <c r="BA30" i="4"/>
  <c r="B29" i="4"/>
  <c r="B29" i="1" s="1"/>
  <c r="AP31" i="4"/>
  <c r="AQ31" i="4"/>
  <c r="J31" i="4" s="1"/>
  <c r="D31" i="1" s="1"/>
  <c r="AZ71" i="9" l="1"/>
  <c r="BC71" i="9" s="1"/>
  <c r="X71" i="9"/>
  <c r="Y71" i="9"/>
  <c r="BB71" i="9"/>
  <c r="BD71" i="9" s="1"/>
  <c r="X71" i="8"/>
  <c r="AZ71" i="8"/>
  <c r="BC71" i="8" s="1"/>
  <c r="Y71" i="8"/>
  <c r="BB71" i="8"/>
  <c r="BD71" i="8" s="1"/>
  <c r="X67" i="7"/>
  <c r="AZ67" i="7"/>
  <c r="BC67" i="7" s="1"/>
  <c r="Y66" i="7"/>
  <c r="BB66" i="7"/>
  <c r="BD66" i="7" s="1"/>
  <c r="R29" i="4"/>
  <c r="N29" i="4"/>
  <c r="Y29" i="4"/>
  <c r="C31" i="4"/>
  <c r="C31" i="1" s="1"/>
  <c r="BB72" i="9" l="1"/>
  <c r="BD72" i="9" s="1"/>
  <c r="Y72" i="9"/>
  <c r="X72" i="9"/>
  <c r="AZ72" i="9"/>
  <c r="BC72" i="9" s="1"/>
  <c r="Y72" i="8"/>
  <c r="BB72" i="8"/>
  <c r="BD72" i="8" s="1"/>
  <c r="X72" i="8"/>
  <c r="AZ72" i="8"/>
  <c r="BC72" i="8" s="1"/>
  <c r="Y67" i="7"/>
  <c r="BB67" i="7"/>
  <c r="BD67" i="7" s="1"/>
  <c r="X68" i="7"/>
  <c r="AZ68" i="7"/>
  <c r="BC68" i="7" s="1"/>
  <c r="G29" i="1"/>
  <c r="Z29" i="4"/>
  <c r="E29" i="1"/>
  <c r="S29" i="4"/>
  <c r="AZ73" i="9" l="1"/>
  <c r="BC73" i="9" s="1"/>
  <c r="X73" i="9"/>
  <c r="Y73" i="9"/>
  <c r="BB73" i="9"/>
  <c r="BD73" i="9" s="1"/>
  <c r="X73" i="8"/>
  <c r="AZ73" i="8"/>
  <c r="BC73" i="8" s="1"/>
  <c r="Y73" i="8"/>
  <c r="BB73" i="8"/>
  <c r="BD73" i="8" s="1"/>
  <c r="X69" i="7"/>
  <c r="AZ69" i="7"/>
  <c r="BC69" i="7" s="1"/>
  <c r="Y68" i="7"/>
  <c r="BB68" i="7"/>
  <c r="BD68" i="7" s="1"/>
  <c r="O29" i="4"/>
  <c r="P29" i="4" s="1"/>
  <c r="H29" i="1" s="1"/>
  <c r="Q29" i="4"/>
  <c r="V30" i="4"/>
  <c r="U29" i="4"/>
  <c r="T29" i="4" s="1"/>
  <c r="F29" i="1" s="1"/>
  <c r="BB74" i="9" l="1"/>
  <c r="BD74" i="9" s="1"/>
  <c r="Y74" i="9"/>
  <c r="X74" i="9"/>
  <c r="AZ74" i="9"/>
  <c r="BC74" i="9" s="1"/>
  <c r="Y74" i="8"/>
  <c r="BB74" i="8"/>
  <c r="BD74" i="8" s="1"/>
  <c r="X74" i="8"/>
  <c r="AZ74" i="8"/>
  <c r="BC74" i="8" s="1"/>
  <c r="Y69" i="7"/>
  <c r="BB69" i="7"/>
  <c r="BD69" i="7" s="1"/>
  <c r="X70" i="7"/>
  <c r="AZ70" i="7"/>
  <c r="BC70" i="7" s="1"/>
  <c r="W30" i="4"/>
  <c r="AZ30" i="4"/>
  <c r="BB30" i="4"/>
  <c r="AK31" i="4"/>
  <c r="E31" i="4" s="1"/>
  <c r="AM31" i="4"/>
  <c r="AF31" i="4" s="1"/>
  <c r="AZ75" i="9" l="1"/>
  <c r="BC75" i="9" s="1"/>
  <c r="X75" i="9"/>
  <c r="Y75" i="9"/>
  <c r="BB75" i="9"/>
  <c r="BD75" i="9" s="1"/>
  <c r="X75" i="8"/>
  <c r="AZ75" i="8"/>
  <c r="BC75" i="8" s="1"/>
  <c r="Y75" i="8"/>
  <c r="BB75" i="8"/>
  <c r="BD75" i="8" s="1"/>
  <c r="X71" i="7"/>
  <c r="AZ71" i="7"/>
  <c r="BC71" i="7" s="1"/>
  <c r="Y70" i="7"/>
  <c r="BB70" i="7"/>
  <c r="BD70" i="7" s="1"/>
  <c r="BD30" i="4"/>
  <c r="AF30" i="4"/>
  <c r="L30" i="4" s="1"/>
  <c r="D30" i="4"/>
  <c r="F30" i="4" s="1"/>
  <c r="BC30" i="4"/>
  <c r="L31" i="4"/>
  <c r="AB31" i="4"/>
  <c r="BB76" i="9" l="1"/>
  <c r="BD76" i="9" s="1"/>
  <c r="Y76" i="9"/>
  <c r="X76" i="9"/>
  <c r="AZ76" i="9"/>
  <c r="BC76" i="9" s="1"/>
  <c r="Y76" i="8"/>
  <c r="BB76" i="8"/>
  <c r="BD76" i="8" s="1"/>
  <c r="X76" i="8"/>
  <c r="AZ76" i="8"/>
  <c r="BC76" i="8" s="1"/>
  <c r="Y71" i="7"/>
  <c r="BB71" i="7"/>
  <c r="BD71" i="7" s="1"/>
  <c r="X72" i="7"/>
  <c r="AZ72" i="7"/>
  <c r="BC72" i="7" s="1"/>
  <c r="AA30" i="4"/>
  <c r="K30" i="4"/>
  <c r="M30" i="4" s="1"/>
  <c r="AY31" i="4"/>
  <c r="AD30" i="4"/>
  <c r="AD31" i="4"/>
  <c r="AZ77" i="9" l="1"/>
  <c r="BC77" i="9" s="1"/>
  <c r="X77" i="9"/>
  <c r="Y77" i="9"/>
  <c r="BB77" i="9"/>
  <c r="BD77" i="9" s="1"/>
  <c r="X77" i="8"/>
  <c r="AZ77" i="8"/>
  <c r="BC77" i="8" s="1"/>
  <c r="Y77" i="8"/>
  <c r="BB77" i="8"/>
  <c r="BD77" i="8" s="1"/>
  <c r="X73" i="7"/>
  <c r="AZ73" i="7"/>
  <c r="BC73" i="7" s="1"/>
  <c r="Y72" i="7"/>
  <c r="BB72" i="7"/>
  <c r="BD72" i="7" s="1"/>
  <c r="R30" i="4"/>
  <c r="N30" i="4"/>
  <c r="Y30" i="4"/>
  <c r="B30" i="4"/>
  <c r="B30" i="1" s="1"/>
  <c r="AC30" i="4"/>
  <c r="BA31" i="4"/>
  <c r="BB78" i="9" l="1"/>
  <c r="BD78" i="9" s="1"/>
  <c r="Y78" i="9"/>
  <c r="X78" i="9"/>
  <c r="AZ78" i="9"/>
  <c r="BC78" i="9" s="1"/>
  <c r="Y78" i="8"/>
  <c r="BB78" i="8"/>
  <c r="BD78" i="8" s="1"/>
  <c r="X78" i="8"/>
  <c r="AZ78" i="8"/>
  <c r="BC78" i="8" s="1"/>
  <c r="Y73" i="7"/>
  <c r="BB73" i="7"/>
  <c r="BD73" i="7" s="1"/>
  <c r="X74" i="7"/>
  <c r="AZ74" i="7"/>
  <c r="BC74" i="7" s="1"/>
  <c r="G30" i="1"/>
  <c r="Z30" i="4"/>
  <c r="E30" i="1"/>
  <c r="S30" i="4"/>
  <c r="U30" i="4" s="1"/>
  <c r="T30" i="4" s="1"/>
  <c r="F30" i="1" s="1"/>
  <c r="AZ79" i="9" l="1"/>
  <c r="BC79" i="9" s="1"/>
  <c r="X79" i="9"/>
  <c r="BB79" i="9"/>
  <c r="BD79" i="9" s="1"/>
  <c r="Y79" i="9"/>
  <c r="X79" i="8"/>
  <c r="AZ79" i="8"/>
  <c r="BC79" i="8" s="1"/>
  <c r="Y79" i="8"/>
  <c r="BB79" i="8"/>
  <c r="BD79" i="8" s="1"/>
  <c r="X75" i="7"/>
  <c r="AZ75" i="7"/>
  <c r="BC75" i="7" s="1"/>
  <c r="Y74" i="7"/>
  <c r="BB74" i="7"/>
  <c r="BD74" i="7" s="1"/>
  <c r="V31" i="4"/>
  <c r="Q30" i="4"/>
  <c r="O30" i="4"/>
  <c r="P30" i="4" s="1"/>
  <c r="H30" i="1" s="1"/>
  <c r="F32" i="4"/>
  <c r="BB80" i="9" l="1"/>
  <c r="BD80" i="9" s="1"/>
  <c r="Y80" i="9"/>
  <c r="X80" i="9"/>
  <c r="AZ80" i="9"/>
  <c r="BC80" i="9" s="1"/>
  <c r="Y80" i="8"/>
  <c r="BB80" i="8"/>
  <c r="BD80" i="8" s="1"/>
  <c r="X80" i="8"/>
  <c r="AZ80" i="8"/>
  <c r="BC80" i="8" s="1"/>
  <c r="Y75" i="7"/>
  <c r="BB75" i="7"/>
  <c r="BD75" i="7" s="1"/>
  <c r="X76" i="7"/>
  <c r="AZ76" i="7"/>
  <c r="BC76" i="7" s="1"/>
  <c r="W31" i="4"/>
  <c r="AZ31" i="4"/>
  <c r="BB31" i="4"/>
  <c r="M32" i="4"/>
  <c r="AZ81" i="9" l="1"/>
  <c r="BC81" i="9" s="1"/>
  <c r="X81" i="9"/>
  <c r="Y81" i="9"/>
  <c r="BB81" i="9"/>
  <c r="BD81" i="9" s="1"/>
  <c r="X81" i="8"/>
  <c r="AZ81" i="8"/>
  <c r="BC81" i="8" s="1"/>
  <c r="Y81" i="8"/>
  <c r="BB81" i="8"/>
  <c r="BD81" i="8" s="1"/>
  <c r="X77" i="7"/>
  <c r="AZ77" i="7"/>
  <c r="BC77" i="7" s="1"/>
  <c r="Y76" i="7"/>
  <c r="BB76" i="7"/>
  <c r="BD76" i="7" s="1"/>
  <c r="AL31" i="4"/>
  <c r="AE31" i="4" s="1"/>
  <c r="BD31" i="4"/>
  <c r="BC31" i="4"/>
  <c r="AJ31" i="4"/>
  <c r="D31" i="4" s="1"/>
  <c r="AP33" i="4"/>
  <c r="N32" i="4"/>
  <c r="AQ33" i="4"/>
  <c r="Y82" i="9" l="1"/>
  <c r="BB82" i="9"/>
  <c r="BD82" i="9" s="1"/>
  <c r="X82" i="9"/>
  <c r="AZ82" i="9"/>
  <c r="BC82" i="9" s="1"/>
  <c r="Y82" i="8"/>
  <c r="BB82" i="8"/>
  <c r="BD82" i="8" s="1"/>
  <c r="X82" i="8"/>
  <c r="AZ82" i="8"/>
  <c r="BC82" i="8" s="1"/>
  <c r="Y77" i="7"/>
  <c r="BB77" i="7"/>
  <c r="BD77" i="7" s="1"/>
  <c r="X78" i="7"/>
  <c r="AZ78" i="7"/>
  <c r="BC78" i="7" s="1"/>
  <c r="F31" i="4"/>
  <c r="X31" i="4" s="1"/>
  <c r="AA31" i="4"/>
  <c r="K31" i="4"/>
  <c r="G32" i="1"/>
  <c r="V33" i="4"/>
  <c r="AK33" i="4"/>
  <c r="E33" i="4" s="1"/>
  <c r="AM33" i="4"/>
  <c r="AF33" i="4" s="1"/>
  <c r="C33" i="4"/>
  <c r="C33" i="1" s="1"/>
  <c r="S32" i="4"/>
  <c r="AZ83" i="9" l="1"/>
  <c r="BC83" i="9" s="1"/>
  <c r="X83" i="9"/>
  <c r="Y83" i="9"/>
  <c r="BB83" i="9"/>
  <c r="BD83" i="9" s="1"/>
  <c r="X83" i="8"/>
  <c r="AZ83" i="8"/>
  <c r="BC83" i="8" s="1"/>
  <c r="Y83" i="8"/>
  <c r="BB83" i="8"/>
  <c r="BD83" i="8" s="1"/>
  <c r="X79" i="7"/>
  <c r="AZ79" i="7"/>
  <c r="BC79" i="7" s="1"/>
  <c r="Y78" i="7"/>
  <c r="BB78" i="7"/>
  <c r="BD78" i="7" s="1"/>
  <c r="M31" i="4"/>
  <c r="BA32" i="4" s="1"/>
  <c r="AC31" i="4"/>
  <c r="B31" i="4" s="1"/>
  <c r="B31" i="1" s="1"/>
  <c r="AY32" i="4"/>
  <c r="U32" i="4"/>
  <c r="T32" i="4" s="1"/>
  <c r="F32" i="1" s="1"/>
  <c r="F33" i="4"/>
  <c r="AB33" i="4"/>
  <c r="L33" i="4"/>
  <c r="W33" i="4"/>
  <c r="BB84" i="9" l="1"/>
  <c r="BD84" i="9" s="1"/>
  <c r="Y84" i="9"/>
  <c r="AZ84" i="9"/>
  <c r="BC84" i="9" s="1"/>
  <c r="X84" i="9"/>
  <c r="Y84" i="8"/>
  <c r="BB84" i="8"/>
  <c r="BD84" i="8" s="1"/>
  <c r="X84" i="8"/>
  <c r="AZ84" i="8"/>
  <c r="BC84" i="8" s="1"/>
  <c r="Y79" i="7"/>
  <c r="BB79" i="7"/>
  <c r="BD79" i="7" s="1"/>
  <c r="X80" i="7"/>
  <c r="AZ80" i="7"/>
  <c r="BC80" i="7" s="1"/>
  <c r="N31" i="4"/>
  <c r="AQ32" i="4"/>
  <c r="R31" i="4"/>
  <c r="AP32" i="4"/>
  <c r="Y31" i="4"/>
  <c r="P32" i="4"/>
  <c r="H32" i="1" s="1"/>
  <c r="AJ33" i="4"/>
  <c r="D33" i="4" s="1"/>
  <c r="M33" i="4"/>
  <c r="AD33" i="4"/>
  <c r="AL33" i="4"/>
  <c r="AE33" i="4" s="1"/>
  <c r="AZ85" i="9" l="1"/>
  <c r="BC85" i="9" s="1"/>
  <c r="X85" i="9"/>
  <c r="BB85" i="9"/>
  <c r="BD85" i="9" s="1"/>
  <c r="Y85" i="9"/>
  <c r="X85" i="8"/>
  <c r="AZ85" i="8"/>
  <c r="BC85" i="8" s="1"/>
  <c r="Y85" i="8"/>
  <c r="BB85" i="8"/>
  <c r="BD85" i="8" s="1"/>
  <c r="X81" i="7"/>
  <c r="AZ81" i="7"/>
  <c r="BC81" i="7" s="1"/>
  <c r="Y80" i="7"/>
  <c r="BB80" i="7"/>
  <c r="BD80" i="7" s="1"/>
  <c r="C32" i="4"/>
  <c r="C32" i="1" s="1"/>
  <c r="AK32" i="4"/>
  <c r="E32" i="4" s="1"/>
  <c r="AM32" i="4"/>
  <c r="E31" i="1"/>
  <c r="S31" i="4"/>
  <c r="U31" i="4" s="1"/>
  <c r="T31" i="4" s="1"/>
  <c r="F31" i="1" s="1"/>
  <c r="J32" i="4"/>
  <c r="D32" i="1" s="1"/>
  <c r="J33" i="4"/>
  <c r="D33" i="1" s="1"/>
  <c r="G31" i="1"/>
  <c r="Z31" i="4"/>
  <c r="N33" i="4"/>
  <c r="AP34" i="4"/>
  <c r="R33" i="4"/>
  <c r="AQ34" i="4"/>
  <c r="K33" i="4"/>
  <c r="AY34" i="4"/>
  <c r="AA33" i="4"/>
  <c r="Y86" i="9" l="1"/>
  <c r="BB86" i="9"/>
  <c r="BD86" i="9" s="1"/>
  <c r="X86" i="9"/>
  <c r="AZ86" i="9"/>
  <c r="BC86" i="9" s="1"/>
  <c r="Y86" i="8"/>
  <c r="BB86" i="8"/>
  <c r="BD86" i="8" s="1"/>
  <c r="X86" i="8"/>
  <c r="AZ86" i="8"/>
  <c r="BC86" i="8" s="1"/>
  <c r="Y81" i="7"/>
  <c r="BB81" i="7"/>
  <c r="BD81" i="7" s="1"/>
  <c r="X82" i="7"/>
  <c r="AZ82" i="7"/>
  <c r="BC82" i="7" s="1"/>
  <c r="AB32" i="4"/>
  <c r="O31" i="4"/>
  <c r="P31" i="4" s="1"/>
  <c r="H31" i="1" s="1"/>
  <c r="Q31" i="4"/>
  <c r="V32" i="4"/>
  <c r="Z33" i="4"/>
  <c r="Q33" i="4" s="1"/>
  <c r="G33" i="1"/>
  <c r="BA34" i="4"/>
  <c r="AC33" i="4"/>
  <c r="J34" i="4"/>
  <c r="D34" i="1" s="1"/>
  <c r="AE34" i="4"/>
  <c r="AQ35" i="4"/>
  <c r="S33" i="4"/>
  <c r="AL34" i="4"/>
  <c r="AM34" i="4"/>
  <c r="AJ34" i="4"/>
  <c r="E34" i="4"/>
  <c r="AB34" i="4" s="1"/>
  <c r="C34" i="4"/>
  <c r="C34" i="1" s="1"/>
  <c r="AK34" i="4"/>
  <c r="AP35" i="4"/>
  <c r="O33" i="4"/>
  <c r="V34" i="4"/>
  <c r="AZ87" i="9" l="1"/>
  <c r="BC87" i="9" s="1"/>
  <c r="X87" i="9"/>
  <c r="BB87" i="9"/>
  <c r="BD87" i="9" s="1"/>
  <c r="Y87" i="9"/>
  <c r="X87" i="8"/>
  <c r="AZ87" i="8"/>
  <c r="BC87" i="8" s="1"/>
  <c r="Y87" i="8"/>
  <c r="BB87" i="8"/>
  <c r="BD87" i="8" s="1"/>
  <c r="X83" i="7"/>
  <c r="AZ83" i="7"/>
  <c r="BC83" i="7" s="1"/>
  <c r="Y82" i="7"/>
  <c r="BB82" i="7"/>
  <c r="BD82" i="7" s="1"/>
  <c r="BB32" i="4"/>
  <c r="AF32" i="4" s="1"/>
  <c r="L32" i="4" s="1"/>
  <c r="AD32" i="4" s="1"/>
  <c r="O32" i="4"/>
  <c r="W32" i="4"/>
  <c r="Z32" i="4" s="1"/>
  <c r="Q32" i="4" s="1"/>
  <c r="AZ32" i="4"/>
  <c r="X32" i="4" s="1"/>
  <c r="X33" i="4" s="1"/>
  <c r="B33" i="4"/>
  <c r="B33" i="1" s="1"/>
  <c r="U33" i="4"/>
  <c r="T33" i="4" s="1"/>
  <c r="F33" i="1" s="1"/>
  <c r="J35" i="4"/>
  <c r="D35" i="1" s="1"/>
  <c r="J36" i="4"/>
  <c r="D36" i="1" s="1"/>
  <c r="AF35" i="4"/>
  <c r="C35" i="4"/>
  <c r="C35" i="1" s="1"/>
  <c r="AM35" i="4"/>
  <c r="C36" i="4"/>
  <c r="C36" i="1" s="1"/>
  <c r="E35" i="4"/>
  <c r="AL35" i="4"/>
  <c r="AJ35" i="4"/>
  <c r="AK35" i="4"/>
  <c r="P33" i="4"/>
  <c r="H33" i="1" s="1"/>
  <c r="W34" i="4"/>
  <c r="Y88" i="9" l="1"/>
  <c r="BB88" i="9"/>
  <c r="BD88" i="9" s="1"/>
  <c r="X88" i="9"/>
  <c r="AZ88" i="9"/>
  <c r="BC88" i="9" s="1"/>
  <c r="Y88" i="8"/>
  <c r="BB88" i="8"/>
  <c r="BD88" i="8" s="1"/>
  <c r="X88" i="8"/>
  <c r="AZ88" i="8"/>
  <c r="BC88" i="8" s="1"/>
  <c r="Y83" i="7"/>
  <c r="BB83" i="7"/>
  <c r="BD83" i="7" s="1"/>
  <c r="X84" i="7"/>
  <c r="AZ84" i="7"/>
  <c r="BC84" i="7" s="1"/>
  <c r="X34" i="4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AZ34" i="4"/>
  <c r="BC34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AJ32" i="4"/>
  <c r="D32" i="4" s="1"/>
  <c r="BC32" i="4"/>
  <c r="AL32" i="4"/>
  <c r="AE32" i="4" s="1"/>
  <c r="BD32" i="4"/>
  <c r="R32" i="4" s="1"/>
  <c r="AF34" i="4"/>
  <c r="L34" i="4" s="1"/>
  <c r="F35" i="4"/>
  <c r="AB35" i="4"/>
  <c r="L35" i="4"/>
  <c r="D34" i="4"/>
  <c r="X89" i="9" l="1"/>
  <c r="AZ89" i="9"/>
  <c r="BC89" i="9" s="1"/>
  <c r="BB89" i="9"/>
  <c r="BD89" i="9" s="1"/>
  <c r="Y89" i="9"/>
  <c r="X89" i="8"/>
  <c r="AZ89" i="8"/>
  <c r="BC89" i="8" s="1"/>
  <c r="Y89" i="8"/>
  <c r="BB89" i="8"/>
  <c r="BD89" i="8" s="1"/>
  <c r="X85" i="7"/>
  <c r="AZ85" i="7"/>
  <c r="BC85" i="7" s="1"/>
  <c r="Y84" i="7"/>
  <c r="BB84" i="7"/>
  <c r="BD84" i="7" s="1"/>
  <c r="BB34" i="4"/>
  <c r="BD34" i="4" s="1"/>
  <c r="AA32" i="4"/>
  <c r="K32" i="4"/>
  <c r="AY33" i="4"/>
  <c r="AZ33" i="4" s="1"/>
  <c r="BC33" i="4" s="1"/>
  <c r="Y45" i="4"/>
  <c r="K34" i="4"/>
  <c r="F34" i="4"/>
  <c r="AA34" i="4"/>
  <c r="AD35" i="4"/>
  <c r="M35" i="4"/>
  <c r="AD34" i="4"/>
  <c r="B34" i="4"/>
  <c r="Y90" i="9" l="1"/>
  <c r="BB90" i="9"/>
  <c r="BD90" i="9" s="1"/>
  <c r="X90" i="9"/>
  <c r="AZ90" i="9"/>
  <c r="BC90" i="9" s="1"/>
  <c r="Y90" i="8"/>
  <c r="BB90" i="8"/>
  <c r="BD90" i="8" s="1"/>
  <c r="X90" i="8"/>
  <c r="AZ90" i="8"/>
  <c r="BC90" i="8" s="1"/>
  <c r="Y85" i="7"/>
  <c r="BB85" i="7"/>
  <c r="BD85" i="7" s="1"/>
  <c r="X86" i="7"/>
  <c r="AZ86" i="7"/>
  <c r="BC86" i="7" s="1"/>
  <c r="AC32" i="4"/>
  <c r="BA33" i="4"/>
  <c r="BB33" i="4" s="1"/>
  <c r="BD33" i="4" s="1"/>
  <c r="B32" i="4"/>
  <c r="B32" i="1" s="1"/>
  <c r="Y46" i="4"/>
  <c r="P34" i="4"/>
  <c r="H34" i="1" s="1"/>
  <c r="B34" i="1"/>
  <c r="AQ37" i="4"/>
  <c r="AP37" i="4"/>
  <c r="AY35" i="4"/>
  <c r="M34" i="4"/>
  <c r="AC34" i="4"/>
  <c r="AZ91" i="9" l="1"/>
  <c r="BC91" i="9" s="1"/>
  <c r="X91" i="9"/>
  <c r="BB91" i="9"/>
  <c r="BD91" i="9" s="1"/>
  <c r="Y91" i="9"/>
  <c r="X91" i="8"/>
  <c r="AZ91" i="8"/>
  <c r="BC91" i="8" s="1"/>
  <c r="Y91" i="8"/>
  <c r="BB91" i="8"/>
  <c r="BD91" i="8" s="1"/>
  <c r="X87" i="7"/>
  <c r="AZ87" i="7"/>
  <c r="BC87" i="7" s="1"/>
  <c r="Y86" i="7"/>
  <c r="BB86" i="7"/>
  <c r="BD86" i="7" s="1"/>
  <c r="Y47" i="4"/>
  <c r="BA35" i="4"/>
  <c r="R34" i="4"/>
  <c r="N34" i="4"/>
  <c r="AL37" i="4"/>
  <c r="AJ37" i="4"/>
  <c r="AM37" i="4"/>
  <c r="AK37" i="4"/>
  <c r="C37" i="4"/>
  <c r="C37" i="1" s="1"/>
  <c r="AP38" i="4"/>
  <c r="D37" i="4"/>
  <c r="AA37" i="4" s="1"/>
  <c r="J37" i="4"/>
  <c r="D37" i="1" s="1"/>
  <c r="AF37" i="4"/>
  <c r="AQ38" i="4"/>
  <c r="BB92" i="9" l="1"/>
  <c r="BD92" i="9" s="1"/>
  <c r="Y92" i="9"/>
  <c r="X92" i="9"/>
  <c r="AZ92" i="9"/>
  <c r="BC92" i="9" s="1"/>
  <c r="Y92" i="8"/>
  <c r="BB92" i="8"/>
  <c r="BD92" i="8" s="1"/>
  <c r="X92" i="8"/>
  <c r="AZ92" i="8"/>
  <c r="BC92" i="8" s="1"/>
  <c r="Y87" i="7"/>
  <c r="BB87" i="7"/>
  <c r="BD87" i="7" s="1"/>
  <c r="X88" i="7"/>
  <c r="AZ88" i="7"/>
  <c r="BC88" i="7" s="1"/>
  <c r="Y48" i="4"/>
  <c r="Z34" i="4"/>
  <c r="Q34" i="4" s="1"/>
  <c r="G34" i="1"/>
  <c r="J38" i="4"/>
  <c r="D38" i="1" s="1"/>
  <c r="AF38" i="4"/>
  <c r="AQ39" i="4"/>
  <c r="O34" i="4"/>
  <c r="V35" i="4"/>
  <c r="C38" i="4"/>
  <c r="C38" i="1" s="1"/>
  <c r="AK38" i="4"/>
  <c r="AL38" i="4"/>
  <c r="AM38" i="4"/>
  <c r="AP39" i="4"/>
  <c r="AJ38" i="4"/>
  <c r="D38" i="4"/>
  <c r="S34" i="4"/>
  <c r="X93" i="9" l="1"/>
  <c r="AZ93" i="9"/>
  <c r="BC93" i="9" s="1"/>
  <c r="BB93" i="9"/>
  <c r="BD93" i="9" s="1"/>
  <c r="Y93" i="9"/>
  <c r="X93" i="8"/>
  <c r="AZ93" i="8"/>
  <c r="BC93" i="8" s="1"/>
  <c r="Y93" i="8"/>
  <c r="BB93" i="8"/>
  <c r="BD93" i="8" s="1"/>
  <c r="X89" i="7"/>
  <c r="AZ89" i="7"/>
  <c r="BC89" i="7" s="1"/>
  <c r="Y88" i="7"/>
  <c r="BB88" i="7"/>
  <c r="BD88" i="7" s="1"/>
  <c r="U34" i="4"/>
  <c r="T34" i="4" s="1"/>
  <c r="F34" i="1" s="1"/>
  <c r="Y49" i="4"/>
  <c r="AA38" i="4"/>
  <c r="F38" i="4"/>
  <c r="W35" i="4"/>
  <c r="AZ35" i="4"/>
  <c r="BB35" i="4"/>
  <c r="C39" i="4"/>
  <c r="C39" i="1" s="1"/>
  <c r="AL39" i="4"/>
  <c r="AM39" i="4"/>
  <c r="AJ39" i="4"/>
  <c r="AK39" i="4"/>
  <c r="AP40" i="4"/>
  <c r="D39" i="4"/>
  <c r="C40" i="4"/>
  <c r="C40" i="1" s="1"/>
  <c r="J39" i="4"/>
  <c r="D39" i="1" s="1"/>
  <c r="AF39" i="4"/>
  <c r="AQ40" i="4"/>
  <c r="Y94" i="9" l="1"/>
  <c r="BB94" i="9"/>
  <c r="BD94" i="9" s="1"/>
  <c r="AZ94" i="9"/>
  <c r="BC94" i="9" s="1"/>
  <c r="X94" i="9"/>
  <c r="Y94" i="8"/>
  <c r="BB94" i="8"/>
  <c r="BD94" i="8" s="1"/>
  <c r="X94" i="8"/>
  <c r="AZ94" i="8"/>
  <c r="BC94" i="8" s="1"/>
  <c r="Y89" i="7"/>
  <c r="BB89" i="7"/>
  <c r="BD89" i="7" s="1"/>
  <c r="X90" i="7"/>
  <c r="AZ90" i="7"/>
  <c r="BC90" i="7" s="1"/>
  <c r="Y50" i="4"/>
  <c r="AE35" i="4"/>
  <c r="BD35" i="4"/>
  <c r="BC35" i="4"/>
  <c r="D35" i="4"/>
  <c r="AA39" i="4"/>
  <c r="F39" i="4"/>
  <c r="AL40" i="4"/>
  <c r="AJ40" i="4"/>
  <c r="AK40" i="4"/>
  <c r="AM40" i="4"/>
  <c r="AP41" i="4"/>
  <c r="C41" i="4" s="1"/>
  <c r="C41" i="1" s="1"/>
  <c r="D40" i="4"/>
  <c r="J40" i="4"/>
  <c r="D40" i="1" s="1"/>
  <c r="AE40" i="4"/>
  <c r="AQ41" i="4"/>
  <c r="X95" i="9" l="1"/>
  <c r="AZ95" i="9"/>
  <c r="BC95" i="9" s="1"/>
  <c r="Y95" i="9"/>
  <c r="BB95" i="9"/>
  <c r="BD95" i="9" s="1"/>
  <c r="X95" i="8"/>
  <c r="AZ95" i="8"/>
  <c r="BC95" i="8" s="1"/>
  <c r="Y95" i="8"/>
  <c r="BB95" i="8"/>
  <c r="BD95" i="8" s="1"/>
  <c r="X91" i="7"/>
  <c r="AZ91" i="7"/>
  <c r="BC91" i="7" s="1"/>
  <c r="Y90" i="7"/>
  <c r="BB90" i="7"/>
  <c r="BD90" i="7" s="1"/>
  <c r="Y51" i="4"/>
  <c r="AY36" i="4"/>
  <c r="K35" i="4"/>
  <c r="AA35" i="4"/>
  <c r="AA40" i="4"/>
  <c r="K40" i="4"/>
  <c r="AK41" i="4"/>
  <c r="AL41" i="4"/>
  <c r="AM41" i="4"/>
  <c r="AJ41" i="4"/>
  <c r="AP42" i="4"/>
  <c r="C42" i="4" s="1"/>
  <c r="C42" i="1" s="1"/>
  <c r="D41" i="4"/>
  <c r="R35" i="4"/>
  <c r="N35" i="4"/>
  <c r="J41" i="4"/>
  <c r="D41" i="1" s="1"/>
  <c r="AE41" i="4"/>
  <c r="AQ42" i="4"/>
  <c r="BB96" i="9" l="1"/>
  <c r="BD96" i="9" s="1"/>
  <c r="Y96" i="9"/>
  <c r="X96" i="9"/>
  <c r="AZ96" i="9"/>
  <c r="BC96" i="9" s="1"/>
  <c r="Y96" i="8"/>
  <c r="BB96" i="8"/>
  <c r="BD96" i="8" s="1"/>
  <c r="X96" i="8"/>
  <c r="AZ96" i="8"/>
  <c r="BC96" i="8" s="1"/>
  <c r="Y91" i="7"/>
  <c r="BB91" i="7"/>
  <c r="BD91" i="7" s="1"/>
  <c r="X92" i="7"/>
  <c r="AZ92" i="7"/>
  <c r="BC92" i="7" s="1"/>
  <c r="AC40" i="4"/>
  <c r="Y52" i="4"/>
  <c r="Z35" i="4"/>
  <c r="O35" i="4" s="1"/>
  <c r="G35" i="1"/>
  <c r="K41" i="4"/>
  <c r="AA41" i="4"/>
  <c r="D42" i="4"/>
  <c r="AL42" i="4"/>
  <c r="AJ42" i="4"/>
  <c r="AP43" i="4"/>
  <c r="AK42" i="4"/>
  <c r="AM42" i="4"/>
  <c r="V36" i="4"/>
  <c r="AZ36" i="4" s="1"/>
  <c r="AC35" i="4"/>
  <c r="BA36" i="4"/>
  <c r="S35" i="4"/>
  <c r="J42" i="4"/>
  <c r="D42" i="1" s="1"/>
  <c r="AF42" i="4"/>
  <c r="AQ43" i="4"/>
  <c r="W36" i="4"/>
  <c r="AZ97" i="9" l="1"/>
  <c r="BC97" i="9" s="1"/>
  <c r="X97" i="9"/>
  <c r="Y97" i="9"/>
  <c r="BB97" i="9"/>
  <c r="BD97" i="9" s="1"/>
  <c r="X97" i="8"/>
  <c r="AZ97" i="8"/>
  <c r="BC97" i="8" s="1"/>
  <c r="Y97" i="8"/>
  <c r="BB97" i="8"/>
  <c r="BD97" i="8" s="1"/>
  <c r="X93" i="7"/>
  <c r="AZ93" i="7"/>
  <c r="BC93" i="7" s="1"/>
  <c r="Y92" i="7"/>
  <c r="BB92" i="7"/>
  <c r="BD92" i="7" s="1"/>
  <c r="Q35" i="4"/>
  <c r="B35" i="4"/>
  <c r="B35" i="1" s="1"/>
  <c r="U35" i="4"/>
  <c r="T35" i="4" s="1"/>
  <c r="F35" i="1" s="1"/>
  <c r="AC41" i="4"/>
  <c r="Y53" i="4"/>
  <c r="P35" i="4"/>
  <c r="H35" i="1" s="1"/>
  <c r="BB36" i="4"/>
  <c r="AL43" i="4"/>
  <c r="E43" i="4"/>
  <c r="AK43" i="4"/>
  <c r="AJ43" i="4"/>
  <c r="AM43" i="4"/>
  <c r="C44" i="4"/>
  <c r="C44" i="1" s="1"/>
  <c r="F42" i="4"/>
  <c r="AA42" i="4"/>
  <c r="J43" i="4"/>
  <c r="D43" i="1" s="1"/>
  <c r="J44" i="4"/>
  <c r="D44" i="1" s="1"/>
  <c r="AF43" i="4"/>
  <c r="C43" i="4"/>
  <c r="C43" i="1" s="1"/>
  <c r="BC36" i="4"/>
  <c r="AJ36" i="4"/>
  <c r="D36" i="4" s="1"/>
  <c r="AL36" i="4"/>
  <c r="AE36" i="4" s="1"/>
  <c r="BB98" i="9" l="1"/>
  <c r="BD98" i="9" s="1"/>
  <c r="Y98" i="9"/>
  <c r="X98" i="9"/>
  <c r="AZ98" i="9"/>
  <c r="BC98" i="9" s="1"/>
  <c r="Y98" i="8"/>
  <c r="BB98" i="8"/>
  <c r="BD98" i="8" s="1"/>
  <c r="X98" i="8"/>
  <c r="AZ98" i="8"/>
  <c r="BC98" i="8" s="1"/>
  <c r="Y93" i="7"/>
  <c r="BB93" i="7"/>
  <c r="BD93" i="7" s="1"/>
  <c r="X94" i="7"/>
  <c r="AZ94" i="7"/>
  <c r="BC94" i="7" s="1"/>
  <c r="Y54" i="4"/>
  <c r="BD36" i="4"/>
  <c r="AB43" i="4"/>
  <c r="L43" i="4"/>
  <c r="N36" i="4"/>
  <c r="G36" i="1" s="1"/>
  <c r="R36" i="4"/>
  <c r="AA36" i="4"/>
  <c r="AY37" i="4"/>
  <c r="K36" i="4"/>
  <c r="X99" i="9" l="1"/>
  <c r="AZ99" i="9"/>
  <c r="BC99" i="9" s="1"/>
  <c r="BB99" i="9"/>
  <c r="BD99" i="9" s="1"/>
  <c r="Y99" i="9"/>
  <c r="X99" i="8"/>
  <c r="AZ99" i="8"/>
  <c r="BC99" i="8" s="1"/>
  <c r="Y99" i="8"/>
  <c r="BB99" i="8"/>
  <c r="BD99" i="8" s="1"/>
  <c r="X95" i="7"/>
  <c r="AZ95" i="7"/>
  <c r="BC95" i="7" s="1"/>
  <c r="Y94" i="7"/>
  <c r="BB94" i="7"/>
  <c r="BD94" i="7" s="1"/>
  <c r="AD43" i="4"/>
  <c r="Y55" i="4"/>
  <c r="BA37" i="4"/>
  <c r="AC36" i="4"/>
  <c r="S36" i="4"/>
  <c r="Z36" i="4"/>
  <c r="O36" i="4" s="1"/>
  <c r="Y100" i="9" l="1"/>
  <c r="BB100" i="9"/>
  <c r="BD100" i="9" s="1"/>
  <c r="X100" i="9"/>
  <c r="AZ100" i="9"/>
  <c r="BC100" i="9" s="1"/>
  <c r="Y100" i="8"/>
  <c r="BB100" i="8"/>
  <c r="BD100" i="8" s="1"/>
  <c r="X100" i="8"/>
  <c r="AZ100" i="8"/>
  <c r="BC100" i="8" s="1"/>
  <c r="Y95" i="7"/>
  <c r="BB95" i="7"/>
  <c r="BD95" i="7" s="1"/>
  <c r="X96" i="7"/>
  <c r="AZ96" i="7"/>
  <c r="BC96" i="7" s="1"/>
  <c r="B36" i="4"/>
  <c r="B36" i="1" s="1"/>
  <c r="U36" i="4"/>
  <c r="T36" i="4" s="1"/>
  <c r="F36" i="1" s="1"/>
  <c r="Y56" i="4"/>
  <c r="P36" i="4"/>
  <c r="H36" i="1" s="1"/>
  <c r="V37" i="4"/>
  <c r="Q36" i="4"/>
  <c r="AZ101" i="9" l="1"/>
  <c r="BC101" i="9" s="1"/>
  <c r="X101" i="9"/>
  <c r="Y101" i="9"/>
  <c r="BB101" i="9"/>
  <c r="BD101" i="9" s="1"/>
  <c r="X101" i="8"/>
  <c r="AZ101" i="8"/>
  <c r="BC101" i="8" s="1"/>
  <c r="Y101" i="8"/>
  <c r="BB101" i="8"/>
  <c r="BD101" i="8" s="1"/>
  <c r="X97" i="7"/>
  <c r="AZ97" i="7"/>
  <c r="BC97" i="7" s="1"/>
  <c r="Y96" i="7"/>
  <c r="BB96" i="7"/>
  <c r="BD96" i="7" s="1"/>
  <c r="Y57" i="4"/>
  <c r="W37" i="4"/>
  <c r="AZ37" i="4"/>
  <c r="BB37" i="4"/>
  <c r="Y102" i="9" l="1"/>
  <c r="BB102" i="9"/>
  <c r="BD102" i="9" s="1"/>
  <c r="X102" i="9"/>
  <c r="AZ102" i="9"/>
  <c r="BC102" i="9" s="1"/>
  <c r="Y102" i="8"/>
  <c r="BB102" i="8"/>
  <c r="BD102" i="8" s="1"/>
  <c r="X102" i="8"/>
  <c r="AZ102" i="8"/>
  <c r="BC102" i="8" s="1"/>
  <c r="Y97" i="7"/>
  <c r="BB97" i="7"/>
  <c r="BD97" i="7" s="1"/>
  <c r="X98" i="7"/>
  <c r="AZ98" i="7"/>
  <c r="BC98" i="7" s="1"/>
  <c r="Y58" i="4"/>
  <c r="BD37" i="4"/>
  <c r="AE37" i="4"/>
  <c r="K37" i="4" s="1"/>
  <c r="BC37" i="4"/>
  <c r="E37" i="4"/>
  <c r="AZ103" i="9" l="1"/>
  <c r="BC103" i="9" s="1"/>
  <c r="X103" i="9"/>
  <c r="BB103" i="9"/>
  <c r="BD103" i="9" s="1"/>
  <c r="Y103" i="9"/>
  <c r="X103" i="8"/>
  <c r="AZ103" i="8"/>
  <c r="BC103" i="8" s="1"/>
  <c r="Y103" i="8"/>
  <c r="BB103" i="8"/>
  <c r="BD103" i="8" s="1"/>
  <c r="X99" i="7"/>
  <c r="AZ99" i="7"/>
  <c r="BC99" i="7" s="1"/>
  <c r="Y98" i="7"/>
  <c r="BB98" i="7"/>
  <c r="BD98" i="7" s="1"/>
  <c r="Y59" i="4"/>
  <c r="AB37" i="4"/>
  <c r="F37" i="4"/>
  <c r="L37" i="4"/>
  <c r="AC37" i="4"/>
  <c r="Y104" i="9" l="1"/>
  <c r="BB104" i="9"/>
  <c r="BD104" i="9" s="1"/>
  <c r="X104" i="9"/>
  <c r="AZ104" i="9"/>
  <c r="BC104" i="9" s="1"/>
  <c r="Y104" i="8"/>
  <c r="BB104" i="8"/>
  <c r="BD104" i="8" s="1"/>
  <c r="X104" i="8"/>
  <c r="AZ104" i="8"/>
  <c r="BC104" i="8" s="1"/>
  <c r="Y99" i="7"/>
  <c r="BB99" i="7"/>
  <c r="BD99" i="7" s="1"/>
  <c r="X100" i="7"/>
  <c r="AZ100" i="7"/>
  <c r="BC100" i="7" s="1"/>
  <c r="B37" i="4"/>
  <c r="B37" i="1" s="1"/>
  <c r="Y60" i="4"/>
  <c r="AD37" i="4"/>
  <c r="M37" i="4"/>
  <c r="AY38" i="4"/>
  <c r="X105" i="9" l="1"/>
  <c r="AZ105" i="9"/>
  <c r="BC105" i="9" s="1"/>
  <c r="Y105" i="9"/>
  <c r="BB105" i="9"/>
  <c r="BD105" i="9" s="1"/>
  <c r="X105" i="8"/>
  <c r="AZ105" i="8"/>
  <c r="BC105" i="8" s="1"/>
  <c r="Y105" i="8"/>
  <c r="BB105" i="8"/>
  <c r="BD105" i="8" s="1"/>
  <c r="X101" i="7"/>
  <c r="AZ101" i="7"/>
  <c r="BC101" i="7" s="1"/>
  <c r="Y100" i="7"/>
  <c r="BB100" i="7"/>
  <c r="BD100" i="7" s="1"/>
  <c r="Y61" i="4"/>
  <c r="R37" i="4"/>
  <c r="N37" i="4"/>
  <c r="G37" i="1" s="1"/>
  <c r="BA38" i="4"/>
  <c r="Y106" i="9" l="1"/>
  <c r="BB106" i="9"/>
  <c r="BD106" i="9" s="1"/>
  <c r="X106" i="9"/>
  <c r="AZ106" i="9"/>
  <c r="BC106" i="9" s="1"/>
  <c r="Y106" i="8"/>
  <c r="BB106" i="8"/>
  <c r="BD106" i="8" s="1"/>
  <c r="X106" i="8"/>
  <c r="AZ106" i="8"/>
  <c r="BC106" i="8" s="1"/>
  <c r="Y101" i="7"/>
  <c r="BB101" i="7"/>
  <c r="BD101" i="7" s="1"/>
  <c r="X102" i="7"/>
  <c r="AZ102" i="7"/>
  <c r="BC102" i="7" s="1"/>
  <c r="Y62" i="4"/>
  <c r="Z37" i="4"/>
  <c r="O37" i="4" s="1"/>
  <c r="P37" i="4" s="1"/>
  <c r="H37" i="1" s="1"/>
  <c r="S37" i="4"/>
  <c r="AZ107" i="9" l="1"/>
  <c r="BC107" i="9" s="1"/>
  <c r="X107" i="9"/>
  <c r="BB107" i="9"/>
  <c r="BD107" i="9" s="1"/>
  <c r="Y107" i="9"/>
  <c r="X107" i="8"/>
  <c r="AZ107" i="8"/>
  <c r="BC107" i="8" s="1"/>
  <c r="Y107" i="8"/>
  <c r="BB107" i="8"/>
  <c r="BD107" i="8" s="1"/>
  <c r="X103" i="7"/>
  <c r="AZ103" i="7"/>
  <c r="BC103" i="7" s="1"/>
  <c r="Y102" i="7"/>
  <c r="BB102" i="7"/>
  <c r="BD102" i="7" s="1"/>
  <c r="U37" i="4"/>
  <c r="T37" i="4" s="1"/>
  <c r="F37" i="1" s="1"/>
  <c r="Y63" i="4"/>
  <c r="Q37" i="4"/>
  <c r="V38" i="4"/>
  <c r="BB108" i="9" l="1"/>
  <c r="BD108" i="9" s="1"/>
  <c r="Y108" i="9"/>
  <c r="X108" i="9"/>
  <c r="AZ108" i="9"/>
  <c r="BC108" i="9" s="1"/>
  <c r="Y108" i="8"/>
  <c r="BB108" i="8"/>
  <c r="BD108" i="8" s="1"/>
  <c r="X108" i="8"/>
  <c r="AZ108" i="8"/>
  <c r="BC108" i="8" s="1"/>
  <c r="Y103" i="7"/>
  <c r="BB103" i="7"/>
  <c r="BD103" i="7" s="1"/>
  <c r="X104" i="7"/>
  <c r="AZ104" i="7"/>
  <c r="BC104" i="7" s="1"/>
  <c r="Y64" i="4"/>
  <c r="W38" i="4"/>
  <c r="AZ38" i="4"/>
  <c r="BB38" i="4"/>
  <c r="X109" i="9" l="1"/>
  <c r="AZ109" i="9"/>
  <c r="BC109" i="9" s="1"/>
  <c r="BB109" i="9"/>
  <c r="BD109" i="9" s="1"/>
  <c r="Y109" i="9"/>
  <c r="X109" i="8"/>
  <c r="AZ109" i="8"/>
  <c r="BC109" i="8" s="1"/>
  <c r="Y109" i="8"/>
  <c r="BB109" i="8"/>
  <c r="BD109" i="8" s="1"/>
  <c r="X105" i="7"/>
  <c r="AZ105" i="7"/>
  <c r="BC105" i="7" s="1"/>
  <c r="Y104" i="7"/>
  <c r="BB104" i="7"/>
  <c r="BD104" i="7" s="1"/>
  <c r="Y65" i="4"/>
  <c r="BD38" i="4"/>
  <c r="AE38" i="4"/>
  <c r="K38" i="4" s="1"/>
  <c r="BC38" i="4"/>
  <c r="E38" i="4"/>
  <c r="Y105" i="7" l="1"/>
  <c r="BB105" i="7"/>
  <c r="BD105" i="7" s="1"/>
  <c r="X106" i="7"/>
  <c r="AZ106" i="7"/>
  <c r="BC106" i="7" s="1"/>
  <c r="Y66" i="4"/>
  <c r="AB38" i="4"/>
  <c r="AY39" i="4"/>
  <c r="L38" i="4"/>
  <c r="AC38" i="4"/>
  <c r="M38" i="4"/>
  <c r="X107" i="7" l="1"/>
  <c r="AZ107" i="7"/>
  <c r="BC107" i="7" s="1"/>
  <c r="Y106" i="7"/>
  <c r="BB106" i="7"/>
  <c r="BD106" i="7" s="1"/>
  <c r="AD38" i="4"/>
  <c r="Y67" i="4"/>
  <c r="R38" i="4"/>
  <c r="N38" i="4"/>
  <c r="G38" i="1" s="1"/>
  <c r="BA39" i="4"/>
  <c r="B38" i="4"/>
  <c r="B38" i="1" s="1"/>
  <c r="Y107" i="7" l="1"/>
  <c r="BB107" i="7"/>
  <c r="BD107" i="7" s="1"/>
  <c r="X108" i="7"/>
  <c r="AZ108" i="7"/>
  <c r="BC108" i="7" s="1"/>
  <c r="Y68" i="4"/>
  <c r="S38" i="4"/>
  <c r="Z38" i="4"/>
  <c r="O38" i="4" s="1"/>
  <c r="P38" i="4" s="1"/>
  <c r="H38" i="1" s="1"/>
  <c r="X109" i="7" l="1"/>
  <c r="AZ109" i="7"/>
  <c r="BC109" i="7" s="1"/>
  <c r="Y108" i="7"/>
  <c r="BB108" i="7"/>
  <c r="BD108" i="7" s="1"/>
  <c r="U38" i="4"/>
  <c r="T38" i="4" s="1"/>
  <c r="F38" i="1" s="1"/>
  <c r="Y69" i="4"/>
  <c r="V39" i="4"/>
  <c r="Q38" i="4"/>
  <c r="Y109" i="7" l="1"/>
  <c r="BB109" i="7"/>
  <c r="BD109" i="7" s="1"/>
  <c r="Y70" i="4"/>
  <c r="W39" i="4"/>
  <c r="AZ39" i="4"/>
  <c r="BB39" i="4"/>
  <c r="Y71" i="4" l="1"/>
  <c r="BD39" i="4"/>
  <c r="AE39" i="4"/>
  <c r="K39" i="4" s="1"/>
  <c r="BC39" i="4"/>
  <c r="E39" i="4"/>
  <c r="Y72" i="4" l="1"/>
  <c r="AB39" i="4"/>
  <c r="AY40" i="4"/>
  <c r="L39" i="4"/>
  <c r="AC39" i="4"/>
  <c r="M39" i="4"/>
  <c r="AD39" i="4" l="1"/>
  <c r="Y73" i="4"/>
  <c r="BA40" i="4"/>
  <c r="B39" i="4"/>
  <c r="B39" i="1" s="1"/>
  <c r="N39" i="4"/>
  <c r="G39" i="1" s="1"/>
  <c r="R39" i="4"/>
  <c r="Y74" i="4" l="1"/>
  <c r="S39" i="4"/>
  <c r="Z39" i="4"/>
  <c r="O39" i="4" s="1"/>
  <c r="P39" i="4" s="1"/>
  <c r="H39" i="1" s="1"/>
  <c r="U39" i="4" l="1"/>
  <c r="T39" i="4" s="1"/>
  <c r="F39" i="1" s="1"/>
  <c r="Y75" i="4"/>
  <c r="Q39" i="4"/>
  <c r="V40" i="4"/>
  <c r="Y76" i="4" l="1"/>
  <c r="W40" i="4"/>
  <c r="AZ40" i="4"/>
  <c r="BB40" i="4"/>
  <c r="Y77" i="4" l="1"/>
  <c r="BD40" i="4"/>
  <c r="AF40" i="4"/>
  <c r="BC40" i="4"/>
  <c r="E40" i="4"/>
  <c r="F46" i="4"/>
  <c r="Y78" i="4" l="1"/>
  <c r="AB40" i="4"/>
  <c r="F40" i="4"/>
  <c r="L40" i="4"/>
  <c r="M46" i="4"/>
  <c r="Y79" i="4" l="1"/>
  <c r="AD40" i="4"/>
  <c r="B40" i="4" s="1"/>
  <c r="B40" i="1" s="1"/>
  <c r="M40" i="4"/>
  <c r="AY41" i="4"/>
  <c r="N46" i="4"/>
  <c r="G46" i="1" s="1"/>
  <c r="R46" i="4"/>
  <c r="Y80" i="4" l="1"/>
  <c r="BA41" i="4"/>
  <c r="R40" i="4"/>
  <c r="N40" i="4"/>
  <c r="G40" i="1" s="1"/>
  <c r="V47" i="4"/>
  <c r="S46" i="4"/>
  <c r="E47" i="4"/>
  <c r="C47" i="4"/>
  <c r="C47" i="1" s="1"/>
  <c r="P46" i="4"/>
  <c r="H46" i="1" s="1"/>
  <c r="Y81" i="4" l="1"/>
  <c r="Z40" i="4"/>
  <c r="O40" i="4" s="1"/>
  <c r="P40" i="4" s="1"/>
  <c r="H40" i="1" s="1"/>
  <c r="S40" i="4"/>
  <c r="U46" i="4"/>
  <c r="T46" i="4" s="1"/>
  <c r="F46" i="1" s="1"/>
  <c r="D47" i="4"/>
  <c r="L47" i="4"/>
  <c r="F47" i="4"/>
  <c r="U40" i="4" l="1"/>
  <c r="T40" i="4" s="1"/>
  <c r="F40" i="1" s="1"/>
  <c r="Y82" i="4"/>
  <c r="AY48" i="4"/>
  <c r="Q40" i="4"/>
  <c r="V41" i="4"/>
  <c r="M47" i="4"/>
  <c r="K47" i="4"/>
  <c r="Y83" i="4" l="1"/>
  <c r="BA48" i="4"/>
  <c r="BB41" i="4"/>
  <c r="W41" i="4"/>
  <c r="AZ41" i="4"/>
  <c r="B47" i="4"/>
  <c r="B47" i="1" s="1"/>
  <c r="N47" i="4"/>
  <c r="G47" i="1" s="1"/>
  <c r="R47" i="4"/>
  <c r="Y84" i="4" l="1"/>
  <c r="BC41" i="4"/>
  <c r="E41" i="4"/>
  <c r="BD41" i="4"/>
  <c r="AF41" i="4"/>
  <c r="J48" i="4"/>
  <c r="D48" i="1" s="1"/>
  <c r="E48" i="4"/>
  <c r="C48" i="4"/>
  <c r="C48" i="1" s="1"/>
  <c r="S47" i="4"/>
  <c r="Y85" i="4" l="1"/>
  <c r="AB41" i="4"/>
  <c r="F41" i="4"/>
  <c r="L41" i="4"/>
  <c r="U47" i="4"/>
  <c r="T47" i="4" s="1"/>
  <c r="F47" i="1" s="1"/>
  <c r="V48" i="4"/>
  <c r="Q47" i="4"/>
  <c r="O47" i="4"/>
  <c r="P47" i="4" s="1"/>
  <c r="H47" i="1" s="1"/>
  <c r="L48" i="4"/>
  <c r="F48" i="4"/>
  <c r="Y86" i="4" l="1"/>
  <c r="AZ48" i="4"/>
  <c r="BC48" i="4" s="1"/>
  <c r="BB48" i="4"/>
  <c r="BD48" i="4" s="1"/>
  <c r="AD41" i="4"/>
  <c r="B41" i="4" s="1"/>
  <c r="B41" i="1" s="1"/>
  <c r="M41" i="4"/>
  <c r="AY42" i="4"/>
  <c r="D48" i="4"/>
  <c r="AY49" i="4" s="1"/>
  <c r="M48" i="4"/>
  <c r="Y87" i="4" l="1"/>
  <c r="BA42" i="4"/>
  <c r="R41" i="4"/>
  <c r="N41" i="4"/>
  <c r="G41" i="1" s="1"/>
  <c r="R48" i="4"/>
  <c r="N48" i="4"/>
  <c r="G48" i="1" s="1"/>
  <c r="K48" i="4"/>
  <c r="BA49" i="4" l="1"/>
  <c r="Y88" i="4"/>
  <c r="Z41" i="4"/>
  <c r="O41" i="4" s="1"/>
  <c r="P41" i="4" s="1"/>
  <c r="H41" i="1" s="1"/>
  <c r="S41" i="4"/>
  <c r="C50" i="4"/>
  <c r="C50" i="1" s="1"/>
  <c r="D49" i="4"/>
  <c r="C49" i="4"/>
  <c r="C49" i="1" s="1"/>
  <c r="J50" i="4"/>
  <c r="D50" i="1" s="1"/>
  <c r="J49" i="4"/>
  <c r="D49" i="1" s="1"/>
  <c r="B48" i="4"/>
  <c r="B48" i="1" s="1"/>
  <c r="S48" i="4"/>
  <c r="U41" i="4" l="1"/>
  <c r="T41" i="4" s="1"/>
  <c r="F41" i="1" s="1"/>
  <c r="Y89" i="4"/>
  <c r="V42" i="4"/>
  <c r="Q41" i="4"/>
  <c r="U48" i="4"/>
  <c r="T48" i="4" s="1"/>
  <c r="F48" i="1" s="1"/>
  <c r="V49" i="4"/>
  <c r="Q48" i="4"/>
  <c r="O48" i="4"/>
  <c r="P48" i="4"/>
  <c r="H48" i="1" s="1"/>
  <c r="Y90" i="4" l="1"/>
  <c r="AZ49" i="4"/>
  <c r="BC49" i="4" s="1"/>
  <c r="BB49" i="4"/>
  <c r="BD49" i="4" s="1"/>
  <c r="W42" i="4"/>
  <c r="BB42" i="4"/>
  <c r="AZ42" i="4"/>
  <c r="O42" i="4"/>
  <c r="E49" i="4"/>
  <c r="K49" i="4"/>
  <c r="Y91" i="4" l="1"/>
  <c r="BC42" i="4"/>
  <c r="E42" i="4"/>
  <c r="BD42" i="4"/>
  <c r="AE42" i="4"/>
  <c r="K42" i="4" s="1"/>
  <c r="F49" i="4"/>
  <c r="AY50" i="4" s="1"/>
  <c r="L49" i="4"/>
  <c r="Y92" i="4" l="1"/>
  <c r="AC42" i="4"/>
  <c r="M42" i="4"/>
  <c r="AB42" i="4"/>
  <c r="AY43" i="4"/>
  <c r="L42" i="4"/>
  <c r="B49" i="4"/>
  <c r="B49" i="1" s="1"/>
  <c r="M49" i="4"/>
  <c r="BA50" i="4" s="1"/>
  <c r="AD42" i="4" l="1"/>
  <c r="Y93" i="4"/>
  <c r="N42" i="4"/>
  <c r="R42" i="4"/>
  <c r="B42" i="4"/>
  <c r="BA43" i="4"/>
  <c r="N49" i="4"/>
  <c r="G49" i="1" s="1"/>
  <c r="R49" i="4"/>
  <c r="Y94" i="4" l="1"/>
  <c r="P42" i="4"/>
  <c r="H42" i="1" s="1"/>
  <c r="B42" i="1"/>
  <c r="Z42" i="4"/>
  <c r="Q42" i="4" s="1"/>
  <c r="G42" i="1"/>
  <c r="S42" i="4"/>
  <c r="V43" i="4"/>
  <c r="S49" i="4"/>
  <c r="U42" i="4" l="1"/>
  <c r="T42" i="4" s="1"/>
  <c r="F42" i="1" s="1"/>
  <c r="Y95" i="4"/>
  <c r="AZ43" i="4"/>
  <c r="W43" i="4"/>
  <c r="BB43" i="4"/>
  <c r="U49" i="4"/>
  <c r="T49" i="4" s="1"/>
  <c r="F49" i="1" s="1"/>
  <c r="V50" i="4"/>
  <c r="Q49" i="4"/>
  <c r="O49" i="4"/>
  <c r="P49" i="4" s="1"/>
  <c r="H49" i="1" s="1"/>
  <c r="Y96" i="4" l="1"/>
  <c r="AZ50" i="4"/>
  <c r="BC50" i="4" s="1"/>
  <c r="BB50" i="4"/>
  <c r="BD50" i="4" s="1"/>
  <c r="BD43" i="4"/>
  <c r="AE43" i="4"/>
  <c r="BC43" i="4"/>
  <c r="D43" i="4"/>
  <c r="E50" i="4"/>
  <c r="Y97" i="4" l="1"/>
  <c r="AA43" i="4"/>
  <c r="F43" i="4"/>
  <c r="K43" i="4"/>
  <c r="L50" i="4"/>
  <c r="F50" i="4"/>
  <c r="AY51" i="4" s="1"/>
  <c r="Y98" i="4" l="1"/>
  <c r="AC43" i="4"/>
  <c r="M43" i="4"/>
  <c r="AY44" i="4"/>
  <c r="B50" i="4"/>
  <c r="B50" i="1" s="1"/>
  <c r="M50" i="4"/>
  <c r="BA51" i="4" s="1"/>
  <c r="B43" i="4" l="1"/>
  <c r="B43" i="1" s="1"/>
  <c r="Y99" i="4"/>
  <c r="AQ45" i="4"/>
  <c r="AP45" i="4"/>
  <c r="N43" i="4"/>
  <c r="G43" i="1" s="1"/>
  <c r="R43" i="4"/>
  <c r="BA44" i="4"/>
  <c r="N50" i="4"/>
  <c r="G50" i="1" s="1"/>
  <c r="R50" i="4"/>
  <c r="Y100" i="4" l="1"/>
  <c r="S43" i="4"/>
  <c r="Z43" i="4"/>
  <c r="O43" i="4"/>
  <c r="P43" i="4" s="1"/>
  <c r="H43" i="1" s="1"/>
  <c r="AL45" i="4"/>
  <c r="AJ45" i="4"/>
  <c r="D45" i="4" s="1"/>
  <c r="C45" i="4"/>
  <c r="C45" i="1" s="1"/>
  <c r="AE45" i="4"/>
  <c r="J45" i="4"/>
  <c r="D45" i="1" s="1"/>
  <c r="J51" i="4"/>
  <c r="D51" i="1" s="1"/>
  <c r="C51" i="4"/>
  <c r="C51" i="1" s="1"/>
  <c r="D51" i="4"/>
  <c r="S50" i="4"/>
  <c r="U43" i="4" l="1"/>
  <c r="T43" i="4" s="1"/>
  <c r="F43" i="1" s="1"/>
  <c r="Y101" i="4"/>
  <c r="AA45" i="4"/>
  <c r="K45" i="4"/>
  <c r="V44" i="4"/>
  <c r="Q43" i="4"/>
  <c r="U50" i="4"/>
  <c r="T50" i="4" s="1"/>
  <c r="F50" i="1" s="1"/>
  <c r="V51" i="4"/>
  <c r="Q50" i="4"/>
  <c r="K51" i="4"/>
  <c r="O50" i="4"/>
  <c r="P50" i="4" s="1"/>
  <c r="H50" i="1" s="1"/>
  <c r="Y102" i="4" l="1"/>
  <c r="AZ51" i="4"/>
  <c r="BC51" i="4" s="1"/>
  <c r="BB51" i="4"/>
  <c r="BD51" i="4" s="1"/>
  <c r="BB44" i="4"/>
  <c r="W44" i="4"/>
  <c r="AZ44" i="4"/>
  <c r="O44" i="4"/>
  <c r="AC45" i="4"/>
  <c r="E51" i="4"/>
  <c r="Y103" i="4" l="1"/>
  <c r="BC44" i="4"/>
  <c r="AK44" i="4"/>
  <c r="E44" i="4" s="1"/>
  <c r="BD44" i="4"/>
  <c r="AM44" i="4"/>
  <c r="AF44" i="4" s="1"/>
  <c r="F51" i="4"/>
  <c r="AY52" i="4" s="1"/>
  <c r="L51" i="4"/>
  <c r="Y104" i="4" l="1"/>
  <c r="R44" i="4"/>
  <c r="N44" i="4"/>
  <c r="AB44" i="4"/>
  <c r="AY45" i="4"/>
  <c r="L44" i="4"/>
  <c r="M51" i="4"/>
  <c r="BA52" i="4" s="1"/>
  <c r="B51" i="4"/>
  <c r="B51" i="1" s="1"/>
  <c r="Y105" i="4" l="1"/>
  <c r="Z44" i="4"/>
  <c r="Q44" i="4" s="1"/>
  <c r="G44" i="1"/>
  <c r="AD44" i="4"/>
  <c r="B44" i="4" s="1"/>
  <c r="BA45" i="4"/>
  <c r="V45" i="4"/>
  <c r="S44" i="4"/>
  <c r="R51" i="4"/>
  <c r="N51" i="4"/>
  <c r="G51" i="1" s="1"/>
  <c r="Y106" i="4" l="1"/>
  <c r="U44" i="4"/>
  <c r="T44" i="4" s="1"/>
  <c r="F44" i="1" s="1"/>
  <c r="P44" i="4"/>
  <c r="H44" i="1" s="1"/>
  <c r="B44" i="1"/>
  <c r="BB45" i="4"/>
  <c r="W45" i="4"/>
  <c r="AZ45" i="4"/>
  <c r="D52" i="4"/>
  <c r="C52" i="4"/>
  <c r="C52" i="1" s="1"/>
  <c r="J52" i="4"/>
  <c r="D52" i="1" s="1"/>
  <c r="S51" i="4"/>
  <c r="U51" i="4" l="1"/>
  <c r="T51" i="4" s="1"/>
  <c r="F51" i="1" s="1"/>
  <c r="Y107" i="4"/>
  <c r="BC45" i="4"/>
  <c r="AK45" i="4"/>
  <c r="E45" i="4" s="1"/>
  <c r="BD45" i="4"/>
  <c r="AM45" i="4"/>
  <c r="AF45" i="4" s="1"/>
  <c r="V52" i="4"/>
  <c r="Q51" i="4"/>
  <c r="O52" i="4"/>
  <c r="O51" i="4"/>
  <c r="P51" i="4" s="1"/>
  <c r="H51" i="1" s="1"/>
  <c r="K52" i="4"/>
  <c r="Y108" i="4" l="1"/>
  <c r="AZ52" i="4"/>
  <c r="BC52" i="4" s="1"/>
  <c r="BB52" i="4"/>
  <c r="BD52" i="4" s="1"/>
  <c r="AB45" i="4"/>
  <c r="L45" i="4"/>
  <c r="F45" i="4"/>
  <c r="E52" i="4"/>
  <c r="Y109" i="4" l="1"/>
  <c r="AY46" i="4"/>
  <c r="AD45" i="4"/>
  <c r="B45" i="4" s="1"/>
  <c r="B45" i="1" s="1"/>
  <c r="M45" i="4"/>
  <c r="F52" i="4"/>
  <c r="AY53" i="4" s="1"/>
  <c r="L52" i="4"/>
  <c r="R45" i="4" l="1"/>
  <c r="N45" i="4"/>
  <c r="G45" i="1" s="1"/>
  <c r="AQ46" i="4"/>
  <c r="AP46" i="4"/>
  <c r="BA46" i="4"/>
  <c r="B52" i="4"/>
  <c r="B52" i="1" s="1"/>
  <c r="M52" i="4"/>
  <c r="BA53" i="4" s="1"/>
  <c r="AJ46" i="4" l="1"/>
  <c r="D46" i="4" s="1"/>
  <c r="AL46" i="4"/>
  <c r="AE46" i="4" s="1"/>
  <c r="C46" i="4"/>
  <c r="C46" i="1" s="1"/>
  <c r="J47" i="4"/>
  <c r="D47" i="1" s="1"/>
  <c r="J46" i="4"/>
  <c r="D46" i="1" s="1"/>
  <c r="Z45" i="4"/>
  <c r="O45" i="4"/>
  <c r="P45" i="4" s="1"/>
  <c r="H45" i="1" s="1"/>
  <c r="S45" i="4"/>
  <c r="N52" i="4"/>
  <c r="G52" i="1" s="1"/>
  <c r="R52" i="4"/>
  <c r="U45" i="4" l="1"/>
  <c r="T45" i="4" s="1"/>
  <c r="F45" i="1" s="1"/>
  <c r="Q45" i="4"/>
  <c r="V46" i="4"/>
  <c r="AA46" i="4"/>
  <c r="K46" i="4"/>
  <c r="V53" i="4"/>
  <c r="Q52" i="4"/>
  <c r="J53" i="4"/>
  <c r="D53" i="1" s="1"/>
  <c r="S52" i="4"/>
  <c r="D53" i="4"/>
  <c r="C53" i="4"/>
  <c r="C53" i="1" s="1"/>
  <c r="P52" i="4"/>
  <c r="H52" i="1" s="1"/>
  <c r="U52" i="4" l="1"/>
  <c r="T52" i="4" s="1"/>
  <c r="F52" i="1" s="1"/>
  <c r="AZ53" i="4"/>
  <c r="BC53" i="4" s="1"/>
  <c r="BB53" i="4"/>
  <c r="BD53" i="4" s="1"/>
  <c r="AC46" i="4"/>
  <c r="AZ46" i="4"/>
  <c r="O46" i="4"/>
  <c r="W46" i="4"/>
  <c r="BB46" i="4"/>
  <c r="E53" i="4"/>
  <c r="F53" i="4" s="1"/>
  <c r="AY54" i="4" s="1"/>
  <c r="K53" i="4"/>
  <c r="L53" i="4"/>
  <c r="Z46" i="4" l="1"/>
  <c r="Q46" i="4" s="1"/>
  <c r="BD46" i="4"/>
  <c r="AM46" i="4"/>
  <c r="AF46" i="4" s="1"/>
  <c r="BC46" i="4"/>
  <c r="AK46" i="4"/>
  <c r="E46" i="4" s="1"/>
  <c r="AY47" i="4" s="1"/>
  <c r="B53" i="4"/>
  <c r="B53" i="1" s="1"/>
  <c r="M53" i="4"/>
  <c r="BA54" i="4" s="1"/>
  <c r="AZ47" i="4" l="1"/>
  <c r="BC47" i="4" s="1"/>
  <c r="AB46" i="4"/>
  <c r="L46" i="4"/>
  <c r="R53" i="4"/>
  <c r="N53" i="4"/>
  <c r="G53" i="1" s="1"/>
  <c r="BA47" i="4" l="1"/>
  <c r="BB47" i="4" s="1"/>
  <c r="BD47" i="4" s="1"/>
  <c r="AD46" i="4"/>
  <c r="B46" i="4" s="1"/>
  <c r="B46" i="1" s="1"/>
  <c r="J54" i="4"/>
  <c r="D54" i="1" s="1"/>
  <c r="O53" i="4"/>
  <c r="P53" i="4" s="1"/>
  <c r="H53" i="1" s="1"/>
  <c r="D54" i="4"/>
  <c r="C54" i="4"/>
  <c r="C54" i="1" s="1"/>
  <c r="S53" i="4"/>
  <c r="U53" i="4" l="1"/>
  <c r="T53" i="4" s="1"/>
  <c r="F53" i="1" s="1"/>
  <c r="V54" i="4"/>
  <c r="Q53" i="4"/>
  <c r="K54" i="4"/>
  <c r="O54" i="4"/>
  <c r="AZ54" i="4" l="1"/>
  <c r="BC54" i="4" s="1"/>
  <c r="BB54" i="4"/>
  <c r="BD54" i="4" s="1"/>
  <c r="E54" i="4"/>
  <c r="L54" i="4" l="1"/>
  <c r="F54" i="4"/>
  <c r="AY55" i="4" s="1"/>
  <c r="M54" i="4" l="1"/>
  <c r="BA55" i="4" s="1"/>
  <c r="B54" i="4"/>
  <c r="B54" i="1" s="1"/>
  <c r="R54" i="4" l="1"/>
  <c r="N54" i="4"/>
  <c r="G54" i="1" s="1"/>
  <c r="V55" i="4" l="1"/>
  <c r="Q54" i="4"/>
  <c r="D55" i="4"/>
  <c r="C55" i="4"/>
  <c r="C55" i="1" s="1"/>
  <c r="J55" i="4"/>
  <c r="D55" i="1" s="1"/>
  <c r="S54" i="4"/>
  <c r="P54" i="4"/>
  <c r="H54" i="1" s="1"/>
  <c r="U54" i="4" l="1"/>
  <c r="T54" i="4" s="1"/>
  <c r="F54" i="1" s="1"/>
  <c r="AZ55" i="4"/>
  <c r="BC55" i="4" s="1"/>
  <c r="BB55" i="4"/>
  <c r="BD55" i="4" s="1"/>
  <c r="E55" i="4"/>
  <c r="K55" i="4"/>
  <c r="F55" i="4" l="1"/>
  <c r="AY56" i="4" s="1"/>
  <c r="L55" i="4"/>
  <c r="B55" i="4" l="1"/>
  <c r="B55" i="1" s="1"/>
  <c r="M55" i="4"/>
  <c r="BA56" i="4" s="1"/>
  <c r="R55" i="4" l="1"/>
  <c r="N55" i="4"/>
  <c r="G55" i="1" s="1"/>
  <c r="D56" i="4" l="1"/>
  <c r="C56" i="4"/>
  <c r="C56" i="1" s="1"/>
  <c r="J56" i="4"/>
  <c r="D56" i="1" s="1"/>
  <c r="O55" i="4"/>
  <c r="P55" i="4" s="1"/>
  <c r="H55" i="1" s="1"/>
  <c r="S55" i="4"/>
  <c r="U55" i="4" l="1"/>
  <c r="T55" i="4" s="1"/>
  <c r="F55" i="1" s="1"/>
  <c r="V56" i="4"/>
  <c r="Q55" i="4"/>
  <c r="K56" i="4"/>
  <c r="O56" i="4"/>
  <c r="AZ56" i="4" l="1"/>
  <c r="BC56" i="4" s="1"/>
  <c r="BB56" i="4"/>
  <c r="BD56" i="4" s="1"/>
  <c r="E56" i="4"/>
  <c r="L56" i="4" l="1"/>
  <c r="F56" i="4"/>
  <c r="AY57" i="4" s="1"/>
  <c r="B56" i="4" l="1"/>
  <c r="B56" i="1" s="1"/>
  <c r="M56" i="4"/>
  <c r="BA57" i="4" s="1"/>
  <c r="N56" i="4" l="1"/>
  <c r="G56" i="1" s="1"/>
  <c r="R56" i="4"/>
  <c r="P56" i="4"/>
  <c r="H56" i="1" s="1"/>
  <c r="V57" i="4" l="1"/>
  <c r="Q56" i="4"/>
  <c r="D57" i="4"/>
  <c r="C57" i="4"/>
  <c r="C57" i="1" s="1"/>
  <c r="J57" i="4"/>
  <c r="D57" i="1" s="1"/>
  <c r="S56" i="4"/>
  <c r="U56" i="4" l="1"/>
  <c r="T56" i="4" s="1"/>
  <c r="F56" i="1" s="1"/>
  <c r="AZ57" i="4"/>
  <c r="BC57" i="4" s="1"/>
  <c r="BB57" i="4"/>
  <c r="BD57" i="4" s="1"/>
  <c r="E57" i="4"/>
  <c r="K57" i="4"/>
  <c r="F57" i="4" l="1"/>
  <c r="AY58" i="4" s="1"/>
  <c r="L57" i="4"/>
  <c r="B57" i="4" l="1"/>
  <c r="B57" i="1" s="1"/>
  <c r="M57" i="4"/>
  <c r="BA58" i="4" s="1"/>
  <c r="R57" i="4" l="1"/>
  <c r="N57" i="4"/>
  <c r="G57" i="1" s="1"/>
  <c r="D58" i="4" l="1"/>
  <c r="C58" i="4"/>
  <c r="C58" i="1" s="1"/>
  <c r="J58" i="4"/>
  <c r="D58" i="1" s="1"/>
  <c r="O57" i="4"/>
  <c r="P57" i="4" s="1"/>
  <c r="H57" i="1" s="1"/>
  <c r="S57" i="4"/>
  <c r="U57" i="4" l="1"/>
  <c r="T57" i="4" s="1"/>
  <c r="F57" i="1" s="1"/>
  <c r="V58" i="4"/>
  <c r="Q57" i="4"/>
  <c r="O58" i="4"/>
  <c r="K58" i="4"/>
  <c r="AZ58" i="4" l="1"/>
  <c r="BC58" i="4" s="1"/>
  <c r="BB58" i="4"/>
  <c r="BD58" i="4" s="1"/>
  <c r="E58" i="4"/>
  <c r="F58" i="4" l="1"/>
  <c r="AY59" i="4" s="1"/>
  <c r="L58" i="4"/>
  <c r="B58" i="4" l="1"/>
  <c r="B58" i="1" s="1"/>
  <c r="M58" i="4"/>
  <c r="BA59" i="4" s="1"/>
  <c r="N58" i="4" l="1"/>
  <c r="G58" i="1" s="1"/>
  <c r="R58" i="4"/>
  <c r="V59" i="4" l="1"/>
  <c r="Q58" i="4"/>
  <c r="D59" i="4"/>
  <c r="C59" i="4"/>
  <c r="C59" i="1" s="1"/>
  <c r="J59" i="4"/>
  <c r="D59" i="1" s="1"/>
  <c r="S58" i="4"/>
  <c r="P58" i="4"/>
  <c r="H58" i="1" s="1"/>
  <c r="U58" i="4" l="1"/>
  <c r="T58" i="4" s="1"/>
  <c r="F58" i="1" s="1"/>
  <c r="AZ59" i="4"/>
  <c r="BC59" i="4" s="1"/>
  <c r="BB59" i="4"/>
  <c r="BD59" i="4" s="1"/>
  <c r="K59" i="4"/>
  <c r="E59" i="4"/>
  <c r="F59" i="4" l="1"/>
  <c r="AY60" i="4" s="1"/>
  <c r="L59" i="4"/>
  <c r="M59" i="4" l="1"/>
  <c r="BA60" i="4" s="1"/>
  <c r="B59" i="4"/>
  <c r="B59" i="1" s="1"/>
  <c r="R59" i="4" l="1"/>
  <c r="N59" i="4"/>
  <c r="G59" i="1" s="1"/>
  <c r="D60" i="4" l="1"/>
  <c r="C60" i="4"/>
  <c r="C60" i="1" s="1"/>
  <c r="J60" i="4"/>
  <c r="D60" i="1" s="1"/>
  <c r="O59" i="4"/>
  <c r="P59" i="4" s="1"/>
  <c r="S59" i="4"/>
  <c r="U59" i="4" l="1"/>
  <c r="T59" i="4" s="1"/>
  <c r="F59" i="1" s="1"/>
  <c r="H59" i="1"/>
  <c r="V60" i="4"/>
  <c r="Q59" i="4"/>
  <c r="K60" i="4"/>
  <c r="O60" i="4"/>
  <c r="AZ60" i="4" l="1"/>
  <c r="BC60" i="4" s="1"/>
  <c r="BB60" i="4"/>
  <c r="BD60" i="4" s="1"/>
  <c r="E60" i="4"/>
  <c r="F60" i="4" l="1"/>
  <c r="AY61" i="4" s="1"/>
  <c r="L60" i="4"/>
  <c r="M60" i="4" l="1"/>
  <c r="BA61" i="4" s="1"/>
  <c r="B60" i="4"/>
  <c r="B60" i="1" s="1"/>
  <c r="R60" i="4" l="1"/>
  <c r="N60" i="4"/>
  <c r="G60" i="1" s="1"/>
  <c r="V61" i="4" l="1"/>
  <c r="Q60" i="4"/>
  <c r="J61" i="4"/>
  <c r="D61" i="1" s="1"/>
  <c r="S60" i="4"/>
  <c r="D61" i="4"/>
  <c r="C61" i="4"/>
  <c r="C61" i="1" s="1"/>
  <c r="P60" i="4"/>
  <c r="U60" i="4" l="1"/>
  <c r="T60" i="4" s="1"/>
  <c r="F60" i="1" s="1"/>
  <c r="H60" i="1"/>
  <c r="AZ61" i="4"/>
  <c r="BC61" i="4" s="1"/>
  <c r="BB61" i="4"/>
  <c r="BD61" i="4" s="1"/>
  <c r="E61" i="4"/>
  <c r="K61" i="4"/>
  <c r="L61" i="4" l="1"/>
  <c r="F61" i="4"/>
  <c r="AY62" i="4" s="1"/>
  <c r="B61" i="4" l="1"/>
  <c r="B61" i="1" s="1"/>
  <c r="M61" i="4"/>
  <c r="BA62" i="4" s="1"/>
  <c r="R61" i="4" l="1"/>
  <c r="N61" i="4"/>
  <c r="G61" i="1" s="1"/>
  <c r="D62" i="4" l="1"/>
  <c r="C62" i="4"/>
  <c r="C62" i="1" s="1"/>
  <c r="J62" i="4"/>
  <c r="D62" i="1" s="1"/>
  <c r="O61" i="4"/>
  <c r="P61" i="4" s="1"/>
  <c r="S61" i="4"/>
  <c r="U61" i="4" l="1"/>
  <c r="T61" i="4" s="1"/>
  <c r="F61" i="1" s="1"/>
  <c r="H61" i="1"/>
  <c r="V62" i="4"/>
  <c r="Q61" i="4"/>
  <c r="O62" i="4"/>
  <c r="K62" i="4"/>
  <c r="AZ62" i="4" l="1"/>
  <c r="BC62" i="4" s="1"/>
  <c r="BB62" i="4"/>
  <c r="BD62" i="4" s="1"/>
  <c r="E62" i="4"/>
  <c r="L62" i="4" l="1"/>
  <c r="F62" i="4"/>
  <c r="AY63" i="4" s="1"/>
  <c r="M62" i="4" l="1"/>
  <c r="BA63" i="4" s="1"/>
  <c r="B62" i="4"/>
  <c r="B62" i="1" s="1"/>
  <c r="R62" i="4" l="1"/>
  <c r="N62" i="4"/>
  <c r="G62" i="1" s="1"/>
  <c r="V63" i="4" l="1"/>
  <c r="Q62" i="4"/>
  <c r="J63" i="4"/>
  <c r="D63" i="1" s="1"/>
  <c r="S62" i="4"/>
  <c r="D63" i="4"/>
  <c r="C63" i="4"/>
  <c r="C63" i="1" s="1"/>
  <c r="P62" i="4"/>
  <c r="U62" i="4" l="1"/>
  <c r="T62" i="4" s="1"/>
  <c r="F62" i="1" s="1"/>
  <c r="H62" i="1"/>
  <c r="AZ63" i="4"/>
  <c r="BC63" i="4" s="1"/>
  <c r="BB63" i="4"/>
  <c r="BD63" i="4" s="1"/>
  <c r="E63" i="4"/>
  <c r="K63" i="4"/>
  <c r="L63" i="4" l="1"/>
  <c r="F63" i="4"/>
  <c r="AY64" i="4" s="1"/>
  <c r="M63" i="4" l="1"/>
  <c r="BA64" i="4" s="1"/>
  <c r="B63" i="4"/>
  <c r="B63" i="1" s="1"/>
  <c r="N63" i="4" l="1"/>
  <c r="G63" i="1" s="1"/>
  <c r="R63" i="4"/>
  <c r="D64" i="4" l="1"/>
  <c r="C64" i="4"/>
  <c r="C64" i="1" s="1"/>
  <c r="J64" i="4"/>
  <c r="D64" i="1" s="1"/>
  <c r="S63" i="4"/>
  <c r="O63" i="4"/>
  <c r="P63" i="4" s="1"/>
  <c r="U63" i="4" l="1"/>
  <c r="T63" i="4" s="1"/>
  <c r="F63" i="1" s="1"/>
  <c r="H63" i="1"/>
  <c r="V64" i="4"/>
  <c r="Q63" i="4"/>
  <c r="O64" i="4"/>
  <c r="K64" i="4"/>
  <c r="AZ64" i="4" l="1"/>
  <c r="BC64" i="4" s="1"/>
  <c r="BB64" i="4"/>
  <c r="BD64" i="4" s="1"/>
  <c r="E64" i="4"/>
  <c r="F64" i="4" l="1"/>
  <c r="AY65" i="4" s="1"/>
  <c r="L64" i="4"/>
  <c r="B64" i="4" l="1"/>
  <c r="B64" i="1" s="1"/>
  <c r="M64" i="4"/>
  <c r="BA65" i="4" s="1"/>
  <c r="N64" i="4" l="1"/>
  <c r="G64" i="1" s="1"/>
  <c r="R64" i="4"/>
  <c r="V65" i="4" l="1"/>
  <c r="Q64" i="4"/>
  <c r="D65" i="4"/>
  <c r="C65" i="4"/>
  <c r="C65" i="1" s="1"/>
  <c r="J65" i="4"/>
  <c r="D65" i="1" s="1"/>
  <c r="S64" i="4"/>
  <c r="P64" i="4"/>
  <c r="H64" i="1" s="1"/>
  <c r="U64" i="4" l="1"/>
  <c r="T64" i="4" s="1"/>
  <c r="F64" i="1" s="1"/>
  <c r="AZ65" i="4"/>
  <c r="BC65" i="4" s="1"/>
  <c r="BB65" i="4"/>
  <c r="BD65" i="4" s="1"/>
  <c r="E65" i="4"/>
  <c r="K65" i="4"/>
  <c r="F65" i="4" l="1"/>
  <c r="AY66" i="4" s="1"/>
  <c r="L65" i="4"/>
  <c r="M65" i="4" l="1"/>
  <c r="BA66" i="4" s="1"/>
  <c r="B65" i="4"/>
  <c r="B65" i="1" s="1"/>
  <c r="R65" i="4" l="1"/>
  <c r="N65" i="4"/>
  <c r="G65" i="1" s="1"/>
  <c r="J66" i="4" l="1"/>
  <c r="D66" i="1" s="1"/>
  <c r="D66" i="4"/>
  <c r="C66" i="4"/>
  <c r="C66" i="1" s="1"/>
  <c r="O65" i="4"/>
  <c r="P65" i="4" s="1"/>
  <c r="H65" i="1" s="1"/>
  <c r="S65" i="4"/>
  <c r="U65" i="4" l="1"/>
  <c r="T65" i="4" s="1"/>
  <c r="F65" i="1" s="1"/>
  <c r="V66" i="4"/>
  <c r="Q65" i="4"/>
  <c r="K66" i="4"/>
  <c r="O66" i="4"/>
  <c r="AZ66" i="4" l="1"/>
  <c r="BC66" i="4" s="1"/>
  <c r="BB66" i="4"/>
  <c r="BD66" i="4" s="1"/>
  <c r="E66" i="4"/>
  <c r="L66" i="4" l="1"/>
  <c r="F66" i="4"/>
  <c r="AY67" i="4" s="1"/>
  <c r="B66" i="4" l="1"/>
  <c r="B66" i="1" s="1"/>
  <c r="M66" i="4"/>
  <c r="BA67" i="4" s="1"/>
  <c r="R66" i="4" l="1"/>
  <c r="N66" i="4"/>
  <c r="G66" i="1" s="1"/>
  <c r="P66" i="4"/>
  <c r="H66" i="1" s="1"/>
  <c r="V67" i="4" l="1"/>
  <c r="Q66" i="4"/>
  <c r="J67" i="4"/>
  <c r="D67" i="1" s="1"/>
  <c r="D67" i="4"/>
  <c r="C67" i="4"/>
  <c r="C67" i="1" s="1"/>
  <c r="S66" i="4"/>
  <c r="U66" i="4" l="1"/>
  <c r="T66" i="4" s="1"/>
  <c r="F66" i="1" s="1"/>
  <c r="AZ67" i="4"/>
  <c r="BC67" i="4" s="1"/>
  <c r="BB67" i="4"/>
  <c r="BD67" i="4" s="1"/>
  <c r="K67" i="4"/>
  <c r="E67" i="4"/>
  <c r="F67" i="4" l="1"/>
  <c r="AY68" i="4" s="1"/>
  <c r="L67" i="4"/>
  <c r="M67" i="4" l="1"/>
  <c r="BA68" i="4" s="1"/>
  <c r="B67" i="4"/>
  <c r="B67" i="1" s="1"/>
  <c r="N67" i="4" l="1"/>
  <c r="G67" i="1" s="1"/>
  <c r="R67" i="4"/>
  <c r="D68" i="4" l="1"/>
  <c r="C68" i="4"/>
  <c r="C68" i="1" s="1"/>
  <c r="J68" i="4"/>
  <c r="D68" i="1" s="1"/>
  <c r="S67" i="4"/>
  <c r="O67" i="4"/>
  <c r="P67" i="4" s="1"/>
  <c r="H67" i="1" s="1"/>
  <c r="U67" i="4" l="1"/>
  <c r="T67" i="4" s="1"/>
  <c r="F67" i="1" s="1"/>
  <c r="V68" i="4"/>
  <c r="Q67" i="4"/>
  <c r="K68" i="4"/>
  <c r="O68" i="4"/>
  <c r="AZ68" i="4" l="1"/>
  <c r="BC68" i="4" s="1"/>
  <c r="BB68" i="4"/>
  <c r="BD68" i="4" s="1"/>
  <c r="E68" i="4"/>
  <c r="L68" i="4" l="1"/>
  <c r="F68" i="4"/>
  <c r="AY69" i="4" s="1"/>
  <c r="M68" i="4" l="1"/>
  <c r="BA69" i="4" s="1"/>
  <c r="B68" i="4"/>
  <c r="B68" i="1" s="1"/>
  <c r="N68" i="4" l="1"/>
  <c r="G68" i="1" s="1"/>
  <c r="R68" i="4"/>
  <c r="V69" i="4" l="1"/>
  <c r="Q68" i="4"/>
  <c r="J69" i="4"/>
  <c r="D69" i="1" s="1"/>
  <c r="D69" i="4"/>
  <c r="C69" i="4"/>
  <c r="C69" i="1" s="1"/>
  <c r="S68" i="4"/>
  <c r="P68" i="4"/>
  <c r="H68" i="1" s="1"/>
  <c r="U68" i="4" l="1"/>
  <c r="T68" i="4" s="1"/>
  <c r="F68" i="1" s="1"/>
  <c r="AZ69" i="4"/>
  <c r="BC69" i="4" s="1"/>
  <c r="BB69" i="4"/>
  <c r="BD69" i="4" s="1"/>
  <c r="E69" i="4"/>
  <c r="K69" i="4"/>
  <c r="F69" i="4" l="1"/>
  <c r="AY70" i="4" s="1"/>
  <c r="L69" i="4"/>
  <c r="B69" i="4" l="1"/>
  <c r="B69" i="1" s="1"/>
  <c r="M69" i="4"/>
  <c r="BA70" i="4" s="1"/>
  <c r="N69" i="4" l="1"/>
  <c r="G69" i="1" s="1"/>
  <c r="R69" i="4"/>
  <c r="D70" i="4" l="1"/>
  <c r="C70" i="4"/>
  <c r="C70" i="1" s="1"/>
  <c r="J70" i="4"/>
  <c r="D70" i="1" s="1"/>
  <c r="S69" i="4"/>
  <c r="O69" i="4"/>
  <c r="P69" i="4" s="1"/>
  <c r="H69" i="1" s="1"/>
  <c r="U69" i="4" l="1"/>
  <c r="T69" i="4" s="1"/>
  <c r="F69" i="1" s="1"/>
  <c r="V70" i="4"/>
  <c r="Q69" i="4"/>
  <c r="O70" i="4"/>
  <c r="K70" i="4"/>
  <c r="AZ70" i="4" l="1"/>
  <c r="BC70" i="4" s="1"/>
  <c r="BB70" i="4"/>
  <c r="BD70" i="4" s="1"/>
  <c r="E70" i="4"/>
  <c r="F70" i="4" l="1"/>
  <c r="AY71" i="4" s="1"/>
  <c r="L70" i="4"/>
  <c r="M70" i="4" l="1"/>
  <c r="BA71" i="4" s="1"/>
  <c r="B70" i="4"/>
  <c r="B70" i="1" s="1"/>
  <c r="N70" i="4" l="1"/>
  <c r="G70" i="1" s="1"/>
  <c r="R70" i="4"/>
  <c r="V71" i="4" l="1"/>
  <c r="Q70" i="4"/>
  <c r="P70" i="4"/>
  <c r="H70" i="1" s="1"/>
  <c r="J71" i="4"/>
  <c r="D71" i="1" s="1"/>
  <c r="D71" i="4"/>
  <c r="C71" i="4"/>
  <c r="C71" i="1" s="1"/>
  <c r="S70" i="4"/>
  <c r="U70" i="4" l="1"/>
  <c r="T70" i="4" s="1"/>
  <c r="F70" i="1" s="1"/>
  <c r="AZ71" i="4"/>
  <c r="BC71" i="4" s="1"/>
  <c r="BB71" i="4"/>
  <c r="BD71" i="4" s="1"/>
  <c r="E71" i="4"/>
  <c r="K71" i="4"/>
  <c r="F71" i="4" l="1"/>
  <c r="AY72" i="4" s="1"/>
  <c r="L71" i="4"/>
  <c r="B71" i="4" l="1"/>
  <c r="B71" i="1" s="1"/>
  <c r="M71" i="4"/>
  <c r="BA72" i="4" s="1"/>
  <c r="N71" i="4" l="1"/>
  <c r="G71" i="1" s="1"/>
  <c r="R71" i="4"/>
  <c r="J72" i="4" l="1"/>
  <c r="D72" i="1" s="1"/>
  <c r="D72" i="4"/>
  <c r="C72" i="4"/>
  <c r="C72" i="1" s="1"/>
  <c r="S71" i="4"/>
  <c r="O71" i="4"/>
  <c r="P71" i="4" s="1"/>
  <c r="H71" i="1" s="1"/>
  <c r="U71" i="4" l="1"/>
  <c r="T71" i="4" s="1"/>
  <c r="F71" i="1" s="1"/>
  <c r="V72" i="4"/>
  <c r="Q71" i="4"/>
  <c r="K72" i="4"/>
  <c r="O72" i="4"/>
  <c r="AZ72" i="4" l="1"/>
  <c r="BC72" i="4" s="1"/>
  <c r="BB72" i="4"/>
  <c r="BD72" i="4" s="1"/>
  <c r="E72" i="4"/>
  <c r="L72" i="4" l="1"/>
  <c r="F72" i="4"/>
  <c r="AY73" i="4" s="1"/>
  <c r="B72" i="4" l="1"/>
  <c r="B72" i="1" s="1"/>
  <c r="M72" i="4"/>
  <c r="BA73" i="4" s="1"/>
  <c r="R72" i="4" l="1"/>
  <c r="N72" i="4"/>
  <c r="G72" i="1" s="1"/>
  <c r="P72" i="4"/>
  <c r="H72" i="1" s="1"/>
  <c r="V73" i="4" l="1"/>
  <c r="Q72" i="4"/>
  <c r="D73" i="4"/>
  <c r="C73" i="4"/>
  <c r="C73" i="1" s="1"/>
  <c r="J73" i="4"/>
  <c r="D73" i="1" s="1"/>
  <c r="S72" i="4"/>
  <c r="U72" i="4" l="1"/>
  <c r="T72" i="4" s="1"/>
  <c r="F72" i="1" s="1"/>
  <c r="AZ73" i="4"/>
  <c r="BC73" i="4" s="1"/>
  <c r="BB73" i="4"/>
  <c r="BD73" i="4" s="1"/>
  <c r="E73" i="4"/>
  <c r="K73" i="4"/>
  <c r="L73" i="4" l="1"/>
  <c r="F73" i="4"/>
  <c r="AY74" i="4" s="1"/>
  <c r="B73" i="4" l="1"/>
  <c r="B73" i="1" s="1"/>
  <c r="M73" i="4"/>
  <c r="BA74" i="4" s="1"/>
  <c r="N73" i="4" l="1"/>
  <c r="G73" i="1" s="1"/>
  <c r="R73" i="4"/>
  <c r="D74" i="4" l="1"/>
  <c r="C74" i="4"/>
  <c r="C74" i="1" s="1"/>
  <c r="J74" i="4"/>
  <c r="D74" i="1" s="1"/>
  <c r="S73" i="4"/>
  <c r="O73" i="4"/>
  <c r="P73" i="4" s="1"/>
  <c r="H73" i="1" s="1"/>
  <c r="U73" i="4" l="1"/>
  <c r="T73" i="4" s="1"/>
  <c r="F73" i="1" s="1"/>
  <c r="V74" i="4"/>
  <c r="Q73" i="4"/>
  <c r="O74" i="4"/>
  <c r="K74" i="4"/>
  <c r="AZ74" i="4" l="1"/>
  <c r="BC74" i="4" s="1"/>
  <c r="BB74" i="4"/>
  <c r="BD74" i="4" s="1"/>
  <c r="E74" i="4"/>
  <c r="L74" i="4" l="1"/>
  <c r="F74" i="4"/>
  <c r="AY75" i="4" s="1"/>
  <c r="M74" i="4" l="1"/>
  <c r="BA75" i="4" s="1"/>
  <c r="B74" i="4"/>
  <c r="B74" i="1" s="1"/>
  <c r="P74" i="4" l="1"/>
  <c r="H74" i="1" s="1"/>
  <c r="N74" i="4"/>
  <c r="G74" i="1" s="1"/>
  <c r="R74" i="4"/>
  <c r="V75" i="4" l="1"/>
  <c r="Q74" i="4"/>
  <c r="J75" i="4"/>
  <c r="D75" i="1" s="1"/>
  <c r="D75" i="4"/>
  <c r="C75" i="4"/>
  <c r="C75" i="1" s="1"/>
  <c r="S74" i="4"/>
  <c r="U74" i="4" l="1"/>
  <c r="T74" i="4" s="1"/>
  <c r="F74" i="1" s="1"/>
  <c r="AZ75" i="4"/>
  <c r="BC75" i="4" s="1"/>
  <c r="BB75" i="4"/>
  <c r="BD75" i="4" s="1"/>
  <c r="E75" i="4"/>
  <c r="K75" i="4"/>
  <c r="L75" i="4" l="1"/>
  <c r="F75" i="4"/>
  <c r="AY76" i="4" s="1"/>
  <c r="M75" i="4" l="1"/>
  <c r="BA76" i="4" s="1"/>
  <c r="B75" i="4"/>
  <c r="B75" i="1" s="1"/>
  <c r="N75" i="4" l="1"/>
  <c r="G75" i="1" s="1"/>
  <c r="R75" i="4"/>
  <c r="D76" i="4" l="1"/>
  <c r="C76" i="4"/>
  <c r="C76" i="1" s="1"/>
  <c r="J76" i="4"/>
  <c r="D76" i="1" s="1"/>
  <c r="S75" i="4"/>
  <c r="O75" i="4"/>
  <c r="P75" i="4" s="1"/>
  <c r="H75" i="1" s="1"/>
  <c r="U75" i="4" l="1"/>
  <c r="T75" i="4" s="1"/>
  <c r="F75" i="1" s="1"/>
  <c r="V76" i="4"/>
  <c r="Q75" i="4"/>
  <c r="K76" i="4"/>
  <c r="O76" i="4"/>
  <c r="AZ76" i="4" l="1"/>
  <c r="BC76" i="4" s="1"/>
  <c r="BB76" i="4"/>
  <c r="BD76" i="4" s="1"/>
  <c r="E76" i="4"/>
  <c r="L76" i="4" l="1"/>
  <c r="F76" i="4"/>
  <c r="AY77" i="4" s="1"/>
  <c r="M76" i="4" l="1"/>
  <c r="BA77" i="4" s="1"/>
  <c r="B76" i="4"/>
  <c r="B76" i="1" s="1"/>
  <c r="N76" i="4" l="1"/>
  <c r="G76" i="1" s="1"/>
  <c r="R76" i="4"/>
  <c r="V77" i="4" l="1"/>
  <c r="Q76" i="4"/>
  <c r="J77" i="4"/>
  <c r="D77" i="1" s="1"/>
  <c r="S76" i="4"/>
  <c r="D77" i="4"/>
  <c r="C77" i="4"/>
  <c r="C77" i="1" s="1"/>
  <c r="P76" i="4"/>
  <c r="H76" i="1" s="1"/>
  <c r="U76" i="4" l="1"/>
  <c r="T76" i="4" s="1"/>
  <c r="F76" i="1" s="1"/>
  <c r="AZ77" i="4"/>
  <c r="BC77" i="4" s="1"/>
  <c r="BB77" i="4"/>
  <c r="BD77" i="4" s="1"/>
  <c r="K77" i="4"/>
  <c r="E77" i="4"/>
  <c r="F77" i="4" l="1"/>
  <c r="AY78" i="4" s="1"/>
  <c r="L77" i="4"/>
  <c r="B77" i="4" l="1"/>
  <c r="B77" i="1" s="1"/>
  <c r="M77" i="4"/>
  <c r="BA78" i="4" s="1"/>
  <c r="R77" i="4" l="1"/>
  <c r="N77" i="4"/>
  <c r="G77" i="1" s="1"/>
  <c r="D78" i="4" l="1"/>
  <c r="C78" i="4"/>
  <c r="C78" i="1" s="1"/>
  <c r="J78" i="4"/>
  <c r="D78" i="1" s="1"/>
  <c r="O77" i="4"/>
  <c r="P77" i="4" s="1"/>
  <c r="H77" i="1" s="1"/>
  <c r="S77" i="4"/>
  <c r="U77" i="4" l="1"/>
  <c r="T77" i="4" s="1"/>
  <c r="F77" i="1" s="1"/>
  <c r="V78" i="4"/>
  <c r="Q77" i="4"/>
  <c r="K78" i="4"/>
  <c r="O78" i="4"/>
  <c r="AZ78" i="4" l="1"/>
  <c r="BC78" i="4" s="1"/>
  <c r="BB78" i="4"/>
  <c r="BD78" i="4" s="1"/>
  <c r="E78" i="4"/>
  <c r="L78" i="4" l="1"/>
  <c r="F78" i="4"/>
  <c r="AY79" i="4" s="1"/>
  <c r="M78" i="4" l="1"/>
  <c r="BA79" i="4" s="1"/>
  <c r="B78" i="4"/>
  <c r="B78" i="1" s="1"/>
  <c r="R78" i="4" l="1"/>
  <c r="N78" i="4"/>
  <c r="G78" i="1" s="1"/>
  <c r="V79" i="4" l="1"/>
  <c r="Q78" i="4"/>
  <c r="D79" i="4"/>
  <c r="C79" i="4"/>
  <c r="C79" i="1" s="1"/>
  <c r="J79" i="4"/>
  <c r="D79" i="1" s="1"/>
  <c r="S78" i="4"/>
  <c r="P78" i="4"/>
  <c r="H78" i="1" s="1"/>
  <c r="U78" i="4" l="1"/>
  <c r="T78" i="4" s="1"/>
  <c r="F78" i="1" s="1"/>
  <c r="AZ79" i="4"/>
  <c r="BC79" i="4" s="1"/>
  <c r="BB79" i="4"/>
  <c r="BD79" i="4" s="1"/>
  <c r="E79" i="4"/>
  <c r="K79" i="4"/>
  <c r="F79" i="4" l="1"/>
  <c r="AY80" i="4" s="1"/>
  <c r="L79" i="4"/>
  <c r="B79" i="4" l="1"/>
  <c r="B79" i="1" s="1"/>
  <c r="M79" i="4"/>
  <c r="BA80" i="4" s="1"/>
  <c r="R79" i="4" l="1"/>
  <c r="N79" i="4"/>
  <c r="G79" i="1" s="1"/>
  <c r="D80" i="4" l="1"/>
  <c r="C80" i="4"/>
  <c r="C80" i="1" s="1"/>
  <c r="J80" i="4"/>
  <c r="D80" i="1" s="1"/>
  <c r="O79" i="4"/>
  <c r="P79" i="4" s="1"/>
  <c r="H79" i="1" s="1"/>
  <c r="S79" i="4"/>
  <c r="U79" i="4" l="1"/>
  <c r="T79" i="4" s="1"/>
  <c r="F79" i="1" s="1"/>
  <c r="V80" i="4"/>
  <c r="Q79" i="4"/>
  <c r="K80" i="4"/>
  <c r="O80" i="4"/>
  <c r="AZ80" i="4" l="1"/>
  <c r="BC80" i="4" s="1"/>
  <c r="BB80" i="4"/>
  <c r="BD80" i="4" s="1"/>
  <c r="E80" i="4"/>
  <c r="F80" i="4" l="1"/>
  <c r="AY81" i="4" s="1"/>
  <c r="L80" i="4"/>
  <c r="B80" i="4" l="1"/>
  <c r="B80" i="1" s="1"/>
  <c r="M80" i="4"/>
  <c r="BA81" i="4" s="1"/>
  <c r="R80" i="4" l="1"/>
  <c r="N80" i="4"/>
  <c r="G80" i="1" s="1"/>
  <c r="V81" i="4" l="1"/>
  <c r="Q80" i="4"/>
  <c r="D81" i="4"/>
  <c r="C81" i="4"/>
  <c r="C81" i="1" s="1"/>
  <c r="S80" i="4"/>
  <c r="J81" i="4"/>
  <c r="D81" i="1" s="1"/>
  <c r="P80" i="4"/>
  <c r="H80" i="1" s="1"/>
  <c r="U80" i="4" l="1"/>
  <c r="T80" i="4" s="1"/>
  <c r="F80" i="1" s="1"/>
  <c r="AZ81" i="4"/>
  <c r="BC81" i="4" s="1"/>
  <c r="BB81" i="4"/>
  <c r="BD81" i="4" s="1"/>
  <c r="E81" i="4"/>
  <c r="K81" i="4"/>
  <c r="L81" i="4" l="1"/>
  <c r="F81" i="4"/>
  <c r="AY82" i="4" s="1"/>
  <c r="M81" i="4" l="1"/>
  <c r="BA82" i="4" s="1"/>
  <c r="B81" i="4"/>
  <c r="B81" i="1" s="1"/>
  <c r="R81" i="4" l="1"/>
  <c r="N81" i="4"/>
  <c r="G81" i="1" s="1"/>
  <c r="J82" i="4" l="1"/>
  <c r="D82" i="1" s="1"/>
  <c r="D82" i="4"/>
  <c r="C82" i="4"/>
  <c r="C82" i="1" s="1"/>
  <c r="O81" i="4"/>
  <c r="P81" i="4" s="1"/>
  <c r="H81" i="1" s="1"/>
  <c r="S81" i="4"/>
  <c r="U81" i="4" l="1"/>
  <c r="T81" i="4" s="1"/>
  <c r="F81" i="1" s="1"/>
  <c r="V82" i="4"/>
  <c r="Q81" i="4"/>
  <c r="K82" i="4"/>
  <c r="O82" i="4"/>
  <c r="AZ82" i="4" l="1"/>
  <c r="BC82" i="4" s="1"/>
  <c r="BB82" i="4"/>
  <c r="BD82" i="4" s="1"/>
  <c r="E82" i="4"/>
  <c r="L82" i="4" l="1"/>
  <c r="F82" i="4"/>
  <c r="AY83" i="4" s="1"/>
  <c r="M82" i="4" l="1"/>
  <c r="BA83" i="4" s="1"/>
  <c r="B82" i="4"/>
  <c r="B82" i="1" s="1"/>
  <c r="R82" i="4" l="1"/>
  <c r="N82" i="4"/>
  <c r="G82" i="1" s="1"/>
  <c r="V83" i="4" l="1"/>
  <c r="Q82" i="4"/>
  <c r="J83" i="4"/>
  <c r="D83" i="1" s="1"/>
  <c r="D83" i="4"/>
  <c r="C83" i="4"/>
  <c r="C83" i="1" s="1"/>
  <c r="S82" i="4"/>
  <c r="P82" i="4"/>
  <c r="H82" i="1" s="1"/>
  <c r="U82" i="4" l="1"/>
  <c r="T82" i="4" s="1"/>
  <c r="F82" i="1" s="1"/>
  <c r="AZ83" i="4"/>
  <c r="BC83" i="4" s="1"/>
  <c r="BB83" i="4"/>
  <c r="BD83" i="4" s="1"/>
  <c r="E83" i="4"/>
  <c r="K83" i="4"/>
  <c r="L83" i="4" l="1"/>
  <c r="F83" i="4"/>
  <c r="AY84" i="4" s="1"/>
  <c r="B83" i="4" l="1"/>
  <c r="B83" i="1" s="1"/>
  <c r="M83" i="4"/>
  <c r="BA84" i="4" s="1"/>
  <c r="N83" i="4" l="1"/>
  <c r="G83" i="1" s="1"/>
  <c r="R83" i="4"/>
  <c r="J84" i="4" l="1"/>
  <c r="D84" i="1" s="1"/>
  <c r="S83" i="4"/>
  <c r="D84" i="4"/>
  <c r="C84" i="4"/>
  <c r="C84" i="1" s="1"/>
  <c r="O83" i="4"/>
  <c r="P83" i="4" s="1"/>
  <c r="H83" i="1" s="1"/>
  <c r="U83" i="4" l="1"/>
  <c r="T83" i="4" s="1"/>
  <c r="F83" i="1" s="1"/>
  <c r="V84" i="4"/>
  <c r="Q83" i="4"/>
  <c r="K84" i="4"/>
  <c r="O84" i="4"/>
  <c r="AZ84" i="4" l="1"/>
  <c r="BC84" i="4" s="1"/>
  <c r="BB84" i="4"/>
  <c r="BD84" i="4" s="1"/>
  <c r="E84" i="4"/>
  <c r="F84" i="4" l="1"/>
  <c r="AY85" i="4" s="1"/>
  <c r="L84" i="4"/>
  <c r="M84" i="4" l="1"/>
  <c r="BA85" i="4" s="1"/>
  <c r="B84" i="4"/>
  <c r="B84" i="1" s="1"/>
  <c r="N84" i="4" l="1"/>
  <c r="G84" i="1" s="1"/>
  <c r="R84" i="4"/>
  <c r="V85" i="4" l="1"/>
  <c r="Q84" i="4"/>
  <c r="J85" i="4"/>
  <c r="D85" i="1" s="1"/>
  <c r="S84" i="4"/>
  <c r="D85" i="4"/>
  <c r="C85" i="4"/>
  <c r="C85" i="1" s="1"/>
  <c r="P84" i="4"/>
  <c r="H84" i="1" s="1"/>
  <c r="U84" i="4" l="1"/>
  <c r="T84" i="4" s="1"/>
  <c r="F84" i="1" s="1"/>
  <c r="AZ85" i="4"/>
  <c r="BC85" i="4" s="1"/>
  <c r="BB85" i="4"/>
  <c r="BD85" i="4" s="1"/>
  <c r="K85" i="4"/>
  <c r="E85" i="4"/>
  <c r="F85" i="4" l="1"/>
  <c r="AY86" i="4" s="1"/>
  <c r="L85" i="4"/>
  <c r="M85" i="4" l="1"/>
  <c r="BA86" i="4" s="1"/>
  <c r="B85" i="4"/>
  <c r="B85" i="1" s="1"/>
  <c r="R85" i="4" l="1"/>
  <c r="N85" i="4"/>
  <c r="G85" i="1" s="1"/>
  <c r="D86" i="4" l="1"/>
  <c r="C86" i="4"/>
  <c r="C86" i="1" s="1"/>
  <c r="J86" i="4"/>
  <c r="D86" i="1" s="1"/>
  <c r="O85" i="4"/>
  <c r="P85" i="4" s="1"/>
  <c r="H85" i="1" s="1"/>
  <c r="S85" i="4"/>
  <c r="U85" i="4" l="1"/>
  <c r="T85" i="4" s="1"/>
  <c r="F85" i="1" s="1"/>
  <c r="V86" i="4"/>
  <c r="Q85" i="4"/>
  <c r="K86" i="4"/>
  <c r="O86" i="4"/>
  <c r="AZ86" i="4" l="1"/>
  <c r="BC86" i="4" s="1"/>
  <c r="BB86" i="4"/>
  <c r="BD86" i="4" s="1"/>
  <c r="E86" i="4"/>
  <c r="F86" i="4" l="1"/>
  <c r="AY87" i="4" s="1"/>
  <c r="L86" i="4"/>
  <c r="B86" i="4" l="1"/>
  <c r="B86" i="1" s="1"/>
  <c r="M86" i="4"/>
  <c r="BA87" i="4" s="1"/>
  <c r="N86" i="4" l="1"/>
  <c r="G86" i="1" s="1"/>
  <c r="R86" i="4"/>
  <c r="P86" i="4"/>
  <c r="H86" i="1" s="1"/>
  <c r="V87" i="4" l="1"/>
  <c r="Q86" i="4"/>
  <c r="J87" i="4"/>
  <c r="D87" i="1" s="1"/>
  <c r="D87" i="4"/>
  <c r="C87" i="4"/>
  <c r="C87" i="1" s="1"/>
  <c r="S86" i="4"/>
  <c r="U86" i="4" l="1"/>
  <c r="T86" i="4" s="1"/>
  <c r="F86" i="1" s="1"/>
  <c r="AZ87" i="4"/>
  <c r="BC87" i="4" s="1"/>
  <c r="BB87" i="4"/>
  <c r="BD87" i="4" s="1"/>
  <c r="E87" i="4"/>
  <c r="K87" i="4"/>
  <c r="L87" i="4" l="1"/>
  <c r="F87" i="4"/>
  <c r="AY88" i="4" s="1"/>
  <c r="M87" i="4" l="1"/>
  <c r="BA88" i="4" s="1"/>
  <c r="B87" i="4"/>
  <c r="B87" i="1" s="1"/>
  <c r="R87" i="4" l="1"/>
  <c r="N87" i="4"/>
  <c r="G87" i="1" s="1"/>
  <c r="D88" i="4" l="1"/>
  <c r="C88" i="4"/>
  <c r="C88" i="1" s="1"/>
  <c r="J88" i="4"/>
  <c r="D88" i="1" s="1"/>
  <c r="O87" i="4"/>
  <c r="P87" i="4" s="1"/>
  <c r="H87" i="1" s="1"/>
  <c r="S87" i="4"/>
  <c r="U87" i="4" l="1"/>
  <c r="T87" i="4" s="1"/>
  <c r="F87" i="1" s="1"/>
  <c r="V88" i="4"/>
  <c r="Q87" i="4"/>
  <c r="O88" i="4"/>
  <c r="K88" i="4"/>
  <c r="AZ88" i="4" l="1"/>
  <c r="BC88" i="4" s="1"/>
  <c r="BB88" i="4"/>
  <c r="BD88" i="4" s="1"/>
  <c r="E88" i="4"/>
  <c r="L88" i="4" l="1"/>
  <c r="F88" i="4"/>
  <c r="AY89" i="4" s="1"/>
  <c r="B88" i="4" l="1"/>
  <c r="B88" i="1" s="1"/>
  <c r="M88" i="4"/>
  <c r="BA89" i="4" s="1"/>
  <c r="R88" i="4" l="1"/>
  <c r="N88" i="4"/>
  <c r="G88" i="1" s="1"/>
  <c r="P88" i="4"/>
  <c r="H88" i="1" s="1"/>
  <c r="V89" i="4" l="1"/>
  <c r="Q88" i="4"/>
  <c r="J89" i="4"/>
  <c r="D89" i="1" s="1"/>
  <c r="D89" i="4"/>
  <c r="C89" i="4"/>
  <c r="C89" i="1" s="1"/>
  <c r="S88" i="4"/>
  <c r="U88" i="4" l="1"/>
  <c r="T88" i="4" s="1"/>
  <c r="F88" i="1" s="1"/>
  <c r="AZ89" i="4"/>
  <c r="BC89" i="4" s="1"/>
  <c r="BB89" i="4"/>
  <c r="BD89" i="4" s="1"/>
  <c r="E89" i="4"/>
  <c r="K89" i="4"/>
  <c r="L89" i="4" l="1"/>
  <c r="F89" i="4"/>
  <c r="AY90" i="4" s="1"/>
  <c r="B89" i="4" l="1"/>
  <c r="B89" i="1" s="1"/>
  <c r="M89" i="4"/>
  <c r="BA90" i="4" s="1"/>
  <c r="N89" i="4" l="1"/>
  <c r="G89" i="1" s="1"/>
  <c r="R89" i="4"/>
  <c r="D90" i="4" l="1"/>
  <c r="C90" i="4"/>
  <c r="C90" i="1" s="1"/>
  <c r="J90" i="4"/>
  <c r="D90" i="1" s="1"/>
  <c r="S89" i="4"/>
  <c r="O89" i="4"/>
  <c r="P89" i="4" s="1"/>
  <c r="H89" i="1" s="1"/>
  <c r="U89" i="4" l="1"/>
  <c r="T89" i="4" s="1"/>
  <c r="F89" i="1" s="1"/>
  <c r="V90" i="4"/>
  <c r="Q89" i="4"/>
  <c r="O90" i="4"/>
  <c r="K90" i="4"/>
  <c r="AZ90" i="4" l="1"/>
  <c r="BC90" i="4" s="1"/>
  <c r="BB90" i="4"/>
  <c r="BD90" i="4" s="1"/>
  <c r="E90" i="4"/>
  <c r="L90" i="4" l="1"/>
  <c r="F90" i="4"/>
  <c r="AY91" i="4" s="1"/>
  <c r="M90" i="4" l="1"/>
  <c r="BA91" i="4" s="1"/>
  <c r="B90" i="4"/>
  <c r="B90" i="1" s="1"/>
  <c r="R90" i="4" l="1"/>
  <c r="N90" i="4"/>
  <c r="G90" i="1" s="1"/>
  <c r="V91" i="4" l="1"/>
  <c r="Q90" i="4"/>
  <c r="J91" i="4"/>
  <c r="D91" i="1" s="1"/>
  <c r="D91" i="4"/>
  <c r="C91" i="4"/>
  <c r="C91" i="1" s="1"/>
  <c r="S90" i="4"/>
  <c r="P90" i="4"/>
  <c r="H90" i="1" s="1"/>
  <c r="U90" i="4" l="1"/>
  <c r="T90" i="4" s="1"/>
  <c r="F90" i="1" s="1"/>
  <c r="AZ91" i="4"/>
  <c r="BC91" i="4" s="1"/>
  <c r="BB91" i="4"/>
  <c r="BD91" i="4" s="1"/>
  <c r="K91" i="4"/>
  <c r="E91" i="4"/>
  <c r="F91" i="4" l="1"/>
  <c r="AY92" i="4" s="1"/>
  <c r="L91" i="4"/>
  <c r="B91" i="4" l="1"/>
  <c r="B91" i="1" s="1"/>
  <c r="M91" i="4"/>
  <c r="BA92" i="4" s="1"/>
  <c r="R91" i="4" l="1"/>
  <c r="N91" i="4"/>
  <c r="G91" i="1" s="1"/>
  <c r="J92" i="4" l="1"/>
  <c r="D92" i="1" s="1"/>
  <c r="O91" i="4"/>
  <c r="P91" i="4" s="1"/>
  <c r="H91" i="1" s="1"/>
  <c r="D92" i="4"/>
  <c r="C92" i="4"/>
  <c r="C92" i="1" s="1"/>
  <c r="S91" i="4"/>
  <c r="U91" i="4" l="1"/>
  <c r="T91" i="4" s="1"/>
  <c r="F91" i="1" s="1"/>
  <c r="V92" i="4"/>
  <c r="Q91" i="4"/>
  <c r="K92" i="4"/>
  <c r="O92" i="4"/>
  <c r="AZ92" i="4" l="1"/>
  <c r="BC92" i="4" s="1"/>
  <c r="BB92" i="4"/>
  <c r="BD92" i="4" s="1"/>
  <c r="E92" i="4"/>
  <c r="F92" i="4" l="1"/>
  <c r="AY93" i="4" s="1"/>
  <c r="L92" i="4"/>
  <c r="M92" i="4" l="1"/>
  <c r="BA93" i="4" s="1"/>
  <c r="B92" i="4"/>
  <c r="B92" i="1" s="1"/>
  <c r="R92" i="4" l="1"/>
  <c r="N92" i="4"/>
  <c r="G92" i="1" s="1"/>
  <c r="V93" i="4" l="1"/>
  <c r="Q92" i="4"/>
  <c r="D93" i="4"/>
  <c r="C93" i="4"/>
  <c r="C93" i="1" s="1"/>
  <c r="J93" i="4"/>
  <c r="D93" i="1" s="1"/>
  <c r="S92" i="4"/>
  <c r="P92" i="4"/>
  <c r="H92" i="1" s="1"/>
  <c r="U92" i="4" l="1"/>
  <c r="T92" i="4" s="1"/>
  <c r="F92" i="1" s="1"/>
  <c r="AZ93" i="4"/>
  <c r="BC93" i="4" s="1"/>
  <c r="BB93" i="4"/>
  <c r="BD93" i="4" s="1"/>
  <c r="K93" i="4"/>
  <c r="E93" i="4"/>
  <c r="F93" i="4" l="1"/>
  <c r="AY94" i="4" s="1"/>
  <c r="L93" i="4"/>
  <c r="M93" i="4" l="1"/>
  <c r="BA94" i="4" s="1"/>
  <c r="B93" i="4"/>
  <c r="B93" i="1" s="1"/>
  <c r="R93" i="4" l="1"/>
  <c r="N93" i="4"/>
  <c r="G93" i="1" s="1"/>
  <c r="D94" i="4" l="1"/>
  <c r="C94" i="4"/>
  <c r="C94" i="1" s="1"/>
  <c r="O93" i="4"/>
  <c r="P93" i="4" s="1"/>
  <c r="H93" i="1" s="1"/>
  <c r="J94" i="4"/>
  <c r="D94" i="1" s="1"/>
  <c r="S93" i="4"/>
  <c r="U93" i="4" l="1"/>
  <c r="T93" i="4" s="1"/>
  <c r="F93" i="1" s="1"/>
  <c r="V94" i="4"/>
  <c r="Q93" i="4"/>
  <c r="K94" i="4"/>
  <c r="O94" i="4"/>
  <c r="AZ94" i="4" l="1"/>
  <c r="BC94" i="4" s="1"/>
  <c r="BB94" i="4"/>
  <c r="BD94" i="4" s="1"/>
  <c r="E94" i="4"/>
  <c r="F94" i="4" l="1"/>
  <c r="AY95" i="4" s="1"/>
  <c r="L94" i="4"/>
  <c r="B94" i="4" l="1"/>
  <c r="B94" i="1" s="1"/>
  <c r="M94" i="4"/>
  <c r="BA95" i="4" s="1"/>
  <c r="N94" i="4" l="1"/>
  <c r="G94" i="1" s="1"/>
  <c r="R94" i="4"/>
  <c r="P94" i="4"/>
  <c r="H94" i="1" s="1"/>
  <c r="V95" i="4" l="1"/>
  <c r="Q94" i="4"/>
  <c r="D95" i="4"/>
  <c r="C95" i="4"/>
  <c r="C95" i="1" s="1"/>
  <c r="J95" i="4"/>
  <c r="D95" i="1" s="1"/>
  <c r="S94" i="4"/>
  <c r="U94" i="4" l="1"/>
  <c r="T94" i="4" s="1"/>
  <c r="F94" i="1" s="1"/>
  <c r="AZ95" i="4"/>
  <c r="BC95" i="4" s="1"/>
  <c r="BB95" i="4"/>
  <c r="BD95" i="4" s="1"/>
  <c r="E95" i="4"/>
  <c r="K95" i="4"/>
  <c r="L95" i="4" l="1"/>
  <c r="F95" i="4"/>
  <c r="AY96" i="4" s="1"/>
  <c r="M95" i="4" l="1"/>
  <c r="BA96" i="4" s="1"/>
  <c r="B95" i="4"/>
  <c r="B95" i="1" s="1"/>
  <c r="N95" i="4" l="1"/>
  <c r="G95" i="1" s="1"/>
  <c r="R95" i="4"/>
  <c r="D96" i="4" l="1"/>
  <c r="C96" i="4"/>
  <c r="C96" i="1" s="1"/>
  <c r="J96" i="4"/>
  <c r="D96" i="1" s="1"/>
  <c r="S95" i="4"/>
  <c r="O95" i="4"/>
  <c r="P95" i="4" s="1"/>
  <c r="H95" i="1" s="1"/>
  <c r="U95" i="4" l="1"/>
  <c r="T95" i="4" s="1"/>
  <c r="F95" i="1" s="1"/>
  <c r="V96" i="4"/>
  <c r="Q95" i="4"/>
  <c r="O96" i="4"/>
  <c r="K96" i="4"/>
  <c r="AZ96" i="4" l="1"/>
  <c r="BC96" i="4" s="1"/>
  <c r="BB96" i="4"/>
  <c r="BD96" i="4" s="1"/>
  <c r="E96" i="4"/>
  <c r="F96" i="4" l="1"/>
  <c r="AY97" i="4" s="1"/>
  <c r="L96" i="4"/>
  <c r="M96" i="4" l="1"/>
  <c r="BA97" i="4" s="1"/>
  <c r="B96" i="4"/>
  <c r="B96" i="1" s="1"/>
  <c r="N96" i="4" l="1"/>
  <c r="G96" i="1" s="1"/>
  <c r="R96" i="4"/>
  <c r="P96" i="4"/>
  <c r="H96" i="1" s="1"/>
  <c r="V97" i="4" l="1"/>
  <c r="Q96" i="4"/>
  <c r="J97" i="4"/>
  <c r="D97" i="1" s="1"/>
  <c r="D97" i="4"/>
  <c r="C97" i="4"/>
  <c r="C97" i="1" s="1"/>
  <c r="S96" i="4"/>
  <c r="U96" i="4" l="1"/>
  <c r="T96" i="4" s="1"/>
  <c r="F96" i="1" s="1"/>
  <c r="AZ97" i="4"/>
  <c r="BC97" i="4" s="1"/>
  <c r="BB97" i="4"/>
  <c r="BD97" i="4" s="1"/>
  <c r="E97" i="4"/>
  <c r="K97" i="4"/>
  <c r="F97" i="4" l="1"/>
  <c r="AY98" i="4" s="1"/>
  <c r="L97" i="4"/>
  <c r="M97" i="4" l="1"/>
  <c r="BA98" i="4" s="1"/>
  <c r="B97" i="4"/>
  <c r="B97" i="1" s="1"/>
  <c r="R97" i="4" l="1"/>
  <c r="N97" i="4"/>
  <c r="G97" i="1" s="1"/>
  <c r="J98" i="4" l="1"/>
  <c r="D98" i="1" s="1"/>
  <c r="D98" i="4"/>
  <c r="C98" i="4"/>
  <c r="C98" i="1" s="1"/>
  <c r="O97" i="4"/>
  <c r="P97" i="4" s="1"/>
  <c r="H97" i="1" s="1"/>
  <c r="S97" i="4"/>
  <c r="U97" i="4" l="1"/>
  <c r="T97" i="4" s="1"/>
  <c r="F97" i="1" s="1"/>
  <c r="V98" i="4"/>
  <c r="Q97" i="4"/>
  <c r="K98" i="4"/>
  <c r="O98" i="4"/>
  <c r="AZ98" i="4" l="1"/>
  <c r="BC98" i="4" s="1"/>
  <c r="BB98" i="4"/>
  <c r="BD98" i="4" s="1"/>
  <c r="E98" i="4"/>
  <c r="F98" i="4" l="1"/>
  <c r="AY99" i="4" s="1"/>
  <c r="L98" i="4"/>
  <c r="B98" i="4" l="1"/>
  <c r="B98" i="1" s="1"/>
  <c r="M98" i="4"/>
  <c r="BA99" i="4" s="1"/>
  <c r="N98" i="4" l="1"/>
  <c r="G98" i="1" s="1"/>
  <c r="R98" i="4"/>
  <c r="V99" i="4" l="1"/>
  <c r="Q98" i="4"/>
  <c r="D99" i="4"/>
  <c r="C99" i="4"/>
  <c r="C99" i="1" s="1"/>
  <c r="J99" i="4"/>
  <c r="D99" i="1" s="1"/>
  <c r="S98" i="4"/>
  <c r="P98" i="4"/>
  <c r="H98" i="1" s="1"/>
  <c r="U98" i="4" l="1"/>
  <c r="T98" i="4" s="1"/>
  <c r="F98" i="1" s="1"/>
  <c r="AZ99" i="4"/>
  <c r="BC99" i="4" s="1"/>
  <c r="BB99" i="4"/>
  <c r="BD99" i="4" s="1"/>
  <c r="E99" i="4"/>
  <c r="K99" i="4"/>
  <c r="F99" i="4" l="1"/>
  <c r="AY100" i="4" s="1"/>
  <c r="L99" i="4"/>
  <c r="M99" i="4" l="1"/>
  <c r="BA100" i="4" s="1"/>
  <c r="B99" i="4"/>
  <c r="B99" i="1" s="1"/>
  <c r="R99" i="4" l="1"/>
  <c r="N99" i="4"/>
  <c r="G99" i="1" s="1"/>
  <c r="J100" i="4" l="1"/>
  <c r="D100" i="1" s="1"/>
  <c r="O99" i="4"/>
  <c r="P99" i="4" s="1"/>
  <c r="H99" i="1" s="1"/>
  <c r="D100" i="4"/>
  <c r="C100" i="4"/>
  <c r="C100" i="1" s="1"/>
  <c r="S99" i="4"/>
  <c r="U99" i="4" l="1"/>
  <c r="T99" i="4" s="1"/>
  <c r="F99" i="1" s="1"/>
  <c r="V100" i="4"/>
  <c r="Q99" i="4"/>
  <c r="K100" i="4"/>
  <c r="O100" i="4"/>
  <c r="AZ100" i="4" l="1"/>
  <c r="BC100" i="4" s="1"/>
  <c r="BB100" i="4"/>
  <c r="BD100" i="4" s="1"/>
  <c r="E100" i="4"/>
  <c r="F100" i="4" l="1"/>
  <c r="AY101" i="4" s="1"/>
  <c r="L100" i="4"/>
  <c r="M100" i="4" l="1"/>
  <c r="BA101" i="4" s="1"/>
  <c r="B100" i="4"/>
  <c r="B100" i="1" s="1"/>
  <c r="R100" i="4" l="1"/>
  <c r="N100" i="4"/>
  <c r="G100" i="1" s="1"/>
  <c r="V101" i="4" l="1"/>
  <c r="Q100" i="4"/>
  <c r="J101" i="4"/>
  <c r="D101" i="1" s="1"/>
  <c r="S100" i="4"/>
  <c r="D101" i="4"/>
  <c r="C101" i="4"/>
  <c r="C101" i="1" s="1"/>
  <c r="P100" i="4"/>
  <c r="H100" i="1" s="1"/>
  <c r="U100" i="4" l="1"/>
  <c r="T100" i="4" s="1"/>
  <c r="F100" i="1" s="1"/>
  <c r="AZ101" i="4"/>
  <c r="BC101" i="4" s="1"/>
  <c r="BB101" i="4"/>
  <c r="BD101" i="4" s="1"/>
  <c r="E101" i="4"/>
  <c r="K101" i="4"/>
  <c r="F101" i="4"/>
  <c r="L101" i="4"/>
  <c r="AY102" i="4" l="1"/>
  <c r="B101" i="4"/>
  <c r="B101" i="1" s="1"/>
  <c r="M101" i="4"/>
  <c r="BA102" i="4" s="1"/>
  <c r="N101" i="4" l="1"/>
  <c r="G101" i="1" s="1"/>
  <c r="R101" i="4"/>
  <c r="D102" i="4" l="1"/>
  <c r="C102" i="4"/>
  <c r="C102" i="1" s="1"/>
  <c r="J102" i="4"/>
  <c r="D102" i="1" s="1"/>
  <c r="S101" i="4"/>
  <c r="O101" i="4"/>
  <c r="P101" i="4" s="1"/>
  <c r="H101" i="1" s="1"/>
  <c r="U101" i="4" l="1"/>
  <c r="T101" i="4" s="1"/>
  <c r="F101" i="1" s="1"/>
  <c r="V102" i="4"/>
  <c r="Q101" i="4"/>
  <c r="K102" i="4"/>
  <c r="O102" i="4"/>
  <c r="BB102" i="4" l="1"/>
  <c r="BD102" i="4" s="1"/>
  <c r="AZ102" i="4"/>
  <c r="BC102" i="4" s="1"/>
  <c r="E102" i="4"/>
  <c r="F102" i="4" l="1"/>
  <c r="AY103" i="4" s="1"/>
  <c r="L102" i="4"/>
  <c r="M102" i="4" l="1"/>
  <c r="BA103" i="4" s="1"/>
  <c r="B102" i="4"/>
  <c r="B102" i="1" s="1"/>
  <c r="N102" i="4" l="1"/>
  <c r="G102" i="1" s="1"/>
  <c r="R102" i="4"/>
  <c r="P102" i="4"/>
  <c r="H102" i="1" s="1"/>
  <c r="V103" i="4" l="1"/>
  <c r="Q102" i="4"/>
  <c r="J103" i="4"/>
  <c r="D103" i="1" s="1"/>
  <c r="D103" i="4"/>
  <c r="C103" i="4"/>
  <c r="C103" i="1" s="1"/>
  <c r="S102" i="4"/>
  <c r="U102" i="4" l="1"/>
  <c r="T102" i="4" s="1"/>
  <c r="F102" i="1" s="1"/>
  <c r="AZ103" i="4"/>
  <c r="BC103" i="4" s="1"/>
  <c r="BB103" i="4"/>
  <c r="BD103" i="4" s="1"/>
  <c r="K103" i="4"/>
  <c r="E103" i="4"/>
  <c r="F103" i="4" l="1"/>
  <c r="AY104" i="4" s="1"/>
  <c r="L103" i="4"/>
  <c r="M103" i="4" l="1"/>
  <c r="BA104" i="4" s="1"/>
  <c r="B103" i="4"/>
  <c r="B103" i="1" s="1"/>
  <c r="R103" i="4" l="1"/>
  <c r="N103" i="4"/>
  <c r="G103" i="1" s="1"/>
  <c r="J104" i="4" l="1"/>
  <c r="D104" i="1" s="1"/>
  <c r="O103" i="4"/>
  <c r="P103" i="4" s="1"/>
  <c r="H103" i="1" s="1"/>
  <c r="D104" i="4"/>
  <c r="C104" i="4"/>
  <c r="C104" i="1" s="1"/>
  <c r="S103" i="4"/>
  <c r="U103" i="4" l="1"/>
  <c r="T103" i="4" s="1"/>
  <c r="F103" i="1" s="1"/>
  <c r="V104" i="4"/>
  <c r="Q103" i="4"/>
  <c r="K104" i="4"/>
  <c r="O104" i="4"/>
  <c r="AZ104" i="4" l="1"/>
  <c r="BC104" i="4" s="1"/>
  <c r="BB104" i="4"/>
  <c r="BD104" i="4" s="1"/>
  <c r="E104" i="4"/>
  <c r="L104" i="4" l="1"/>
  <c r="F104" i="4"/>
  <c r="AY105" i="4" s="1"/>
  <c r="M104" i="4" l="1"/>
  <c r="BA105" i="4" s="1"/>
  <c r="B104" i="4"/>
  <c r="B104" i="1" s="1"/>
  <c r="R104" i="4" l="1"/>
  <c r="N104" i="4"/>
  <c r="G104" i="1" s="1"/>
  <c r="V105" i="4" l="1"/>
  <c r="Q104" i="4"/>
  <c r="S104" i="4"/>
  <c r="J105" i="4"/>
  <c r="D105" i="1" s="1"/>
  <c r="D105" i="4"/>
  <c r="C105" i="4"/>
  <c r="C105" i="1" s="1"/>
  <c r="P104" i="4"/>
  <c r="H104" i="1" s="1"/>
  <c r="U104" i="4" l="1"/>
  <c r="T104" i="4" s="1"/>
  <c r="F104" i="1" s="1"/>
  <c r="AZ105" i="4"/>
  <c r="BC105" i="4" s="1"/>
  <c r="BB105" i="4"/>
  <c r="BD105" i="4" s="1"/>
  <c r="E105" i="4"/>
  <c r="L105" i="4"/>
  <c r="K105" i="4"/>
  <c r="F105" i="4" l="1"/>
  <c r="AY106" i="4" s="1"/>
  <c r="M105" i="4"/>
  <c r="BA106" i="4" s="1"/>
  <c r="B105" i="4"/>
  <c r="B105" i="1" s="1"/>
  <c r="N105" i="4" l="1"/>
  <c r="G105" i="1" s="1"/>
  <c r="R105" i="4"/>
  <c r="J106" i="4" l="1"/>
  <c r="D106" i="1" s="1"/>
  <c r="D106" i="4"/>
  <c r="C106" i="4"/>
  <c r="C106" i="1" s="1"/>
  <c r="S105" i="4"/>
  <c r="O105" i="4"/>
  <c r="P105" i="4" s="1"/>
  <c r="H105" i="1" s="1"/>
  <c r="U105" i="4" l="1"/>
  <c r="T105" i="4" s="1"/>
  <c r="F105" i="1" s="1"/>
  <c r="V106" i="4"/>
  <c r="Q105" i="4"/>
  <c r="K106" i="4"/>
  <c r="O106" i="4"/>
  <c r="BB106" i="4" l="1"/>
  <c r="BD106" i="4" s="1"/>
  <c r="AZ106" i="4"/>
  <c r="BC106" i="4" s="1"/>
  <c r="E106" i="4"/>
  <c r="L106" i="4" l="1"/>
  <c r="F106" i="4"/>
  <c r="AY107" i="4" s="1"/>
  <c r="M106" i="4" l="1"/>
  <c r="BA107" i="4" s="1"/>
  <c r="B106" i="4"/>
  <c r="B106" i="1" s="1"/>
  <c r="R106" i="4" l="1"/>
  <c r="N106" i="4"/>
  <c r="G106" i="1" s="1"/>
  <c r="V107" i="4" l="1"/>
  <c r="Q106" i="4"/>
  <c r="J107" i="4"/>
  <c r="D107" i="1" s="1"/>
  <c r="S106" i="4"/>
  <c r="D107" i="4"/>
  <c r="C107" i="4"/>
  <c r="C107" i="1" s="1"/>
  <c r="P106" i="4"/>
  <c r="H106" i="1" s="1"/>
  <c r="U106" i="4" l="1"/>
  <c r="T106" i="4" s="1"/>
  <c r="F106" i="1" s="1"/>
  <c r="BB107" i="4"/>
  <c r="BD107" i="4" s="1"/>
  <c r="AZ107" i="4"/>
  <c r="BC107" i="4" s="1"/>
  <c r="E107" i="4"/>
  <c r="K107" i="4"/>
  <c r="L107" i="4" l="1"/>
  <c r="F107" i="4"/>
  <c r="AY108" i="4" s="1"/>
  <c r="M107" i="4" l="1"/>
  <c r="BA108" i="4" s="1"/>
  <c r="B107" i="4"/>
  <c r="B107" i="1" s="1"/>
  <c r="R107" i="4" l="1"/>
  <c r="N107" i="4"/>
  <c r="G107" i="1" s="1"/>
  <c r="J108" i="4" l="1"/>
  <c r="D108" i="1" s="1"/>
  <c r="O107" i="4"/>
  <c r="P107" i="4" s="1"/>
  <c r="H107" i="1" s="1"/>
  <c r="D108" i="4"/>
  <c r="C108" i="4"/>
  <c r="C108" i="1" s="1"/>
  <c r="S107" i="4"/>
  <c r="U107" i="4" l="1"/>
  <c r="T107" i="4" s="1"/>
  <c r="F107" i="1" s="1"/>
  <c r="V108" i="4"/>
  <c r="Q107" i="4"/>
  <c r="K108" i="4"/>
  <c r="O108" i="4"/>
  <c r="AZ108" i="4" l="1"/>
  <c r="BC108" i="4" s="1"/>
  <c r="BB108" i="4"/>
  <c r="BD108" i="4" s="1"/>
  <c r="E108" i="4"/>
  <c r="F108" i="4" l="1"/>
  <c r="AY109" i="4" s="1"/>
  <c r="L108" i="4"/>
  <c r="B108" i="4" l="1"/>
  <c r="B108" i="1" s="1"/>
  <c r="M108" i="4"/>
  <c r="BA109" i="4" s="1"/>
  <c r="R108" i="4" l="1"/>
  <c r="N108" i="4"/>
  <c r="G108" i="1" s="1"/>
  <c r="J109" i="4"/>
  <c r="D109" i="1" s="1"/>
  <c r="V109" i="4" l="1"/>
  <c r="Q108" i="4"/>
  <c r="S108" i="4"/>
  <c r="D109" i="4"/>
  <c r="C109" i="4"/>
  <c r="C109" i="1" s="1"/>
  <c r="P108" i="4"/>
  <c r="H108" i="1" s="1"/>
  <c r="U108" i="4" l="1"/>
  <c r="T108" i="4" s="1"/>
  <c r="F108" i="1" s="1"/>
  <c r="AZ109" i="4"/>
  <c r="BC109" i="4" s="1"/>
  <c r="BB109" i="4"/>
  <c r="BD109" i="4" s="1"/>
  <c r="K109" i="4"/>
  <c r="E109" i="4"/>
  <c r="L109" i="4" l="1"/>
  <c r="F109" i="4"/>
  <c r="M109" i="4" l="1"/>
  <c r="B109" i="4"/>
  <c r="B109" i="1" s="1"/>
  <c r="N109" i="4" l="1"/>
  <c r="G109" i="1" s="1"/>
  <c r="R109" i="4"/>
  <c r="S109" i="4" l="1"/>
  <c r="Q109" i="4"/>
  <c r="O109" i="4"/>
  <c r="P109" i="4" s="1"/>
  <c r="H109" i="1" l="1"/>
  <c r="J114" i="4" a="1"/>
  <c r="J114" i="4" s="1"/>
  <c r="U109" i="4"/>
  <c r="T109" i="4" s="1"/>
  <c r="F109" i="1" s="1"/>
  <c r="J116" i="4"/>
  <c r="J115" i="4"/>
  <c r="K22" i="6" l="1"/>
  <c r="M22" i="6" l="1"/>
  <c r="AC22" i="6"/>
  <c r="K13" i="6"/>
  <c r="L13" i="6"/>
  <c r="J13" i="6"/>
  <c r="M13" i="1" s="1"/>
  <c r="J14" i="6"/>
  <c r="M14" i="1" s="1"/>
  <c r="AC13" i="6" l="1"/>
  <c r="AD13" i="6"/>
  <c r="B13" i="6" s="1"/>
  <c r="K13" i="1" s="1"/>
  <c r="M13" i="6"/>
  <c r="R13" i="6" l="1"/>
  <c r="Y13" i="6"/>
  <c r="N13" i="6"/>
  <c r="P13" i="1" s="1"/>
  <c r="BA14" i="6"/>
  <c r="S13" i="6" l="1"/>
  <c r="U13" i="6" s="1"/>
  <c r="T13" i="6" s="1"/>
  <c r="O13" i="1" s="1"/>
  <c r="N13" i="1"/>
  <c r="Z13" i="6"/>
  <c r="O13" i="6" s="1"/>
  <c r="P13" i="6" s="1"/>
  <c r="Q13" i="1" s="1"/>
  <c r="Q13" i="6" l="1"/>
  <c r="V14" i="6"/>
  <c r="W14" i="6" l="1"/>
  <c r="AZ14" i="6"/>
  <c r="BB14" i="6"/>
  <c r="AF14" i="6" s="1"/>
  <c r="L14" i="6" s="1"/>
  <c r="AD14" i="6" l="1"/>
  <c r="BD14" i="6"/>
  <c r="AL14" i="6"/>
  <c r="BC14" i="6"/>
  <c r="AJ14" i="6"/>
  <c r="D14" i="6" s="1"/>
  <c r="AA14" i="6" l="1"/>
  <c r="F14" i="6"/>
  <c r="X14" i="6" s="1"/>
  <c r="K14" i="6"/>
  <c r="M14" i="6" l="1"/>
  <c r="AC14" i="6"/>
  <c r="AY15" i="6"/>
  <c r="B14" i="6" l="1"/>
  <c r="K14" i="1" s="1"/>
  <c r="R14" i="6"/>
  <c r="N14" i="6"/>
  <c r="P14" i="1" s="1"/>
  <c r="AQ15" i="6"/>
  <c r="Y14" i="6"/>
  <c r="BA15" i="6"/>
  <c r="S14" i="6" l="1"/>
  <c r="N14" i="1"/>
  <c r="AE15" i="6"/>
  <c r="J15" i="6"/>
  <c r="M15" i="1" s="1"/>
  <c r="Z14" i="6"/>
  <c r="O14" i="6" s="1"/>
  <c r="P14" i="6" s="1"/>
  <c r="Q14" i="1" s="1"/>
  <c r="U14" i="6"/>
  <c r="T14" i="6" s="1"/>
  <c r="O14" i="1" s="1"/>
  <c r="Q14" i="6" l="1"/>
  <c r="V15" i="6"/>
  <c r="AQ16" i="6" l="1"/>
  <c r="W15" i="6"/>
  <c r="BB15" i="6"/>
  <c r="AZ15" i="6"/>
  <c r="X15" i="6" s="1"/>
  <c r="AF16" i="6" l="1"/>
  <c r="BD15" i="6"/>
  <c r="AF15" i="6"/>
  <c r="L15" i="6" s="1"/>
  <c r="BC15" i="6"/>
  <c r="D15" i="6"/>
  <c r="AQ17" i="6"/>
  <c r="J16" i="6"/>
  <c r="M16" i="1" s="1"/>
  <c r="AD15" i="6" l="1"/>
  <c r="M15" i="6"/>
  <c r="J17" i="6"/>
  <c r="M17" i="1" s="1"/>
  <c r="AE17" i="6"/>
  <c r="K17" i="6" s="1"/>
  <c r="AA15" i="6"/>
  <c r="AY16" i="6"/>
  <c r="K15" i="6"/>
  <c r="N15" i="6" l="1"/>
  <c r="P15" i="1" s="1"/>
  <c r="Y15" i="6"/>
  <c r="R15" i="6"/>
  <c r="AC17" i="6"/>
  <c r="M17" i="6"/>
  <c r="BA16" i="6"/>
  <c r="AC15" i="6"/>
  <c r="S15" i="6" l="1"/>
  <c r="U15" i="6" s="1"/>
  <c r="T15" i="6" s="1"/>
  <c r="O15" i="1" s="1"/>
  <c r="N15" i="1"/>
  <c r="Z15" i="6"/>
  <c r="E16" i="6"/>
  <c r="B15" i="6"/>
  <c r="K15" i="1" s="1"/>
  <c r="O15" i="6" l="1"/>
  <c r="Q15" i="6"/>
  <c r="V16" i="6"/>
  <c r="P15" i="6"/>
  <c r="Q15" i="1" s="1"/>
  <c r="L16" i="6"/>
  <c r="AB16" i="6"/>
  <c r="AZ16" i="6" l="1"/>
  <c r="W16" i="6"/>
  <c r="BB16" i="6"/>
  <c r="AD16" i="6"/>
  <c r="AL16" i="6" l="1"/>
  <c r="AE16" i="6" s="1"/>
  <c r="BD16" i="6"/>
  <c r="AJ16" i="6"/>
  <c r="D16" i="6" s="1"/>
  <c r="BC16" i="6"/>
  <c r="Y16" i="6"/>
  <c r="AA16" i="6" l="1"/>
  <c r="F16" i="6"/>
  <c r="X16" i="6" s="1"/>
  <c r="K16" i="6"/>
  <c r="AY17" i="6" l="1"/>
  <c r="AC16" i="6"/>
  <c r="M16" i="6"/>
  <c r="B16" i="6"/>
  <c r="K16" i="1" s="1"/>
  <c r="BA17" i="6" l="1"/>
  <c r="AP18" i="6"/>
  <c r="AQ18" i="6"/>
  <c r="AQ19" i="6" s="1"/>
  <c r="R16" i="6"/>
  <c r="S16" i="6" s="1"/>
  <c r="N16" i="6"/>
  <c r="P16" i="1" s="1"/>
  <c r="AE19" i="6" l="1"/>
  <c r="AQ20" i="6"/>
  <c r="J20" i="6" s="1"/>
  <c r="M20" i="1" s="1"/>
  <c r="AP19" i="6"/>
  <c r="C19" i="6" s="1"/>
  <c r="L19" i="1" s="1"/>
  <c r="U16" i="6"/>
  <c r="T16" i="6" s="1"/>
  <c r="O16" i="1" s="1"/>
  <c r="Z16" i="6"/>
  <c r="J18" i="6"/>
  <c r="M18" i="1" s="1"/>
  <c r="AE18" i="6"/>
  <c r="J19" i="6"/>
  <c r="M19" i="1" s="1"/>
  <c r="AL18" i="6"/>
  <c r="AK18" i="6"/>
  <c r="C18" i="6"/>
  <c r="L18" i="1" s="1"/>
  <c r="AM18" i="6"/>
  <c r="AJ18" i="6"/>
  <c r="AP20" i="6" l="1"/>
  <c r="AJ19" i="6"/>
  <c r="AL19" i="6"/>
  <c r="AM19" i="6"/>
  <c r="AK19" i="6"/>
  <c r="C20" i="6"/>
  <c r="L20" i="1" s="1"/>
  <c r="AF20" i="6"/>
  <c r="AQ21" i="6"/>
  <c r="O16" i="6"/>
  <c r="P16" i="6" s="1"/>
  <c r="Q16" i="1" s="1"/>
  <c r="V17" i="6"/>
  <c r="Q16" i="6"/>
  <c r="AQ27" i="6"/>
  <c r="AE21" i="6" l="1"/>
  <c r="J22" i="6"/>
  <c r="M22" i="1" s="1"/>
  <c r="J21" i="6"/>
  <c r="M21" i="1" s="1"/>
  <c r="AP21" i="6"/>
  <c r="C21" i="6" s="1"/>
  <c r="L21" i="1" s="1"/>
  <c r="D20" i="6"/>
  <c r="AA20" i="6" s="1"/>
  <c r="AL20" i="6"/>
  <c r="AM20" i="6"/>
  <c r="AK20" i="6"/>
  <c r="AJ20" i="6"/>
  <c r="AZ17" i="6"/>
  <c r="X17" i="6" s="1"/>
  <c r="W17" i="6"/>
  <c r="BB17" i="6"/>
  <c r="Y17" i="6" s="1"/>
  <c r="L27" i="6"/>
  <c r="AQ28" i="6"/>
  <c r="J28" i="6" s="1"/>
  <c r="M28" i="1" s="1"/>
  <c r="AM21" i="6" l="1"/>
  <c r="C22" i="6"/>
  <c r="L22" i="1" s="1"/>
  <c r="AL21" i="6"/>
  <c r="AK21" i="6"/>
  <c r="AJ21" i="6"/>
  <c r="BD17" i="6"/>
  <c r="AM17" i="6"/>
  <c r="AF17" i="6" s="1"/>
  <c r="BC17" i="6"/>
  <c r="R17" i="6" s="1"/>
  <c r="S17" i="6" s="1"/>
  <c r="AK17" i="6"/>
  <c r="E17" i="6" s="1"/>
  <c r="L28" i="6"/>
  <c r="AQ29" i="6"/>
  <c r="AD27" i="6"/>
  <c r="U17" i="6" l="1"/>
  <c r="T17" i="6" s="1"/>
  <c r="O17" i="1" s="1"/>
  <c r="AY18" i="6"/>
  <c r="L17" i="6"/>
  <c r="AB17" i="6"/>
  <c r="N17" i="6"/>
  <c r="P17" i="1" s="1"/>
  <c r="AQ30" i="6"/>
  <c r="J30" i="6" s="1"/>
  <c r="M30" i="1" s="1"/>
  <c r="L29" i="6"/>
  <c r="AD28" i="6"/>
  <c r="J29" i="6"/>
  <c r="M29" i="1" s="1"/>
  <c r="Z17" i="6" l="1"/>
  <c r="O17" i="6" s="1"/>
  <c r="BA18" i="6"/>
  <c r="AD17" i="6"/>
  <c r="B17" i="6" s="1"/>
  <c r="K17" i="1" s="1"/>
  <c r="AD29" i="6"/>
  <c r="E18" i="6"/>
  <c r="L30" i="6"/>
  <c r="J31" i="6"/>
  <c r="M31" i="1" s="1"/>
  <c r="P17" i="6" l="1"/>
  <c r="Q17" i="1" s="1"/>
  <c r="V18" i="6"/>
  <c r="Q17" i="6"/>
  <c r="AB18" i="6"/>
  <c r="F18" i="6"/>
  <c r="AD30" i="6"/>
  <c r="AZ18" i="6" l="1"/>
  <c r="BB18" i="6"/>
  <c r="W18" i="6"/>
  <c r="AF18" i="6" l="1"/>
  <c r="L18" i="6" s="1"/>
  <c r="BD18" i="6"/>
  <c r="D18" i="6"/>
  <c r="BC18" i="6"/>
  <c r="X18" i="6"/>
  <c r="M18" i="6" l="1"/>
  <c r="K18" i="6"/>
  <c r="AA18" i="6"/>
  <c r="AY19" i="6"/>
  <c r="AD18" i="6"/>
  <c r="B18" i="6" l="1"/>
  <c r="K18" i="1" s="1"/>
  <c r="R18" i="6"/>
  <c r="S18" i="6" s="1"/>
  <c r="Y18" i="6"/>
  <c r="N18" i="6"/>
  <c r="P18" i="1" s="1"/>
  <c r="AC18" i="6"/>
  <c r="BA19" i="6"/>
  <c r="Z18" i="6" l="1"/>
  <c r="U18" i="6"/>
  <c r="T18" i="6" s="1"/>
  <c r="O18" i="1" s="1"/>
  <c r="V19" i="6" l="1"/>
  <c r="Q18" i="6"/>
  <c r="O18" i="6"/>
  <c r="P18" i="6" s="1"/>
  <c r="Q18" i="1" s="1"/>
  <c r="E19" i="6"/>
  <c r="F19" i="6" s="1"/>
  <c r="W19" i="6" l="1"/>
  <c r="BB19" i="6"/>
  <c r="AZ19" i="6"/>
  <c r="AB19" i="6"/>
  <c r="D19" i="6" l="1"/>
  <c r="BC19" i="6"/>
  <c r="BD19" i="6"/>
  <c r="AF19" i="6"/>
  <c r="L19" i="6" s="1"/>
  <c r="X19" i="6"/>
  <c r="M19" i="6" l="1"/>
  <c r="AD19" i="6"/>
  <c r="K19" i="6"/>
  <c r="AA19" i="6"/>
  <c r="AY20" i="6"/>
  <c r="AC19" i="6" l="1"/>
  <c r="BA20" i="6"/>
  <c r="B19" i="6"/>
  <c r="K19" i="1" s="1"/>
  <c r="R19" i="6"/>
  <c r="S19" i="6" s="1"/>
  <c r="N19" i="6"/>
  <c r="P19" i="1" s="1"/>
  <c r="Y19" i="6"/>
  <c r="F20" i="6"/>
  <c r="Z19" i="6" l="1"/>
  <c r="U19" i="6"/>
  <c r="T19" i="6" s="1"/>
  <c r="O19" i="1" s="1"/>
  <c r="O19" i="6" l="1"/>
  <c r="P19" i="6" s="1"/>
  <c r="Q19" i="1" s="1"/>
  <c r="Q19" i="6"/>
  <c r="V20" i="6"/>
  <c r="Y20" i="6"/>
  <c r="W20" i="6" l="1"/>
  <c r="AZ20" i="6"/>
  <c r="X20" i="6" s="1"/>
  <c r="BB20" i="6"/>
  <c r="AE20" i="6" l="1"/>
  <c r="K20" i="6" s="1"/>
  <c r="BD20" i="6"/>
  <c r="BC20" i="6"/>
  <c r="E20" i="6"/>
  <c r="L20" i="6" l="1"/>
  <c r="B20" i="6" s="1"/>
  <c r="K20" i="1" s="1"/>
  <c r="AB20" i="6"/>
  <c r="AY21" i="6"/>
  <c r="AC20" i="6"/>
  <c r="M20" i="6"/>
  <c r="BA21" i="6" l="1"/>
  <c r="N20" i="6"/>
  <c r="P20" i="1" s="1"/>
  <c r="R20" i="6"/>
  <c r="S20" i="6" s="1"/>
  <c r="AD20" i="6"/>
  <c r="E21" i="6"/>
  <c r="U20" i="6" l="1"/>
  <c r="T20" i="6" s="1"/>
  <c r="O20" i="1" s="1"/>
  <c r="Z20" i="6"/>
  <c r="O20" i="6" s="1"/>
  <c r="P20" i="6" s="1"/>
  <c r="Q20" i="1" s="1"/>
  <c r="AB21" i="6"/>
  <c r="Q20" i="6" l="1"/>
  <c r="V21" i="6"/>
  <c r="AZ21" i="6" l="1"/>
  <c r="BB21" i="6"/>
  <c r="W21" i="6"/>
  <c r="AF21" i="6" l="1"/>
  <c r="L21" i="6" s="1"/>
  <c r="BD21" i="6"/>
  <c r="BC21" i="6"/>
  <c r="D21" i="6"/>
  <c r="F21" i="6" l="1"/>
  <c r="X21" i="6" s="1"/>
  <c r="AA21" i="6"/>
  <c r="K21" i="6"/>
  <c r="AD21" i="6"/>
  <c r="B21" i="6" s="1"/>
  <c r="K21" i="1" s="1"/>
  <c r="P21" i="6" l="1"/>
  <c r="Q21" i="1" s="1"/>
  <c r="AC21" i="6"/>
  <c r="M21" i="6"/>
  <c r="BA22" i="6" s="1"/>
  <c r="AY22" i="6"/>
  <c r="AQ23" i="6" l="1"/>
  <c r="AP23" i="6"/>
  <c r="R21" i="6"/>
  <c r="S21" i="6" s="1"/>
  <c r="N21" i="6"/>
  <c r="P21" i="1" s="1"/>
  <c r="Y21" i="6"/>
  <c r="Z21" i="6" l="1"/>
  <c r="U21" i="6"/>
  <c r="T21" i="6" s="1"/>
  <c r="O21" i="1" s="1"/>
  <c r="C23" i="6"/>
  <c r="L23" i="1" s="1"/>
  <c r="AL23" i="6"/>
  <c r="AE23" i="6" s="1"/>
  <c r="AJ23" i="6"/>
  <c r="J23" i="6"/>
  <c r="M23" i="1" s="1"/>
  <c r="O21" i="6" l="1"/>
  <c r="V22" i="6"/>
  <c r="Q21" i="6"/>
  <c r="D23" i="6"/>
  <c r="W22" i="6" l="1"/>
  <c r="BB22" i="6"/>
  <c r="AZ22" i="6"/>
  <c r="AA23" i="6"/>
  <c r="K23" i="6"/>
  <c r="X22" i="6" l="1"/>
  <c r="BC22" i="6"/>
  <c r="AK22" i="6"/>
  <c r="E22" i="6" s="1"/>
  <c r="Y22" i="6"/>
  <c r="BD22" i="6"/>
  <c r="AM22" i="6"/>
  <c r="AF22" i="6" s="1"/>
  <c r="AC23" i="6"/>
  <c r="R22" i="6" l="1"/>
  <c r="S22" i="6" s="1"/>
  <c r="N22" i="6"/>
  <c r="P22" i="1" s="1"/>
  <c r="L22" i="6"/>
  <c r="AB22" i="6"/>
  <c r="AY23" i="6"/>
  <c r="BA23" i="6" l="1"/>
  <c r="AD22" i="6"/>
  <c r="B22" i="6" s="1"/>
  <c r="K22" i="1" s="1"/>
  <c r="Z22" i="6"/>
  <c r="O22" i="6" s="1"/>
  <c r="U22" i="6"/>
  <c r="T22" i="6" s="1"/>
  <c r="O22" i="1" s="1"/>
  <c r="P22" i="6" l="1"/>
  <c r="Q22" i="1" s="1"/>
  <c r="Q22" i="6"/>
  <c r="V23" i="6"/>
  <c r="W23" i="6" l="1"/>
  <c r="BB23" i="6"/>
  <c r="AZ23" i="6"/>
  <c r="AK23" i="6" l="1"/>
  <c r="E23" i="6" s="1"/>
  <c r="BC23" i="6"/>
  <c r="AM23" i="6"/>
  <c r="AF23" i="6" s="1"/>
  <c r="L23" i="6" s="1"/>
  <c r="BD23" i="6"/>
  <c r="AD23" i="6" l="1"/>
  <c r="M23" i="6"/>
  <c r="AB23" i="6"/>
  <c r="B23" i="6" s="1"/>
  <c r="K23" i="1" s="1"/>
  <c r="F23" i="6"/>
  <c r="X23" i="6" l="1"/>
  <c r="AY24" i="6"/>
  <c r="N23" i="6"/>
  <c r="P23" i="1" s="1"/>
  <c r="Y23" i="6"/>
  <c r="R23" i="6"/>
  <c r="S23" i="6" s="1"/>
  <c r="BA24" i="6"/>
  <c r="AQ24" i="6"/>
  <c r="J24" i="6" s="1"/>
  <c r="M24" i="1" s="1"/>
  <c r="AP24" i="6"/>
  <c r="U23" i="6" l="1"/>
  <c r="T23" i="6" s="1"/>
  <c r="O23" i="1" s="1"/>
  <c r="C24" i="6"/>
  <c r="L24" i="1" s="1"/>
  <c r="AJ24" i="6"/>
  <c r="AL24" i="6"/>
  <c r="AE24" i="6" s="1"/>
  <c r="D24" i="6"/>
  <c r="Z23" i="6"/>
  <c r="F24" i="6" l="1"/>
  <c r="AA24" i="6"/>
  <c r="K24" i="6"/>
  <c r="O23" i="6"/>
  <c r="P23" i="6" s="1"/>
  <c r="Q23" i="1" s="1"/>
  <c r="Q23" i="6"/>
  <c r="V24" i="6"/>
  <c r="W24" i="6" l="1"/>
  <c r="BB24" i="6"/>
  <c r="AZ24" i="6"/>
  <c r="AC24" i="6"/>
  <c r="M24" i="6"/>
  <c r="AP25" i="6" l="1"/>
  <c r="AQ25" i="6"/>
  <c r="Y24" i="6"/>
  <c r="AK24" i="6"/>
  <c r="E24" i="6" s="1"/>
  <c r="BC24" i="6"/>
  <c r="BD24" i="6"/>
  <c r="R24" i="6" s="1"/>
  <c r="S24" i="6" s="1"/>
  <c r="AM24" i="6"/>
  <c r="AF24" i="6" s="1"/>
  <c r="X24" i="6"/>
  <c r="U24" i="6" l="1"/>
  <c r="T24" i="6" s="1"/>
  <c r="O24" i="1" s="1"/>
  <c r="AB24" i="6"/>
  <c r="AY25" i="6"/>
  <c r="N24" i="6"/>
  <c r="P24" i="1" s="1"/>
  <c r="J25" i="6"/>
  <c r="M25" i="1" s="1"/>
  <c r="L24" i="6"/>
  <c r="AM25" i="6"/>
  <c r="AF25" i="6" s="1"/>
  <c r="AK25" i="6"/>
  <c r="E25" i="6" s="1"/>
  <c r="C25" i="6"/>
  <c r="L25" i="1" s="1"/>
  <c r="Z24" i="6" l="1"/>
  <c r="F25" i="6"/>
  <c r="AB25" i="6"/>
  <c r="L25" i="6"/>
  <c r="AD24" i="6"/>
  <c r="B24" i="6" s="1"/>
  <c r="K24" i="1" s="1"/>
  <c r="BA25" i="6"/>
  <c r="AD25" i="6" l="1"/>
  <c r="M25" i="6"/>
  <c r="O24" i="6"/>
  <c r="P24" i="6" s="1"/>
  <c r="Q24" i="1" s="1"/>
  <c r="Q24" i="6"/>
  <c r="V25" i="6"/>
  <c r="AP26" i="6" l="1"/>
  <c r="AQ26" i="6"/>
  <c r="W25" i="6"/>
  <c r="BB25" i="6"/>
  <c r="AZ25" i="6"/>
  <c r="J27" i="6" l="1"/>
  <c r="M27" i="1" s="1"/>
  <c r="AE26" i="6"/>
  <c r="J26" i="6"/>
  <c r="M26" i="1" s="1"/>
  <c r="AL25" i="6"/>
  <c r="AE25" i="6" s="1"/>
  <c r="BD25" i="6"/>
  <c r="AL26" i="6"/>
  <c r="E26" i="6"/>
  <c r="AB26" i="6" s="1"/>
  <c r="AJ26" i="6"/>
  <c r="AK26" i="6"/>
  <c r="AM26" i="6"/>
  <c r="C26" i="6"/>
  <c r="L26" i="1" s="1"/>
  <c r="Y25" i="6"/>
  <c r="AJ25" i="6"/>
  <c r="D25" i="6" s="1"/>
  <c r="BC25" i="6"/>
  <c r="X25" i="6"/>
  <c r="F26" i="6"/>
  <c r="AA25" i="6" l="1"/>
  <c r="K25" i="6"/>
  <c r="AY26" i="6"/>
  <c r="N25" i="6"/>
  <c r="P25" i="1" s="1"/>
  <c r="R25" i="6"/>
  <c r="S25" i="6" s="1"/>
  <c r="M26" i="6"/>
  <c r="U25" i="6" l="1"/>
  <c r="T25" i="6" s="1"/>
  <c r="O25" i="1" s="1"/>
  <c r="Z25" i="6"/>
  <c r="O25" i="6" s="1"/>
  <c r="AC25" i="6"/>
  <c r="BA26" i="6"/>
  <c r="R26" i="6"/>
  <c r="S26" i="6" s="1"/>
  <c r="N26" i="6"/>
  <c r="P26" i="1" s="1"/>
  <c r="Q25" i="6" l="1"/>
  <c r="V26" i="6"/>
  <c r="BB26" i="6" s="1"/>
  <c r="B25" i="6"/>
  <c r="K25" i="1" s="1"/>
  <c r="U26" i="6"/>
  <c r="T26" i="6" s="1"/>
  <c r="O26" i="1" s="1"/>
  <c r="BD26" i="6" l="1"/>
  <c r="AF26" i="6"/>
  <c r="L26" i="6" s="1"/>
  <c r="AZ26" i="6"/>
  <c r="X26" i="6" s="1"/>
  <c r="W26" i="6"/>
  <c r="Y26" i="6"/>
  <c r="P25" i="6"/>
  <c r="Q25" i="1" s="1"/>
  <c r="V27" i="6"/>
  <c r="Z26" i="6" l="1"/>
  <c r="BC26" i="6"/>
  <c r="D26" i="6"/>
  <c r="AD26" i="6"/>
  <c r="W27" i="6"/>
  <c r="K26" i="6" l="1"/>
  <c r="AA26" i="6"/>
  <c r="AY27" i="6"/>
  <c r="AZ27" i="6" s="1"/>
  <c r="BC27" i="6" s="1"/>
  <c r="O26" i="6"/>
  <c r="P26" i="6" s="1"/>
  <c r="Q26" i="1" s="1"/>
  <c r="Q26" i="6"/>
  <c r="D27" i="6"/>
  <c r="AC26" i="6" l="1"/>
  <c r="BA27" i="6"/>
  <c r="BB27" i="6" s="1"/>
  <c r="BD27" i="6" s="1"/>
  <c r="B26" i="6"/>
  <c r="K26" i="1" s="1"/>
  <c r="K27" i="6"/>
  <c r="F27" i="6"/>
  <c r="X27" i="6" s="1"/>
  <c r="X28" i="6" s="1"/>
  <c r="AA27" i="6"/>
  <c r="AY28" i="6" l="1"/>
  <c r="M27" i="6"/>
  <c r="BA28" i="6" s="1"/>
  <c r="AC27" i="6"/>
  <c r="N27" i="6" l="1"/>
  <c r="P27" i="1" s="1"/>
  <c r="R27" i="6"/>
  <c r="S27" i="6" s="1"/>
  <c r="Y27" i="6"/>
  <c r="B27" i="6"/>
  <c r="K27" i="1" s="1"/>
  <c r="U27" i="6" l="1"/>
  <c r="T27" i="6" s="1"/>
  <c r="O27" i="1" s="1"/>
  <c r="Z27" i="6"/>
  <c r="O27" i="6" s="1"/>
  <c r="P27" i="6" s="1"/>
  <c r="Q27" i="1" s="1"/>
  <c r="Q27" i="6" l="1"/>
  <c r="V28" i="6"/>
  <c r="O28" i="6" l="1"/>
  <c r="BB28" i="6"/>
  <c r="BD28" i="6" s="1"/>
  <c r="W28" i="6"/>
  <c r="AZ28" i="6"/>
  <c r="BC28" i="6" l="1"/>
  <c r="D28" i="6"/>
  <c r="AA28" i="6" l="1"/>
  <c r="K28" i="6"/>
  <c r="F28" i="6"/>
  <c r="AC28" i="6" l="1"/>
  <c r="M28" i="6"/>
  <c r="B28" i="6"/>
  <c r="K28" i="1" s="1"/>
  <c r="AY29" i="6"/>
  <c r="R28" i="6" l="1"/>
  <c r="S28" i="6" s="1"/>
  <c r="N28" i="6"/>
  <c r="P28" i="1" s="1"/>
  <c r="Y28" i="6"/>
  <c r="BA29" i="6"/>
  <c r="Z28" i="6" l="1"/>
  <c r="Q28" i="6" s="1"/>
  <c r="V29" i="6"/>
  <c r="U28" i="6"/>
  <c r="T28" i="6" s="1"/>
  <c r="O28" i="1" s="1"/>
  <c r="P28" i="6"/>
  <c r="Q28" i="1" s="1"/>
  <c r="T4" i="6" l="1"/>
  <c r="W29" i="6"/>
  <c r="BB29" i="6"/>
  <c r="BD29" i="6" s="1"/>
  <c r="AZ29" i="6"/>
  <c r="BC29" i="6" l="1"/>
  <c r="D29" i="6"/>
  <c r="F29" i="6" l="1"/>
  <c r="X29" i="6" s="1"/>
  <c r="X30" i="6" s="1"/>
  <c r="AA29" i="6"/>
  <c r="K29" i="6"/>
  <c r="AY30" i="6" l="1"/>
  <c r="AC29" i="6"/>
  <c r="M29" i="6"/>
  <c r="B29" i="6"/>
  <c r="K29" i="1" s="1"/>
  <c r="N29" i="6" l="1"/>
  <c r="P29" i="1" s="1"/>
  <c r="R29" i="6"/>
  <c r="S29" i="6" s="1"/>
  <c r="Y29" i="6"/>
  <c r="BA30" i="6"/>
  <c r="U29" i="6" l="1"/>
  <c r="T29" i="6" s="1"/>
  <c r="O29" i="1" s="1"/>
  <c r="Z29" i="6"/>
  <c r="O29" i="6"/>
  <c r="P29" i="6" s="1"/>
  <c r="Q29" i="1" s="1"/>
  <c r="Q29" i="6" l="1"/>
  <c r="V30" i="6"/>
  <c r="BB30" i="6" l="1"/>
  <c r="BD30" i="6" s="1"/>
  <c r="O30" i="6"/>
  <c r="AZ30" i="6"/>
  <c r="W30" i="6"/>
  <c r="BC30" i="6" l="1"/>
  <c r="D30" i="6"/>
  <c r="F30" i="6" l="1"/>
  <c r="AA30" i="6"/>
  <c r="K30" i="6"/>
  <c r="AC30" i="6" l="1"/>
  <c r="M30" i="6"/>
  <c r="BA31" i="6" s="1"/>
  <c r="AY31" i="6"/>
  <c r="R30" i="6" l="1"/>
  <c r="S30" i="6" s="1"/>
  <c r="N30" i="6"/>
  <c r="P30" i="1" s="1"/>
  <c r="Y30" i="6"/>
  <c r="B30" i="6"/>
  <c r="K30" i="1" s="1"/>
  <c r="Z30" i="6" l="1"/>
  <c r="Q30" i="6" s="1"/>
  <c r="P30" i="6"/>
  <c r="Q30" i="1" s="1"/>
  <c r="V31" i="6"/>
  <c r="U30" i="6"/>
  <c r="T30" i="6" s="1"/>
  <c r="O30" i="1" s="1"/>
  <c r="W31" i="6" l="1"/>
  <c r="BB31" i="6"/>
  <c r="AZ31" i="6"/>
  <c r="BD31" i="6" l="1"/>
  <c r="AL31" i="6"/>
  <c r="BC31" i="6"/>
  <c r="AJ31" i="6"/>
  <c r="D31" i="6" s="1"/>
  <c r="F31" i="6" l="1"/>
  <c r="X31" i="6" s="1"/>
  <c r="K31" i="6"/>
  <c r="AA31" i="6"/>
  <c r="AY32" i="6" l="1"/>
  <c r="AC31" i="6"/>
  <c r="M31" i="6"/>
  <c r="B31" i="6" l="1"/>
  <c r="K31" i="1" s="1"/>
  <c r="R31" i="6"/>
  <c r="S31" i="6" s="1"/>
  <c r="N31" i="6"/>
  <c r="P31" i="1" s="1"/>
  <c r="AQ32" i="6"/>
  <c r="Y31" i="6"/>
  <c r="BA32" i="6"/>
  <c r="J33" i="6" l="1"/>
  <c r="M33" i="1" s="1"/>
  <c r="J32" i="6"/>
  <c r="M32" i="1" s="1"/>
  <c r="L32" i="6"/>
  <c r="Z31" i="6"/>
  <c r="O31" i="6" s="1"/>
  <c r="P31" i="6" s="1"/>
  <c r="Q31" i="1" s="1"/>
  <c r="U31" i="6"/>
  <c r="T31" i="6" s="1"/>
  <c r="O31" i="1" s="1"/>
  <c r="J116" i="6"/>
  <c r="J115" i="6"/>
  <c r="J114" i="6" l="1" a="1"/>
  <c r="J114" i="6" s="1"/>
  <c r="AD32" i="6"/>
  <c r="Q31" i="6"/>
  <c r="V32" i="6"/>
  <c r="W32" i="6" l="1"/>
  <c r="BB32" i="6"/>
  <c r="BD32" i="6" s="1"/>
  <c r="O32" i="6"/>
  <c r="AZ32" i="6"/>
  <c r="X32" i="6" s="1"/>
  <c r="X33" i="6" s="1"/>
  <c r="AZ34" i="6" l="1"/>
  <c r="BC34" i="6" s="1"/>
  <c r="X34" i="6"/>
  <c r="Y32" i="6"/>
  <c r="BC32" i="6"/>
  <c r="D32" i="6"/>
  <c r="Z32" i="6"/>
  <c r="Q32" i="6" s="1"/>
  <c r="Y33" i="6" l="1"/>
  <c r="AZ35" i="6"/>
  <c r="BC35" i="6" s="1"/>
  <c r="X35" i="6"/>
  <c r="AA32" i="6"/>
  <c r="K32" i="6"/>
  <c r="AY33" i="6"/>
  <c r="AZ33" i="6" s="1"/>
  <c r="BC33" i="6" s="1"/>
  <c r="BB34" i="6" l="1"/>
  <c r="BD34" i="6" s="1"/>
  <c r="Y34" i="6"/>
  <c r="X36" i="6"/>
  <c r="AZ36" i="6"/>
  <c r="BC36" i="6" s="1"/>
  <c r="BA33" i="6"/>
  <c r="BB33" i="6" s="1"/>
  <c r="BD33" i="6" s="1"/>
  <c r="AC32" i="6"/>
  <c r="BB35" i="6"/>
  <c r="BD35" i="6" s="1"/>
  <c r="Y35" i="6" l="1"/>
  <c r="AZ37" i="6"/>
  <c r="BC37" i="6" s="1"/>
  <c r="X37" i="6"/>
  <c r="B32" i="6"/>
  <c r="K32" i="1" s="1"/>
  <c r="BB36" i="6"/>
  <c r="BD36" i="6" s="1"/>
  <c r="Y36" i="6"/>
  <c r="AZ38" i="6" l="1"/>
  <c r="BC38" i="6" s="1"/>
  <c r="X38" i="6"/>
  <c r="BB37" i="6"/>
  <c r="BD37" i="6" s="1"/>
  <c r="Y37" i="6"/>
  <c r="AZ39" i="6" l="1"/>
  <c r="BC39" i="6" s="1"/>
  <c r="X39" i="6"/>
  <c r="BB38" i="6"/>
  <c r="BD38" i="6" s="1"/>
  <c r="Y38" i="6"/>
  <c r="AZ40" i="6" l="1"/>
  <c r="BC40" i="6" s="1"/>
  <c r="X40" i="6"/>
  <c r="BB39" i="6"/>
  <c r="BD39" i="6" s="1"/>
  <c r="Y39" i="6"/>
  <c r="X41" i="6" l="1"/>
  <c r="AZ41" i="6"/>
  <c r="BC41" i="6" s="1"/>
  <c r="BB40" i="6"/>
  <c r="BD40" i="6" s="1"/>
  <c r="Y40" i="6"/>
  <c r="AZ42" i="6" l="1"/>
  <c r="BC42" i="6" s="1"/>
  <c r="X42" i="6"/>
  <c r="BB41" i="6"/>
  <c r="BD41" i="6" s="1"/>
  <c r="Y41" i="6"/>
  <c r="X43" i="6" l="1"/>
  <c r="AZ43" i="6"/>
  <c r="BC43" i="6" s="1"/>
  <c r="BB42" i="6"/>
  <c r="BD42" i="6" s="1"/>
  <c r="Y42" i="6"/>
  <c r="AZ44" i="6" l="1"/>
  <c r="BC44" i="6" s="1"/>
  <c r="X44" i="6"/>
  <c r="BB43" i="6"/>
  <c r="BD43" i="6" s="1"/>
  <c r="Y43" i="6"/>
  <c r="X45" i="6" l="1"/>
  <c r="AZ45" i="6"/>
  <c r="BC45" i="6" s="1"/>
  <c r="BB44" i="6"/>
  <c r="BD44" i="6" s="1"/>
  <c r="Y44" i="6"/>
  <c r="X46" i="6" l="1"/>
  <c r="AZ46" i="6"/>
  <c r="BC46" i="6" s="1"/>
  <c r="BB45" i="6"/>
  <c r="BD45" i="6" s="1"/>
  <c r="Y45" i="6"/>
  <c r="AZ47" i="6" l="1"/>
  <c r="BC47" i="6" s="1"/>
  <c r="X47" i="6"/>
  <c r="BB46" i="6"/>
  <c r="BD46" i="6" s="1"/>
  <c r="Y46" i="6"/>
  <c r="AZ48" i="6" l="1"/>
  <c r="BC48" i="6" s="1"/>
  <c r="X48" i="6"/>
  <c r="BB47" i="6"/>
  <c r="BD47" i="6" s="1"/>
  <c r="Y47" i="6"/>
  <c r="X49" i="6" l="1"/>
  <c r="AZ49" i="6"/>
  <c r="BC49" i="6" s="1"/>
  <c r="BB48" i="6"/>
  <c r="BD48" i="6" s="1"/>
  <c r="Y48" i="6"/>
  <c r="AZ50" i="6" l="1"/>
  <c r="BC50" i="6" s="1"/>
  <c r="X50" i="6"/>
  <c r="BB49" i="6"/>
  <c r="BD49" i="6" s="1"/>
  <c r="Y49" i="6"/>
  <c r="AZ51" i="6" l="1"/>
  <c r="BC51" i="6" s="1"/>
  <c r="X51" i="6"/>
  <c r="BB50" i="6"/>
  <c r="BD50" i="6" s="1"/>
  <c r="Y50" i="6"/>
  <c r="AZ52" i="6" l="1"/>
  <c r="BC52" i="6" s="1"/>
  <c r="X52" i="6"/>
  <c r="BB51" i="6"/>
  <c r="BD51" i="6" s="1"/>
  <c r="Y51" i="6"/>
  <c r="X53" i="6" l="1"/>
  <c r="AZ53" i="6"/>
  <c r="BC53" i="6" s="1"/>
  <c r="BB52" i="6"/>
  <c r="BD52" i="6" s="1"/>
  <c r="Y52" i="6"/>
  <c r="AZ54" i="6" l="1"/>
  <c r="BC54" i="6" s="1"/>
  <c r="X54" i="6"/>
  <c r="BB53" i="6"/>
  <c r="BD53" i="6" s="1"/>
  <c r="Y53" i="6"/>
  <c r="X55" i="6" l="1"/>
  <c r="AZ55" i="6"/>
  <c r="BC55" i="6" s="1"/>
  <c r="Y54" i="6"/>
  <c r="BB54" i="6"/>
  <c r="BD54" i="6" s="1"/>
  <c r="AZ56" i="6" l="1"/>
  <c r="BC56" i="6" s="1"/>
  <c r="X56" i="6"/>
  <c r="BB55" i="6"/>
  <c r="BD55" i="6" s="1"/>
  <c r="Y55" i="6"/>
  <c r="AZ57" i="6" l="1"/>
  <c r="BC57" i="6" s="1"/>
  <c r="X57" i="6"/>
  <c r="BB56" i="6"/>
  <c r="BD56" i="6" s="1"/>
  <c r="Y56" i="6"/>
  <c r="X58" i="6" l="1"/>
  <c r="AZ58" i="6"/>
  <c r="BC58" i="6" s="1"/>
  <c r="BB57" i="6"/>
  <c r="BD57" i="6" s="1"/>
  <c r="Y57" i="6"/>
  <c r="AZ59" i="6" l="1"/>
  <c r="BC59" i="6" s="1"/>
  <c r="X59" i="6"/>
  <c r="Y58" i="6"/>
  <c r="BB58" i="6"/>
  <c r="BD58" i="6" s="1"/>
  <c r="AZ60" i="6" l="1"/>
  <c r="BC60" i="6" s="1"/>
  <c r="X60" i="6"/>
  <c r="BB59" i="6"/>
  <c r="BD59" i="6" s="1"/>
  <c r="Y59" i="6"/>
  <c r="AZ61" i="6" l="1"/>
  <c r="BC61" i="6" s="1"/>
  <c r="X61" i="6"/>
  <c r="BB60" i="6"/>
  <c r="BD60" i="6" s="1"/>
  <c r="Y60" i="6"/>
  <c r="AZ62" i="6" l="1"/>
  <c r="BC62" i="6" s="1"/>
  <c r="X62" i="6"/>
  <c r="BB61" i="6"/>
  <c r="BD61" i="6" s="1"/>
  <c r="Y61" i="6"/>
  <c r="X63" i="6" l="1"/>
  <c r="AZ63" i="6"/>
  <c r="BC63" i="6" s="1"/>
  <c r="BB62" i="6"/>
  <c r="BD62" i="6" s="1"/>
  <c r="Y62" i="6"/>
  <c r="AZ64" i="6" l="1"/>
  <c r="BC64" i="6" s="1"/>
  <c r="X64" i="6"/>
  <c r="BB63" i="6"/>
  <c r="BD63" i="6" s="1"/>
  <c r="Y63" i="6"/>
  <c r="X65" i="6" l="1"/>
  <c r="AZ65" i="6"/>
  <c r="BC65" i="6" s="1"/>
  <c r="BB64" i="6"/>
  <c r="BD64" i="6" s="1"/>
  <c r="Y64" i="6"/>
  <c r="AZ66" i="6" l="1"/>
  <c r="BC66" i="6" s="1"/>
  <c r="X66" i="6"/>
  <c r="BB65" i="6"/>
  <c r="BD65" i="6" s="1"/>
  <c r="Y65" i="6"/>
  <c r="AZ67" i="6" l="1"/>
  <c r="BC67" i="6" s="1"/>
  <c r="X67" i="6"/>
  <c r="BB66" i="6"/>
  <c r="BD66" i="6" s="1"/>
  <c r="Y66" i="6"/>
  <c r="X68" i="6" l="1"/>
  <c r="AZ68" i="6"/>
  <c r="BC68" i="6" s="1"/>
  <c r="BB67" i="6"/>
  <c r="BD67" i="6" s="1"/>
  <c r="Y67" i="6"/>
  <c r="X69" i="6" l="1"/>
  <c r="AZ69" i="6"/>
  <c r="BC69" i="6" s="1"/>
  <c r="BB68" i="6"/>
  <c r="BD68" i="6" s="1"/>
  <c r="Y68" i="6"/>
  <c r="X70" i="6" l="1"/>
  <c r="AZ70" i="6"/>
  <c r="BC70" i="6" s="1"/>
  <c r="BB69" i="6"/>
  <c r="BD69" i="6" s="1"/>
  <c r="Y69" i="6"/>
  <c r="X71" i="6" l="1"/>
  <c r="AZ71" i="6"/>
  <c r="BC71" i="6" s="1"/>
  <c r="BB70" i="6"/>
  <c r="BD70" i="6" s="1"/>
  <c r="Y70" i="6"/>
  <c r="AZ72" i="6" l="1"/>
  <c r="BC72" i="6" s="1"/>
  <c r="X72" i="6"/>
  <c r="BB71" i="6"/>
  <c r="BD71" i="6" s="1"/>
  <c r="Y71" i="6"/>
  <c r="AZ73" i="6" l="1"/>
  <c r="BC73" i="6" s="1"/>
  <c r="X73" i="6"/>
  <c r="BB72" i="6"/>
  <c r="BD72" i="6" s="1"/>
  <c r="Y72" i="6"/>
  <c r="AZ74" i="6" l="1"/>
  <c r="BC74" i="6" s="1"/>
  <c r="X74" i="6"/>
  <c r="BB73" i="6"/>
  <c r="BD73" i="6" s="1"/>
  <c r="Y73" i="6"/>
  <c r="X75" i="6" l="1"/>
  <c r="AZ75" i="6"/>
  <c r="BC75" i="6" s="1"/>
  <c r="BB74" i="6"/>
  <c r="BD74" i="6" s="1"/>
  <c r="Y74" i="6"/>
  <c r="X76" i="6" l="1"/>
  <c r="AZ76" i="6"/>
  <c r="BC76" i="6" s="1"/>
  <c r="BB75" i="6"/>
  <c r="BD75" i="6" s="1"/>
  <c r="Y75" i="6"/>
  <c r="AZ77" i="6" l="1"/>
  <c r="BC77" i="6" s="1"/>
  <c r="X77" i="6"/>
  <c r="BB76" i="6"/>
  <c r="BD76" i="6" s="1"/>
  <c r="Y76" i="6"/>
  <c r="X78" i="6" l="1"/>
  <c r="AZ78" i="6"/>
  <c r="BC78" i="6" s="1"/>
  <c r="BB77" i="6"/>
  <c r="BD77" i="6" s="1"/>
  <c r="Y77" i="6"/>
  <c r="AZ79" i="6" l="1"/>
  <c r="BC79" i="6" s="1"/>
  <c r="X79" i="6"/>
  <c r="BB78" i="6"/>
  <c r="BD78" i="6" s="1"/>
  <c r="Y78" i="6"/>
  <c r="AZ80" i="6" l="1"/>
  <c r="BC80" i="6" s="1"/>
  <c r="X80" i="6"/>
  <c r="BB79" i="6"/>
  <c r="BD79" i="6" s="1"/>
  <c r="Y79" i="6"/>
  <c r="X81" i="6" l="1"/>
  <c r="AZ81" i="6"/>
  <c r="BC81" i="6" s="1"/>
  <c r="BB80" i="6"/>
  <c r="BD80" i="6" s="1"/>
  <c r="Y80" i="6"/>
  <c r="AZ82" i="6" l="1"/>
  <c r="BC82" i="6" s="1"/>
  <c r="X82" i="6"/>
  <c r="BB81" i="6"/>
  <c r="BD81" i="6" s="1"/>
  <c r="Y81" i="6"/>
  <c r="AZ83" i="6" l="1"/>
  <c r="BC83" i="6" s="1"/>
  <c r="X83" i="6"/>
  <c r="BB82" i="6"/>
  <c r="BD82" i="6" s="1"/>
  <c r="Y82" i="6"/>
  <c r="X84" i="6" l="1"/>
  <c r="AZ84" i="6"/>
  <c r="BC84" i="6" s="1"/>
  <c r="BB83" i="6"/>
  <c r="BD83" i="6" s="1"/>
  <c r="Y83" i="6"/>
  <c r="X85" i="6" l="1"/>
  <c r="AZ85" i="6"/>
  <c r="BC85" i="6" s="1"/>
  <c r="BB84" i="6"/>
  <c r="BD84" i="6" s="1"/>
  <c r="Y84" i="6"/>
  <c r="AZ86" i="6" l="1"/>
  <c r="BC86" i="6" s="1"/>
  <c r="X86" i="6"/>
  <c r="BB85" i="6"/>
  <c r="BD85" i="6" s="1"/>
  <c r="Y85" i="6"/>
  <c r="AZ87" i="6" l="1"/>
  <c r="BC87" i="6" s="1"/>
  <c r="X87" i="6"/>
  <c r="BB86" i="6"/>
  <c r="BD86" i="6" s="1"/>
  <c r="Y86" i="6"/>
  <c r="X88" i="6" l="1"/>
  <c r="AZ88" i="6"/>
  <c r="BC88" i="6" s="1"/>
  <c r="BB87" i="6"/>
  <c r="BD87" i="6" s="1"/>
  <c r="Y87" i="6"/>
  <c r="AZ89" i="6" l="1"/>
  <c r="BC89" i="6" s="1"/>
  <c r="X89" i="6"/>
  <c r="BB88" i="6"/>
  <c r="BD88" i="6" s="1"/>
  <c r="Y88" i="6"/>
  <c r="AZ90" i="6" l="1"/>
  <c r="BC90" i="6" s="1"/>
  <c r="X90" i="6"/>
  <c r="BB89" i="6"/>
  <c r="BD89" i="6" s="1"/>
  <c r="Y89" i="6"/>
  <c r="X91" i="6" l="1"/>
  <c r="AZ91" i="6"/>
  <c r="BC91" i="6" s="1"/>
  <c r="BB90" i="6"/>
  <c r="BD90" i="6" s="1"/>
  <c r="Y90" i="6"/>
  <c r="X92" i="6" l="1"/>
  <c r="AZ92" i="6"/>
  <c r="BC92" i="6" s="1"/>
  <c r="BB91" i="6"/>
  <c r="BD91" i="6" s="1"/>
  <c r="Y91" i="6"/>
  <c r="AZ93" i="6" l="1"/>
  <c r="BC93" i="6" s="1"/>
  <c r="X93" i="6"/>
  <c r="Y92" i="6"/>
  <c r="BB92" i="6"/>
  <c r="BD92" i="6" s="1"/>
  <c r="X94" i="6" l="1"/>
  <c r="AZ94" i="6"/>
  <c r="BC94" i="6" s="1"/>
  <c r="BB93" i="6"/>
  <c r="BD93" i="6" s="1"/>
  <c r="Y93" i="6"/>
  <c r="AZ95" i="6" l="1"/>
  <c r="BC95" i="6" s="1"/>
  <c r="X95" i="6"/>
  <c r="BB94" i="6"/>
  <c r="BD94" i="6" s="1"/>
  <c r="Y94" i="6"/>
  <c r="X96" i="6" l="1"/>
  <c r="AZ96" i="6"/>
  <c r="BC96" i="6" s="1"/>
  <c r="BB95" i="6"/>
  <c r="BD95" i="6" s="1"/>
  <c r="Y95" i="6"/>
  <c r="AZ97" i="6" l="1"/>
  <c r="BC97" i="6" s="1"/>
  <c r="X97" i="6"/>
  <c r="BB96" i="6"/>
  <c r="BD96" i="6" s="1"/>
  <c r="Y96" i="6"/>
  <c r="AZ98" i="6" l="1"/>
  <c r="BC98" i="6" s="1"/>
  <c r="X98" i="6"/>
  <c r="BB97" i="6"/>
  <c r="BD97" i="6" s="1"/>
  <c r="Y97" i="6"/>
  <c r="X99" i="6" l="1"/>
  <c r="AZ99" i="6"/>
  <c r="BC99" i="6" s="1"/>
  <c r="Y98" i="6"/>
  <c r="BB98" i="6"/>
  <c r="BD98" i="6" s="1"/>
  <c r="X100" i="6" l="1"/>
  <c r="AZ100" i="6"/>
  <c r="BC100" i="6" s="1"/>
  <c r="BB99" i="6"/>
  <c r="BD99" i="6" s="1"/>
  <c r="Y99" i="6"/>
  <c r="X101" i="6" l="1"/>
  <c r="AZ101" i="6"/>
  <c r="BC101" i="6" s="1"/>
  <c r="Y100" i="6"/>
  <c r="BB100" i="6"/>
  <c r="BD100" i="6" s="1"/>
  <c r="X102" i="6" l="1"/>
  <c r="AZ102" i="6"/>
  <c r="BC102" i="6" s="1"/>
  <c r="BB101" i="6"/>
  <c r="BD101" i="6" s="1"/>
  <c r="Y101" i="6"/>
  <c r="AZ103" i="6" l="1"/>
  <c r="BC103" i="6" s="1"/>
  <c r="X103" i="6"/>
  <c r="BB102" i="6"/>
  <c r="BD102" i="6" s="1"/>
  <c r="Y102" i="6"/>
  <c r="X104" i="6" l="1"/>
  <c r="AZ104" i="6"/>
  <c r="BC104" i="6" s="1"/>
  <c r="BB103" i="6"/>
  <c r="BD103" i="6" s="1"/>
  <c r="Y103" i="6"/>
  <c r="AZ105" i="6" l="1"/>
  <c r="BC105" i="6" s="1"/>
  <c r="X105" i="6"/>
  <c r="BB104" i="6"/>
  <c r="BD104" i="6" s="1"/>
  <c r="Y104" i="6"/>
  <c r="AZ106" i="6" l="1"/>
  <c r="BC106" i="6" s="1"/>
  <c r="X106" i="6"/>
  <c r="BB105" i="6"/>
  <c r="BD105" i="6" s="1"/>
  <c r="Y105" i="6"/>
  <c r="AZ107" i="6" l="1"/>
  <c r="BC107" i="6" s="1"/>
  <c r="X107" i="6"/>
  <c r="BB106" i="6"/>
  <c r="BD106" i="6" s="1"/>
  <c r="Y106" i="6"/>
  <c r="AZ108" i="6" l="1"/>
  <c r="BC108" i="6" s="1"/>
  <c r="X108" i="6"/>
  <c r="Y107" i="6"/>
  <c r="BB107" i="6"/>
  <c r="BD107" i="6" s="1"/>
  <c r="AZ109" i="6" l="1"/>
  <c r="BC109" i="6" s="1"/>
  <c r="X109" i="6"/>
  <c r="BB108" i="6"/>
  <c r="BD108" i="6" s="1"/>
  <c r="Y108" i="6"/>
  <c r="BB109" i="6" l="1"/>
  <c r="BD109" i="6" s="1"/>
  <c r="Y109" i="6"/>
  <c r="L12" i="12" l="1"/>
  <c r="BA13" i="12" s="1"/>
  <c r="BB13" i="12" s="1"/>
  <c r="L13" i="12"/>
  <c r="BD13" i="12" l="1"/>
  <c r="AE13" i="12"/>
  <c r="M13" i="12"/>
  <c r="AD13" i="12"/>
  <c r="AD12" i="12"/>
  <c r="B12" i="12" s="1"/>
  <c r="AE14" i="12" l="1"/>
  <c r="K13" i="12"/>
  <c r="AC13" i="12" s="1"/>
  <c r="P12" i="12"/>
  <c r="BV12" i="1" s="1"/>
  <c r="BP12" i="1"/>
  <c r="R13" i="12"/>
  <c r="N13" i="12"/>
  <c r="Y13" i="12"/>
  <c r="BA14" i="12" l="1"/>
  <c r="B13" i="12"/>
  <c r="BP13" i="1" s="1"/>
  <c r="BU13" i="1"/>
  <c r="Z13" i="12"/>
  <c r="S13" i="12"/>
  <c r="BS13" i="1"/>
  <c r="Q13" i="12" l="1"/>
  <c r="V14" i="12"/>
  <c r="O13" i="12"/>
  <c r="P13" i="12" s="1"/>
  <c r="BV13" i="1" s="1"/>
  <c r="U13" i="12"/>
  <c r="T13" i="12" s="1"/>
  <c r="AZ14" i="12" l="1"/>
  <c r="W14" i="12"/>
  <c r="BB14" i="12"/>
  <c r="AF14" i="12" s="1"/>
  <c r="AF15" i="12" s="1"/>
  <c r="BT13" i="1"/>
  <c r="D14" i="12" l="1"/>
  <c r="BC14" i="12"/>
  <c r="BD14" i="12"/>
  <c r="L14" i="12" l="1"/>
  <c r="AA14" i="12"/>
  <c r="K14" i="12"/>
  <c r="F14" i="12"/>
  <c r="AC14" i="12" l="1"/>
  <c r="M14" i="12"/>
  <c r="AY15" i="12"/>
  <c r="AD14" i="12"/>
  <c r="B14" i="12" s="1"/>
  <c r="BP14" i="1" l="1"/>
  <c r="N14" i="12"/>
  <c r="R14" i="12"/>
  <c r="Y14" i="12"/>
  <c r="BA15" i="12"/>
  <c r="S14" i="12" l="1"/>
  <c r="BS14" i="1"/>
  <c r="BU14" i="1"/>
  <c r="Z14" i="12"/>
  <c r="V15" i="12" l="1"/>
  <c r="Q14" i="12"/>
  <c r="U14" i="12"/>
  <c r="T14" i="12" s="1"/>
  <c r="O14" i="12"/>
  <c r="P14" i="12" s="1"/>
  <c r="BV14" i="1" s="1"/>
  <c r="BT14" i="1" l="1"/>
  <c r="BB15" i="12"/>
  <c r="AE15" i="12" s="1"/>
  <c r="K15" i="12" s="1"/>
  <c r="AC15" i="12" s="1"/>
  <c r="AZ15" i="12"/>
  <c r="W15" i="12"/>
  <c r="BD15" i="12" l="1"/>
  <c r="BC15" i="12"/>
  <c r="E15" i="12"/>
  <c r="F15" i="12" l="1"/>
  <c r="X15" i="12" s="1"/>
  <c r="X16" i="12" s="1"/>
  <c r="L15" i="12"/>
  <c r="AY16" i="12"/>
  <c r="AB15" i="12"/>
  <c r="AD15" i="12" l="1"/>
  <c r="M15" i="12"/>
  <c r="BA16" i="12" s="1"/>
  <c r="X17" i="12"/>
  <c r="B15" i="12"/>
  <c r="BP15" i="1" l="1"/>
  <c r="N15" i="12"/>
  <c r="R15" i="12"/>
  <c r="Y15" i="12"/>
  <c r="AZ18" i="12"/>
  <c r="BC18" i="12" s="1"/>
  <c r="X18" i="12"/>
  <c r="X19" i="12" l="1"/>
  <c r="AZ19" i="12"/>
  <c r="BC19" i="12" s="1"/>
  <c r="BS15" i="1"/>
  <c r="S15" i="12"/>
  <c r="BU15" i="1"/>
  <c r="Z15" i="12"/>
  <c r="O15" i="12" s="1"/>
  <c r="P15" i="12" s="1"/>
  <c r="BV15" i="1" l="1"/>
  <c r="J114" i="12" a="1"/>
  <c r="J114" i="12" s="1"/>
  <c r="V16" i="12"/>
  <c r="Q15" i="12"/>
  <c r="U15" i="12"/>
  <c r="T15" i="12" s="1"/>
  <c r="BT15" i="1" s="1"/>
  <c r="J115" i="12"/>
  <c r="J116" i="12"/>
  <c r="AZ20" i="12"/>
  <c r="BC20" i="12" s="1"/>
  <c r="X20" i="12"/>
  <c r="BB16" i="12" l="1"/>
  <c r="Y16" i="12" s="1"/>
  <c r="W16" i="12"/>
  <c r="Z16" i="12" s="1"/>
  <c r="Q16" i="12" s="1"/>
  <c r="AZ16" i="12"/>
  <c r="O16" i="12"/>
  <c r="AZ21" i="12"/>
  <c r="BC21" i="12" s="1"/>
  <c r="X21" i="12"/>
  <c r="AZ22" i="12" l="1"/>
  <c r="BC22" i="12" s="1"/>
  <c r="X22" i="12"/>
  <c r="Y17" i="12"/>
  <c r="BC16" i="12"/>
  <c r="AJ16" i="12"/>
  <c r="D16" i="12" s="1"/>
  <c r="BD16" i="12"/>
  <c r="AL16" i="12"/>
  <c r="AE16" i="12" s="1"/>
  <c r="BB18" i="12" l="1"/>
  <c r="BD18" i="12" s="1"/>
  <c r="Y18" i="12"/>
  <c r="AY17" i="12"/>
  <c r="AZ17" i="12" s="1"/>
  <c r="BC17" i="12" s="1"/>
  <c r="AA16" i="12"/>
  <c r="K16" i="12"/>
  <c r="AZ23" i="12"/>
  <c r="BC23" i="12" s="1"/>
  <c r="X23" i="12"/>
  <c r="BA17" i="12" l="1"/>
  <c r="BB17" i="12" s="1"/>
  <c r="BD17" i="12" s="1"/>
  <c r="AC16" i="12"/>
  <c r="B16" i="12" s="1"/>
  <c r="BP16" i="1" s="1"/>
  <c r="AZ24" i="12"/>
  <c r="BC24" i="12" s="1"/>
  <c r="X24" i="12"/>
  <c r="Y19" i="12"/>
  <c r="BB19" i="12"/>
  <c r="BD19" i="12" s="1"/>
  <c r="AZ25" i="12" l="1"/>
  <c r="BC25" i="12" s="1"/>
  <c r="X25" i="12"/>
  <c r="BB20" i="12"/>
  <c r="BD20" i="12" s="1"/>
  <c r="Y20" i="12"/>
  <c r="BB21" i="12" l="1"/>
  <c r="BD21" i="12" s="1"/>
  <c r="Y21" i="12"/>
  <c r="AZ26" i="12"/>
  <c r="BC26" i="12" s="1"/>
  <c r="X26" i="12"/>
  <c r="X27" i="12" l="1"/>
  <c r="AZ27" i="12"/>
  <c r="BC27" i="12" s="1"/>
  <c r="Y22" i="12"/>
  <c r="BB22" i="12"/>
  <c r="BD22" i="12" s="1"/>
  <c r="BB23" i="12" l="1"/>
  <c r="BD23" i="12" s="1"/>
  <c r="Y23" i="12"/>
  <c r="AZ28" i="12"/>
  <c r="BC28" i="12" s="1"/>
  <c r="X28" i="12"/>
  <c r="X29" i="12" l="1"/>
  <c r="AZ29" i="12"/>
  <c r="BC29" i="12" s="1"/>
  <c r="Y24" i="12"/>
  <c r="BB24" i="12"/>
  <c r="BD24" i="12" s="1"/>
  <c r="Y25" i="12" l="1"/>
  <c r="BB25" i="12"/>
  <c r="BD25" i="12" s="1"/>
  <c r="AZ30" i="12"/>
  <c r="BC30" i="12" s="1"/>
  <c r="X30" i="12"/>
  <c r="AZ31" i="12" l="1"/>
  <c r="BC31" i="12" s="1"/>
  <c r="X31" i="12"/>
  <c r="BB26" i="12"/>
  <c r="BD26" i="12" s="1"/>
  <c r="Y26" i="12"/>
  <c r="BB27" i="12" l="1"/>
  <c r="BD27" i="12" s="1"/>
  <c r="Y27" i="12"/>
  <c r="X32" i="12"/>
  <c r="AZ32" i="12"/>
  <c r="BC32" i="12" s="1"/>
  <c r="AZ33" i="12" l="1"/>
  <c r="BC33" i="12" s="1"/>
  <c r="X33" i="12"/>
  <c r="BB28" i="12"/>
  <c r="BD28" i="12" s="1"/>
  <c r="Y28" i="12"/>
  <c r="BB29" i="12" l="1"/>
  <c r="BD29" i="12" s="1"/>
  <c r="Y29" i="12"/>
  <c r="AZ34" i="12"/>
  <c r="BC34" i="12" s="1"/>
  <c r="X34" i="12"/>
  <c r="AZ35" i="12" l="1"/>
  <c r="BC35" i="12" s="1"/>
  <c r="X35" i="12"/>
  <c r="Y30" i="12"/>
  <c r="BB30" i="12"/>
  <c r="BD30" i="12" s="1"/>
  <c r="BB31" i="12" l="1"/>
  <c r="BD31" i="12" s="1"/>
  <c r="Y31" i="12"/>
  <c r="X36" i="12"/>
  <c r="AZ36" i="12"/>
  <c r="BC36" i="12" s="1"/>
  <c r="AZ37" i="12" l="1"/>
  <c r="BC37" i="12" s="1"/>
  <c r="X37" i="12"/>
  <c r="Y32" i="12"/>
  <c r="BB32" i="12"/>
  <c r="BD32" i="12" s="1"/>
  <c r="BB33" i="12" l="1"/>
  <c r="BD33" i="12" s="1"/>
  <c r="Y33" i="12"/>
  <c r="X38" i="12"/>
  <c r="AZ38" i="12"/>
  <c r="BC38" i="12" s="1"/>
  <c r="AZ39" i="12" l="1"/>
  <c r="BC39" i="12" s="1"/>
  <c r="X39" i="12"/>
  <c r="BB34" i="12"/>
  <c r="BD34" i="12" s="1"/>
  <c r="Y34" i="12"/>
  <c r="Y35" i="12" l="1"/>
  <c r="BB35" i="12"/>
  <c r="BD35" i="12" s="1"/>
  <c r="X40" i="12"/>
  <c r="AZ40" i="12"/>
  <c r="BC40" i="12" s="1"/>
  <c r="AZ41" i="12" l="1"/>
  <c r="BC41" i="12" s="1"/>
  <c r="X41" i="12"/>
  <c r="BB36" i="12"/>
  <c r="BD36" i="12" s="1"/>
  <c r="Y36" i="12"/>
  <c r="BB37" i="12" l="1"/>
  <c r="BD37" i="12" s="1"/>
  <c r="Y37" i="12"/>
  <c r="AZ42" i="12"/>
  <c r="BC42" i="12" s="1"/>
  <c r="X42" i="12"/>
  <c r="AZ43" i="12" l="1"/>
  <c r="BC43" i="12" s="1"/>
  <c r="X43" i="12"/>
  <c r="Y38" i="12"/>
  <c r="BB38" i="12"/>
  <c r="BD38" i="12" s="1"/>
  <c r="BB39" i="12" l="1"/>
  <c r="BD39" i="12" s="1"/>
  <c r="Y39" i="12"/>
  <c r="AZ44" i="12"/>
  <c r="BC44" i="12" s="1"/>
  <c r="X44" i="12"/>
  <c r="AZ45" i="12" l="1"/>
  <c r="BC45" i="12" s="1"/>
  <c r="X45" i="12"/>
  <c r="Y40" i="12"/>
  <c r="BB40" i="12"/>
  <c r="BD40" i="12" s="1"/>
  <c r="BB41" i="12" l="1"/>
  <c r="BD41" i="12" s="1"/>
  <c r="Y41" i="12"/>
  <c r="X46" i="12"/>
  <c r="AZ46" i="12"/>
  <c r="BC46" i="12" s="1"/>
  <c r="AZ47" i="12" l="1"/>
  <c r="BC47" i="12" s="1"/>
  <c r="X47" i="12"/>
  <c r="Y42" i="12"/>
  <c r="BB42" i="12"/>
  <c r="BD42" i="12" s="1"/>
  <c r="BB43" i="12" l="1"/>
  <c r="BD43" i="12" s="1"/>
  <c r="Y43" i="12"/>
  <c r="X48" i="12"/>
  <c r="AZ48" i="12"/>
  <c r="BC48" i="12" s="1"/>
  <c r="AZ49" i="12" l="1"/>
  <c r="BC49" i="12" s="1"/>
  <c r="X49" i="12"/>
  <c r="BB44" i="12"/>
  <c r="BD44" i="12" s="1"/>
  <c r="Y44" i="12"/>
  <c r="BB45" i="12" l="1"/>
  <c r="BD45" i="12" s="1"/>
  <c r="Y45" i="12"/>
  <c r="AZ50" i="12"/>
  <c r="BC50" i="12" s="1"/>
  <c r="X50" i="12"/>
  <c r="AZ51" i="12" l="1"/>
  <c r="BC51" i="12" s="1"/>
  <c r="X51" i="12"/>
  <c r="BB46" i="12"/>
  <c r="BD46" i="12" s="1"/>
  <c r="Y46" i="12"/>
  <c r="BB47" i="12" l="1"/>
  <c r="BD47" i="12" s="1"/>
  <c r="Y47" i="12"/>
  <c r="X52" i="12"/>
  <c r="AZ52" i="12"/>
  <c r="BC52" i="12" s="1"/>
  <c r="AZ53" i="12" l="1"/>
  <c r="BC53" i="12" s="1"/>
  <c r="X53" i="12"/>
  <c r="BB48" i="12"/>
  <c r="BD48" i="12" s="1"/>
  <c r="Y48" i="12"/>
  <c r="BB49" i="12" l="1"/>
  <c r="BD49" i="12" s="1"/>
  <c r="Y49" i="12"/>
  <c r="X54" i="12"/>
  <c r="AZ54" i="12"/>
  <c r="BC54" i="12" s="1"/>
  <c r="AZ55" i="12" l="1"/>
  <c r="BC55" i="12" s="1"/>
  <c r="X55" i="12"/>
  <c r="BB50" i="12"/>
  <c r="BD50" i="12" s="1"/>
  <c r="Y50" i="12"/>
  <c r="BB51" i="12" l="1"/>
  <c r="BD51" i="12" s="1"/>
  <c r="Y51" i="12"/>
  <c r="X56" i="12"/>
  <c r="AZ56" i="12"/>
  <c r="BC56" i="12" s="1"/>
  <c r="X57" i="12" l="1"/>
  <c r="AZ57" i="12"/>
  <c r="BC57" i="12" s="1"/>
  <c r="BB52" i="12"/>
  <c r="BD52" i="12" s="1"/>
  <c r="Y52" i="12"/>
  <c r="BB53" i="12" l="1"/>
  <c r="BD53" i="12" s="1"/>
  <c r="Y53" i="12"/>
  <c r="AZ58" i="12"/>
  <c r="BC58" i="12" s="1"/>
  <c r="X58" i="12"/>
  <c r="X59" i="12" l="1"/>
  <c r="AZ59" i="12"/>
  <c r="BC59" i="12" s="1"/>
  <c r="Y54" i="12"/>
  <c r="BB54" i="12"/>
  <c r="BD54" i="12" s="1"/>
  <c r="BB55" i="12" l="1"/>
  <c r="BD55" i="12" s="1"/>
  <c r="Y55" i="12"/>
  <c r="AZ60" i="12"/>
  <c r="BC60" i="12" s="1"/>
  <c r="X60" i="12"/>
  <c r="AZ61" i="12" l="1"/>
  <c r="BC61" i="12" s="1"/>
  <c r="X61" i="12"/>
  <c r="Y56" i="12"/>
  <c r="BB56" i="12"/>
  <c r="BD56" i="12" s="1"/>
  <c r="BB57" i="12" l="1"/>
  <c r="BD57" i="12" s="1"/>
  <c r="Y57" i="12"/>
  <c r="X62" i="12"/>
  <c r="AZ62" i="12"/>
  <c r="BC62" i="12" s="1"/>
  <c r="AZ63" i="12" l="1"/>
  <c r="BC63" i="12" s="1"/>
  <c r="X63" i="12"/>
  <c r="BB58" i="12"/>
  <c r="BD58" i="12" s="1"/>
  <c r="Y58" i="12"/>
  <c r="BB59" i="12" l="1"/>
  <c r="BD59" i="12" s="1"/>
  <c r="Y59" i="12"/>
  <c r="X64" i="12"/>
  <c r="AZ64" i="12"/>
  <c r="BC64" i="12" s="1"/>
  <c r="AZ65" i="12" l="1"/>
  <c r="BC65" i="12" s="1"/>
  <c r="X65" i="12"/>
  <c r="Y60" i="12"/>
  <c r="BB60" i="12"/>
  <c r="BD60" i="12" s="1"/>
  <c r="BB61" i="12" l="1"/>
  <c r="BD61" i="12" s="1"/>
  <c r="Y61" i="12"/>
  <c r="AZ66" i="12"/>
  <c r="BC66" i="12" s="1"/>
  <c r="X66" i="12"/>
  <c r="AZ67" i="12" l="1"/>
  <c r="BC67" i="12" s="1"/>
  <c r="X67" i="12"/>
  <c r="BB62" i="12"/>
  <c r="BD62" i="12" s="1"/>
  <c r="Y62" i="12"/>
  <c r="BB63" i="12" l="1"/>
  <c r="BD63" i="12" s="1"/>
  <c r="Y63" i="12"/>
  <c r="AZ68" i="12"/>
  <c r="BC68" i="12" s="1"/>
  <c r="X68" i="12"/>
  <c r="AZ69" i="12" l="1"/>
  <c r="BC69" i="12" s="1"/>
  <c r="X69" i="12"/>
  <c r="BB64" i="12"/>
  <c r="BD64" i="12" s="1"/>
  <c r="Y64" i="12"/>
  <c r="Y65" i="12" l="1"/>
  <c r="BB65" i="12"/>
  <c r="BD65" i="12" s="1"/>
  <c r="X70" i="12"/>
  <c r="AZ70" i="12"/>
  <c r="BC70" i="12" s="1"/>
  <c r="X71" i="12" l="1"/>
  <c r="AZ71" i="12"/>
  <c r="BC71" i="12" s="1"/>
  <c r="BB66" i="12"/>
  <c r="BD66" i="12" s="1"/>
  <c r="Y66" i="12"/>
  <c r="BB67" i="12" l="1"/>
  <c r="BD67" i="12" s="1"/>
  <c r="Y67" i="12"/>
  <c r="X72" i="12"/>
  <c r="AZ72" i="12"/>
  <c r="BC72" i="12" s="1"/>
  <c r="X73" i="12" l="1"/>
  <c r="AZ73" i="12"/>
  <c r="BC73" i="12" s="1"/>
  <c r="BB68" i="12"/>
  <c r="BD68" i="12" s="1"/>
  <c r="Y68" i="12"/>
  <c r="BB69" i="12" l="1"/>
  <c r="BD69" i="12" s="1"/>
  <c r="Y69" i="12"/>
  <c r="AZ74" i="12"/>
  <c r="BC74" i="12" s="1"/>
  <c r="X74" i="12"/>
  <c r="X75" i="12" l="1"/>
  <c r="AZ75" i="12"/>
  <c r="BC75" i="12" s="1"/>
  <c r="BB70" i="12"/>
  <c r="BD70" i="12" s="1"/>
  <c r="Y70" i="12"/>
  <c r="BB71" i="12" l="1"/>
  <c r="BD71" i="12" s="1"/>
  <c r="Y71" i="12"/>
  <c r="AZ76" i="12"/>
  <c r="BC76" i="12" s="1"/>
  <c r="X76" i="12"/>
  <c r="AZ77" i="12" l="1"/>
  <c r="BC77" i="12" s="1"/>
  <c r="X77" i="12"/>
  <c r="BB72" i="12"/>
  <c r="BD72" i="12" s="1"/>
  <c r="Y72" i="12"/>
  <c r="BB73" i="12" l="1"/>
  <c r="BD73" i="12" s="1"/>
  <c r="Y73" i="12"/>
  <c r="X78" i="12"/>
  <c r="AZ78" i="12"/>
  <c r="BC78" i="12" s="1"/>
  <c r="AZ79" i="12" l="1"/>
  <c r="BC79" i="12" s="1"/>
  <c r="X79" i="12"/>
  <c r="BB74" i="12"/>
  <c r="BD74" i="12" s="1"/>
  <c r="Y74" i="12"/>
  <c r="Y75" i="12" l="1"/>
  <c r="BB75" i="12"/>
  <c r="BD75" i="12" s="1"/>
  <c r="X80" i="12"/>
  <c r="AZ80" i="12"/>
  <c r="BC80" i="12" s="1"/>
  <c r="AZ81" i="12" l="1"/>
  <c r="BC81" i="12" s="1"/>
  <c r="X81" i="12"/>
  <c r="Y76" i="12"/>
  <c r="BB76" i="12"/>
  <c r="BD76" i="12" s="1"/>
  <c r="BB77" i="12" l="1"/>
  <c r="BD77" i="12" s="1"/>
  <c r="Y77" i="12"/>
  <c r="AZ82" i="12"/>
  <c r="BC82" i="12" s="1"/>
  <c r="X82" i="12"/>
  <c r="AZ83" i="12" l="1"/>
  <c r="BC83" i="12" s="1"/>
  <c r="X83" i="12"/>
  <c r="BB78" i="12"/>
  <c r="BD78" i="12" s="1"/>
  <c r="Y78" i="12"/>
  <c r="BB79" i="12" l="1"/>
  <c r="BD79" i="12" s="1"/>
  <c r="Y79" i="12"/>
  <c r="AZ84" i="12"/>
  <c r="BC84" i="12" s="1"/>
  <c r="X84" i="12"/>
  <c r="AZ85" i="12" l="1"/>
  <c r="BC85" i="12" s="1"/>
  <c r="X85" i="12"/>
  <c r="BB80" i="12"/>
  <c r="BD80" i="12" s="1"/>
  <c r="Y80" i="12"/>
  <c r="Y81" i="12" l="1"/>
  <c r="BB81" i="12"/>
  <c r="BD81" i="12" s="1"/>
  <c r="X86" i="12"/>
  <c r="AZ86" i="12"/>
  <c r="BC86" i="12" s="1"/>
  <c r="X87" i="12" l="1"/>
  <c r="AZ87" i="12"/>
  <c r="BC87" i="12" s="1"/>
  <c r="BB82" i="12"/>
  <c r="BD82" i="12" s="1"/>
  <c r="Y82" i="12"/>
  <c r="Y83" i="12" l="1"/>
  <c r="BB83" i="12"/>
  <c r="BD83" i="12" s="1"/>
  <c r="X88" i="12"/>
  <c r="AZ88" i="12"/>
  <c r="BC88" i="12" s="1"/>
  <c r="AZ89" i="12" l="1"/>
  <c r="BC89" i="12" s="1"/>
  <c r="X89" i="12"/>
  <c r="BB84" i="12"/>
  <c r="BD84" i="12" s="1"/>
  <c r="Y84" i="12"/>
  <c r="BB85" i="12" l="1"/>
  <c r="BD85" i="12" s="1"/>
  <c r="Y85" i="12"/>
  <c r="AZ90" i="12"/>
  <c r="BC90" i="12" s="1"/>
  <c r="X90" i="12"/>
  <c r="AZ91" i="12" l="1"/>
  <c r="BC91" i="12" s="1"/>
  <c r="X91" i="12"/>
  <c r="BB86" i="12"/>
  <c r="BD86" i="12" s="1"/>
  <c r="Y86" i="12"/>
  <c r="BB87" i="12" l="1"/>
  <c r="BD87" i="12" s="1"/>
  <c r="Y87" i="12"/>
  <c r="AZ92" i="12"/>
  <c r="BC92" i="12" s="1"/>
  <c r="X92" i="12"/>
  <c r="AZ93" i="12" l="1"/>
  <c r="BC93" i="12" s="1"/>
  <c r="X93" i="12"/>
  <c r="BB88" i="12"/>
  <c r="BD88" i="12" s="1"/>
  <c r="Y88" i="12"/>
  <c r="Y89" i="12" l="1"/>
  <c r="BB89" i="12"/>
  <c r="BD89" i="12" s="1"/>
  <c r="X94" i="12"/>
  <c r="AZ94" i="12"/>
  <c r="BC94" i="12" s="1"/>
  <c r="AZ95" i="12" l="1"/>
  <c r="BC95" i="12" s="1"/>
  <c r="X95" i="12"/>
  <c r="BB90" i="12"/>
  <c r="BD90" i="12" s="1"/>
  <c r="Y90" i="12"/>
  <c r="Y91" i="12" l="1"/>
  <c r="BB91" i="12"/>
  <c r="BD91" i="12" s="1"/>
  <c r="AZ96" i="12"/>
  <c r="BC96" i="12" s="1"/>
  <c r="X96" i="12"/>
  <c r="AZ97" i="12" l="1"/>
  <c r="BC97" i="12" s="1"/>
  <c r="X97" i="12"/>
  <c r="BB92" i="12"/>
  <c r="BD92" i="12" s="1"/>
  <c r="Y92" i="12"/>
  <c r="Y93" i="12" l="1"/>
  <c r="BB93" i="12"/>
  <c r="BD93" i="12" s="1"/>
  <c r="AZ98" i="12"/>
  <c r="BC98" i="12" s="1"/>
  <c r="X98" i="12"/>
  <c r="X99" i="12" l="1"/>
  <c r="AZ99" i="12"/>
  <c r="BC99" i="12" s="1"/>
  <c r="BB94" i="12"/>
  <c r="BD94" i="12" s="1"/>
  <c r="Y94" i="12"/>
  <c r="BB95" i="12" l="1"/>
  <c r="BD95" i="12" s="1"/>
  <c r="Y95" i="12"/>
  <c r="AZ100" i="12"/>
  <c r="BC100" i="12" s="1"/>
  <c r="X100" i="12"/>
  <c r="AZ101" i="12" l="1"/>
  <c r="BC101" i="12" s="1"/>
  <c r="X101" i="12"/>
  <c r="Y96" i="12"/>
  <c r="BB96" i="12"/>
  <c r="BD96" i="12" s="1"/>
  <c r="Y97" i="12" l="1"/>
  <c r="BB97" i="12"/>
  <c r="BD97" i="12" s="1"/>
  <c r="X102" i="12"/>
  <c r="AZ102" i="12"/>
  <c r="BC102" i="12" s="1"/>
  <c r="AZ103" i="12" l="1"/>
  <c r="BC103" i="12" s="1"/>
  <c r="X103" i="12"/>
  <c r="BB98" i="12"/>
  <c r="BD98" i="12" s="1"/>
  <c r="Y98" i="12"/>
  <c r="BB99" i="12" l="1"/>
  <c r="BD99" i="12" s="1"/>
  <c r="Y99" i="12"/>
  <c r="X104" i="12"/>
  <c r="AZ104" i="12"/>
  <c r="BC104" i="12" s="1"/>
  <c r="X105" i="12" l="1"/>
  <c r="AZ105" i="12"/>
  <c r="BC105" i="12" s="1"/>
  <c r="Y100" i="12"/>
  <c r="BB100" i="12"/>
  <c r="BD100" i="12" s="1"/>
  <c r="BB101" i="12" l="1"/>
  <c r="BD101" i="12" s="1"/>
  <c r="Y101" i="12"/>
  <c r="X106" i="12"/>
  <c r="AZ106" i="12"/>
  <c r="BC106" i="12" s="1"/>
  <c r="AZ107" i="12" l="1"/>
  <c r="BC107" i="12" s="1"/>
  <c r="X107" i="12"/>
  <c r="Y102" i="12"/>
  <c r="BB102" i="12"/>
  <c r="BD102" i="12" s="1"/>
  <c r="BB103" i="12" l="1"/>
  <c r="BD103" i="12" s="1"/>
  <c r="Y103" i="12"/>
  <c r="AZ108" i="12"/>
  <c r="BC108" i="12" s="1"/>
  <c r="X108" i="12"/>
  <c r="AZ109" i="12" l="1"/>
  <c r="BC109" i="12" s="1"/>
  <c r="X109" i="12"/>
  <c r="BB104" i="12"/>
  <c r="BD104" i="12" s="1"/>
  <c r="Y104" i="12"/>
  <c r="BB105" i="12" l="1"/>
  <c r="BD105" i="12" s="1"/>
  <c r="Y105" i="12"/>
  <c r="BB106" i="12" l="1"/>
  <c r="BD106" i="12" s="1"/>
  <c r="Y106" i="12"/>
  <c r="Y107" i="12" l="1"/>
  <c r="BB107" i="12"/>
  <c r="BD107" i="12" s="1"/>
  <c r="BB108" i="12" l="1"/>
  <c r="BD108" i="12" s="1"/>
  <c r="Y108" i="12"/>
  <c r="BB109" i="12" l="1"/>
  <c r="BD109" i="12" s="1"/>
  <c r="Y109" i="1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<sst xmlns="http://schemas.openxmlformats.org/spreadsheetml/2006/main" count="2714" uniqueCount="275">
  <si>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</si>
  <si>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</si>
  <si>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</si>
  <si>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</si>
  <si>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</si>
  <si>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</si>
  <si>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</si>
  <si>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</si>
  <si>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</si>
  <si>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</si>
  <si>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</si>
  <si>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</si>
  <si>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</si>
  <si>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</si>
  <si>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</si>
  <si>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</si>
  <si>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</si>
  <si>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</si>
  <si>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</si>
  <si>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</si>
  <si>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</si>
  <si>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</si>
  <si>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</si>
  <si>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</si>
  <si>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</si>
  <si>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</si>
  <si>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</si>
  <si>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</si>
  <si>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</si>
  <si>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</si>
  <si>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</si>
  <si>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</si>
  <si>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</si>
  <si>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</si>
  <si>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</si>
  <si>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</si>
  <si>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</si>
  <si>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</si>
  <si>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</si>
  <si>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</si>
  <si>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</si>
  <si>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</si>
  <si>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</si>
  <si>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</si>
  <si>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</si>
  <si>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</si>
  <si>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</si>
  <si>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</si>
  <si>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</si>
  <si>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</si>
  <si>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</si>
  <si>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</si>
  <si>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</si>
  <si>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</si>
  <si>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</si>
  <si>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</si>
  <si>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</si>
  <si>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</si>
  <si>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</si>
  <si>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</si>
  <si>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</si>
  <si>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</si>
  <si>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</si>
  <si>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</si>
  <si>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</si>
  <si>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</si>
  <si>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</si>
  <si>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</si>
  <si>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</si>
  <si>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</si>
  <si>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</si>
  <si>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</si>
  <si>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</si>
  <si>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</si>
  <si>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</si>
  <si>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</si>
  <si>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</si>
  <si>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</si>
  <si>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</si>
  <si>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</si>
  <si>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</si>
  <si>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</si>
  <si>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</si>
  <si>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</si>
  <si>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</si>
  <si>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</si>
  <si>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</si>
  <si>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</si>
  <si>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</si>
  <si>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</si>
  <si>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</si>
  <si>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</si>
  <si>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</si>
  <si>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</si>
  <si>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</si>
  <si>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</si>
  <si>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</si>
  <si>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</si>
  <si>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</si>
  <si>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</si>
  <si>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</si>
  <si>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</si>
  <si>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</si>
  <si>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</si>
  <si>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</si>
  <si>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</si>
  <si>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</si>
  <si>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</si>
  <si>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</si>
  <si>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</si>
  <si>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</si>
  <si>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</si>
  <si>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</si>
  <si>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</si>
  <si>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</si>
  <si>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</si>
  <si>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</si>
  <si>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</si>
  <si>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</si>
  <si>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</si>
  <si>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</si>
  <si>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</si>
  <si>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</si>
  <si>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</si>
  <si>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</si>
  <si>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</si>
  <si>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</si>
  <si>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</si>
  <si>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</si>
  <si>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</si>
  <si>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</si>
  <si>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</si>
  <si>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</si>
  <si>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</si>
  <si>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</si>
  <si>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</si>
  <si>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</si>
  <si>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</si>
  <si>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</si>
  <si>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</si>
  <si>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</si>
  <si>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</si>
  <si>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</si>
  <si>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</si>
  <si>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</si>
  <si>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</si>
  <si>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</si>
  <si>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</si>
  <si>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</si>
  <si>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</si>
  <si>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</si>
  <si>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</si>
  <si>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</si>
  <si>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</si>
  <si>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</si>
  <si>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</si>
  <si>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</si>
  <si>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</si>
  <si>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</si>
  <si>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</si>
  <si>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</si>
  <si>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</si>
  <si>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</si>
  <si>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</si>
  <si>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</si>
  <si>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</si>
  <si>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</si>
  <si>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</si>
  <si>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</si>
  <si>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</si>
  <si>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</si>
  <si>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</si>
  <si>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</si>
  <si>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</si>
  <si>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</si>
  <si>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</si>
  <si>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</si>
  <si>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</si>
  <si>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</si>
  <si>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</si>
  <si>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</si>
  <si>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</si>
  <si>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</si>
  <si>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</si>
  <si>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</si>
  <si>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</si>
  <si>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</si>
  <si>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</si>
  <si>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</si>
  <si>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</si>
  <si>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</si>
  <si>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</si>
  <si>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</si>
  <si>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</si>
  <si>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</si>
  <si>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</si>
  <si>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</si>
  <si>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</si>
  <si>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</si>
  <si>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</si>
  <si>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</si>
  <si>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</si>
  <si>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</si>
  <si>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</si>
  <si>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</si>
  <si>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</si>
  <si>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</si>
  <si>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</si>
  <si>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</si>
  <si>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</si>
  <si>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</si>
  <si>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</si>
  <si>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</si>
  <si>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</si>
  <si>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</si>
  <si>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</si>
  <si>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</si>
  <si>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</si>
  <si>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</si>
  <si>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</si>
  <si>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</si>
  <si>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</si>
  <si>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</si>
  <si>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</si>
  <si>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</si>
  <si>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</si>
  <si>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</si>
  <si>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</si>
  <si>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</si>
  <si>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</si>
  <si>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</si>
  <si>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</si>
  <si>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</si>
  <si>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</si>
  <si>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</si>
  <si>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</si>
  <si>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</si>
  <si>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</si>
  <si>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</si>
  <si>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</si>
  <si>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</si>
  <si>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</si>
  <si>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</si>
  <si>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</si>
  <si>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</si>
  <si>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</si>
  <si>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</si>
  <si>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</si>
  <si>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</si>
  <si>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</si>
  <si>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</si>
  <si>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</si>
  <si>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</si>
  <si>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</si>
  <si>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LLLLLL</t>
  </si>
  <si>
    <t>END OF SHEET</t>
  </si>
  <si>
    <t xml:space="preserve">$$$ </t>
  </si>
  <si>
    <t>Strategy Report</t>
  </si>
  <si>
    <t xml:space="preserve">Number of Player </t>
  </si>
  <si>
    <t>Number of  Banker</t>
  </si>
  <si>
    <t>Total Profit / Loss (Unit)</t>
  </si>
  <si>
    <t>Total Consolidated Wins</t>
  </si>
  <si>
    <t>Total Consolidated Loss</t>
  </si>
  <si>
    <t>Y/N</t>
  </si>
  <si>
    <t>Strategy 2 : PD/FE</t>
  </si>
  <si>
    <t>FE</t>
  </si>
  <si>
    <t>Strategy 3 : M1/TG</t>
  </si>
  <si>
    <t>M1</t>
  </si>
  <si>
    <t>Strategy 4 : HP/FE</t>
  </si>
  <si>
    <t>HP</t>
  </si>
  <si>
    <t>Strategy 5 : M1/FE</t>
  </si>
  <si>
    <t>Strategy 6 : PD/M1</t>
  </si>
  <si>
    <t>Strategy 7: TG/FE</t>
  </si>
  <si>
    <t>Strategy 8: M1/WB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</si>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</sst>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1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18" borderId="0" xfId="0" applyFill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quotePrefix="1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4" fillId="21" borderId="0" xfId="0" applyFont="1" applyFill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8" borderId="6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8" borderId="8" xfId="0" quotePrefix="1" applyFill="1" applyBorder="1" applyAlignment="1">
      <alignment horizontal="center" vertical="center"/>
    </xf>
    <xf numFmtId="0" fontId="0" fillId="16" borderId="9" xfId="0" quotePrefix="1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10" xfId="0" quotePrefix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9" fillId="18" borderId="35" xfId="0" applyFont="1" applyFill="1" applyBorder="1" applyAlignment="1">
      <alignment horizontal="center" vertical="center"/>
    </xf>
    <xf numFmtId="0" fontId="9" fillId="18" borderId="36" xfId="0" applyFont="1" applyFill="1" applyBorder="1" applyAlignment="1">
      <alignment horizontal="center" vertical="center"/>
    </xf>
    <xf numFmtId="0" fontId="9" fillId="18" borderId="37" xfId="0" applyFont="1" applyFill="1" applyBorder="1" applyAlignment="1">
      <alignment horizontal="center" vertical="center"/>
    </xf>
    <xf numFmtId="0" fontId="9" fillId="18" borderId="34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18" borderId="19" xfId="0" quotePrefix="1" applyFill="1" applyBorder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0" fillId="23" borderId="0" xfId="0" applyFill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6" fillId="24" borderId="9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6" fillId="26" borderId="3" xfId="0" applyFont="1" applyFill="1" applyBorder="1" applyAlignment="1">
      <alignment horizontal="center" vertical="center"/>
    </xf>
    <xf numFmtId="0" fontId="6" fillId="26" borderId="9" xfId="0" applyFont="1" applyFill="1" applyBorder="1" applyAlignment="1">
      <alignment horizontal="center" vertical="center"/>
    </xf>
    <xf numFmtId="0" fontId="6" fillId="26" borderId="4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7" borderId="3" xfId="0" applyFont="1" applyFill="1" applyBorder="1" applyAlignment="1">
      <alignment horizontal="center" vertical="center"/>
    </xf>
    <xf numFmtId="0" fontId="6" fillId="27" borderId="9" xfId="0" applyFont="1" applyFill="1" applyBorder="1" applyAlignment="1">
      <alignment horizontal="center" vertical="center"/>
    </xf>
    <xf numFmtId="0" fontId="6" fillId="27" borderId="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38" xfId="0" applyFont="1" applyFill="1" applyBorder="1" applyAlignment="1">
      <alignment horizontal="center" vertical="center" wrapText="1"/>
    </xf>
    <xf numFmtId="0" fontId="4" fillId="21" borderId="46" xfId="0" applyFont="1" applyFill="1" applyBorder="1" applyAlignment="1">
      <alignment horizontal="center" vertical="center"/>
    </xf>
    <xf numFmtId="0" fontId="4" fillId="21" borderId="47" xfId="0" applyFont="1" applyFill="1" applyBorder="1" applyAlignment="1">
      <alignment horizontal="center" vertical="center"/>
    </xf>
    <xf numFmtId="0" fontId="4" fillId="21" borderId="48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24" borderId="42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24" borderId="26" xfId="0" applyFont="1" applyFill="1" applyBorder="1" applyAlignment="1">
      <alignment horizontal="center" vertical="center"/>
    </xf>
    <xf numFmtId="0" fontId="7" fillId="24" borderId="41" xfId="0" applyFont="1" applyFill="1" applyBorder="1" applyAlignment="1">
      <alignment horizontal="center" vertical="center"/>
    </xf>
    <xf numFmtId="0" fontId="7" fillId="25" borderId="4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6" xfId="0" applyFont="1" applyFill="1" applyBorder="1" applyAlignment="1">
      <alignment horizontal="center" vertical="center"/>
    </xf>
    <xf numFmtId="0" fontId="7" fillId="25" borderId="41" xfId="0" applyFont="1" applyFill="1" applyBorder="1" applyAlignment="1">
      <alignment horizontal="center" vertical="center"/>
    </xf>
    <xf numFmtId="0" fontId="7" fillId="26" borderId="4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7" fillId="26" borderId="26" xfId="0" applyFont="1" applyFill="1" applyBorder="1" applyAlignment="1">
      <alignment horizontal="center" vertical="center"/>
    </xf>
    <xf numFmtId="0" fontId="7" fillId="26" borderId="41" xfId="0" applyFont="1" applyFill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41" xfId="0" applyFont="1" applyFill="1" applyBorder="1" applyAlignment="1">
      <alignment horizontal="center" vertical="center"/>
    </xf>
    <xf numFmtId="0" fontId="7" fillId="27" borderId="42" xfId="0" applyFont="1" applyFill="1" applyBorder="1" applyAlignment="1">
      <alignment horizontal="center" vertical="center"/>
    </xf>
    <xf numFmtId="0" fontId="7" fillId="27" borderId="0" xfId="0" applyFont="1" applyFill="1" applyAlignment="1">
      <alignment horizontal="center" vertical="center"/>
    </xf>
    <xf numFmtId="0" fontId="7" fillId="27" borderId="26" xfId="0" applyFont="1" applyFill="1" applyBorder="1" applyAlignment="1">
      <alignment horizontal="center" vertical="center"/>
    </xf>
    <xf numFmtId="0" fontId="7" fillId="27" borderId="4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7" fillId="9" borderId="42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4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</cellXfs>
  <cellStyles count="1">
    <cellStyle name="Normal" xfId="0" builtinId="0"/>
  </cellStyles>
  <dxfs count="91"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66FF99"/>
      <color rgb="FF99FF33"/>
      <color rgb="FF00FF99"/>
      <color rgb="FF00FF00"/>
      <color rgb="FFFFCCCC"/>
      <color rgb="FFFF6600"/>
      <color rgb="FF2FD422"/>
      <color rgb="FFFCFBCB"/>
      <color rgb="FFFF7C8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BY1048532"/>
  <sheetViews>
    <sheetView tabSelected="1" zoomScale="74" workbookViewId="0">
      <pane xSplit="1" ySplit="4" topLeftCell="AK5" activePane="bottomRight" state="frozen"/>
      <selection pane="topRight" activeCell="B1" sqref="B1"/>
      <selection pane="bottomLeft" activeCell="A5" sqref="A5"/>
      <selection pane="bottomRight" activeCell="BW105" sqref="BW104:BW105"/>
    </sheetView>
  </sheetViews>
  <sheetFormatPr defaultRowHeight="15"/>
  <cols>
    <col min="1" max="1" width="5.28515625" style="14" customWidth="1"/>
    <col min="2" max="8" width="5.7109375" style="14" customWidth="1"/>
    <col min="9" max="10" width="6.42578125" style="14" customWidth="1"/>
    <col min="11" max="17" width="5.7109375" style="14" customWidth="1"/>
    <col min="18" max="19" width="6.42578125" style="14" customWidth="1"/>
    <col min="20" max="26" width="5.7109375" style="14" customWidth="1"/>
    <col min="27" max="28" width="6.42578125" style="14" customWidth="1"/>
    <col min="29" max="35" width="5.7109375" style="14" customWidth="1"/>
    <col min="36" max="37" width="6.42578125" style="14" customWidth="1"/>
    <col min="38" max="44" width="5.7109375" style="14" customWidth="1"/>
    <col min="45" max="46" width="6.42578125" style="14" customWidth="1"/>
    <col min="47" max="47" width="7.5703125" style="14" customWidth="1"/>
    <col min="48" max="49" width="6.42578125" style="14" customWidth="1"/>
    <col min="50" max="56" width="5.7109375" style="14" customWidth="1"/>
    <col min="57" max="58" width="6.42578125" style="14" customWidth="1"/>
    <col min="59" max="65" width="5.7109375" style="14" customWidth="1"/>
    <col min="66" max="67" width="6.42578125" style="14" customWidth="1"/>
    <col min="68" max="74" width="5.7109375" style="14" customWidth="1"/>
    <col min="75" max="16384" width="9.140625" style="14"/>
  </cols>
  <sheetData>
    <row r="1" spans="1:74" ht="15" customHeight="1">
      <c r="B1" s="166" t="s">
        <v>27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</row>
    <row r="2" spans="1:74" ht="15.75" customHeight="1" thickBot="1"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7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</row>
    <row r="3" spans="1:74" ht="30.75" customHeight="1">
      <c r="B3" s="168" t="s">
        <v>3</v>
      </c>
      <c r="C3" s="169"/>
      <c r="D3" s="169"/>
      <c r="E3" s="169"/>
      <c r="F3" s="169"/>
      <c r="G3" s="169"/>
      <c r="H3" s="170"/>
      <c r="I3" s="145"/>
      <c r="J3" s="145"/>
      <c r="K3" s="173" t="s">
        <v>264</v>
      </c>
      <c r="L3" s="174"/>
      <c r="M3" s="174"/>
      <c r="N3" s="174"/>
      <c r="O3" s="174"/>
      <c r="P3" s="174"/>
      <c r="Q3" s="175"/>
      <c r="R3" s="145"/>
      <c r="S3" s="145"/>
      <c r="T3" s="176" t="s">
        <v>266</v>
      </c>
      <c r="U3" s="177"/>
      <c r="V3" s="177"/>
      <c r="W3" s="177"/>
      <c r="X3" s="177"/>
      <c r="Y3" s="177"/>
      <c r="Z3" s="178"/>
      <c r="AA3" s="145"/>
      <c r="AB3" s="145"/>
      <c r="AC3" s="179" t="s">
        <v>268</v>
      </c>
      <c r="AD3" s="180"/>
      <c r="AE3" s="180"/>
      <c r="AF3" s="180"/>
      <c r="AG3" s="180"/>
      <c r="AH3" s="180"/>
      <c r="AI3" s="181"/>
      <c r="AJ3" s="145"/>
      <c r="AK3" s="145"/>
      <c r="AL3" s="182" t="s">
        <v>270</v>
      </c>
      <c r="AM3" s="183"/>
      <c r="AN3" s="183"/>
      <c r="AO3" s="183"/>
      <c r="AP3" s="183"/>
      <c r="AQ3" s="183"/>
      <c r="AR3" s="184"/>
      <c r="AS3" s="145"/>
      <c r="AT3" s="145"/>
      <c r="AU3" s="171" t="s">
        <v>0</v>
      </c>
      <c r="AV3" s="145"/>
      <c r="AW3" s="145"/>
      <c r="AX3" s="185" t="s">
        <v>271</v>
      </c>
      <c r="AY3" s="186"/>
      <c r="AZ3" s="186"/>
      <c r="BA3" s="186"/>
      <c r="BB3" s="186"/>
      <c r="BC3" s="186"/>
      <c r="BD3" s="187"/>
      <c r="BE3" s="145"/>
      <c r="BF3" s="145"/>
      <c r="BG3" s="188" t="s">
        <v>272</v>
      </c>
      <c r="BH3" s="189"/>
      <c r="BI3" s="189"/>
      <c r="BJ3" s="189"/>
      <c r="BK3" s="189"/>
      <c r="BL3" s="189"/>
      <c r="BM3" s="190"/>
      <c r="BN3" s="145"/>
      <c r="BO3" s="145"/>
      <c r="BP3" s="275" t="s">
        <v>273</v>
      </c>
      <c r="BQ3" s="276"/>
      <c r="BR3" s="276"/>
      <c r="BS3" s="276"/>
      <c r="BT3" s="276"/>
      <c r="BU3" s="276"/>
      <c r="BV3" s="277"/>
    </row>
    <row r="4" spans="1:74" s="88" customFormat="1" ht="25.5" customHeight="1" thickBot="1">
      <c r="B4" s="96" t="s">
        <v>73</v>
      </c>
      <c r="C4" s="97" t="s">
        <v>119</v>
      </c>
      <c r="D4" s="97" t="s">
        <v>118</v>
      </c>
      <c r="E4" s="97" t="s">
        <v>263</v>
      </c>
      <c r="F4" s="97" t="s">
        <v>24</v>
      </c>
      <c r="G4" s="97" t="s">
        <v>76</v>
      </c>
      <c r="H4" s="98" t="s">
        <v>77</v>
      </c>
      <c r="I4" s="146"/>
      <c r="J4" s="146"/>
      <c r="K4" s="96" t="s">
        <v>73</v>
      </c>
      <c r="L4" s="97" t="s">
        <v>119</v>
      </c>
      <c r="M4" s="97" t="s">
        <v>118</v>
      </c>
      <c r="N4" s="97" t="s">
        <v>263</v>
      </c>
      <c r="O4" s="97" t="s">
        <v>24</v>
      </c>
      <c r="P4" s="97" t="s">
        <v>76</v>
      </c>
      <c r="Q4" s="98" t="s">
        <v>77</v>
      </c>
      <c r="R4" s="146"/>
      <c r="S4" s="146"/>
      <c r="T4" s="96" t="s">
        <v>73</v>
      </c>
      <c r="U4" s="97" t="s">
        <v>119</v>
      </c>
      <c r="V4" s="97" t="s">
        <v>118</v>
      </c>
      <c r="W4" s="97" t="s">
        <v>263</v>
      </c>
      <c r="X4" s="97" t="s">
        <v>24</v>
      </c>
      <c r="Y4" s="97" t="s">
        <v>76</v>
      </c>
      <c r="Z4" s="98" t="s">
        <v>77</v>
      </c>
      <c r="AA4" s="146"/>
      <c r="AB4" s="146"/>
      <c r="AC4" s="96" t="s">
        <v>73</v>
      </c>
      <c r="AD4" s="97" t="s">
        <v>119</v>
      </c>
      <c r="AE4" s="97" t="s">
        <v>118</v>
      </c>
      <c r="AF4" s="97" t="s">
        <v>263</v>
      </c>
      <c r="AG4" s="97" t="s">
        <v>24</v>
      </c>
      <c r="AH4" s="97" t="s">
        <v>76</v>
      </c>
      <c r="AI4" s="98" t="s">
        <v>77</v>
      </c>
      <c r="AJ4" s="146"/>
      <c r="AK4" s="146"/>
      <c r="AL4" s="96" t="s">
        <v>73</v>
      </c>
      <c r="AM4" s="97" t="s">
        <v>119</v>
      </c>
      <c r="AN4" s="97" t="s">
        <v>118</v>
      </c>
      <c r="AO4" s="97" t="s">
        <v>263</v>
      </c>
      <c r="AP4" s="97" t="s">
        <v>24</v>
      </c>
      <c r="AQ4" s="97" t="s">
        <v>76</v>
      </c>
      <c r="AR4" s="98" t="s">
        <v>77</v>
      </c>
      <c r="AS4" s="146"/>
      <c r="AT4" s="146"/>
      <c r="AU4" s="172"/>
      <c r="AV4" s="146"/>
      <c r="AW4" s="146"/>
      <c r="AX4" s="96" t="s">
        <v>73</v>
      </c>
      <c r="AY4" s="97" t="s">
        <v>119</v>
      </c>
      <c r="AZ4" s="97" t="s">
        <v>118</v>
      </c>
      <c r="BA4" s="97" t="s">
        <v>263</v>
      </c>
      <c r="BB4" s="97" t="s">
        <v>24</v>
      </c>
      <c r="BC4" s="97" t="s">
        <v>76</v>
      </c>
      <c r="BD4" s="98" t="s">
        <v>77</v>
      </c>
      <c r="BE4" s="146"/>
      <c r="BF4" s="146"/>
      <c r="BG4" s="96" t="s">
        <v>73</v>
      </c>
      <c r="BH4" s="97" t="s">
        <v>119</v>
      </c>
      <c r="BI4" s="97" t="s">
        <v>118</v>
      </c>
      <c r="BJ4" s="97" t="s">
        <v>263</v>
      </c>
      <c r="BK4" s="97" t="s">
        <v>24</v>
      </c>
      <c r="BL4" s="97" t="s">
        <v>76</v>
      </c>
      <c r="BM4" s="98" t="s">
        <v>77</v>
      </c>
      <c r="BN4" s="146"/>
      <c r="BO4" s="146"/>
      <c r="BP4" s="96" t="s">
        <v>73</v>
      </c>
      <c r="BQ4" s="97" t="s">
        <v>119</v>
      </c>
      <c r="BR4" s="97" t="s">
        <v>118</v>
      </c>
      <c r="BS4" s="97" t="s">
        <v>263</v>
      </c>
      <c r="BT4" s="97" t="s">
        <v>24</v>
      </c>
      <c r="BU4" s="97" t="s">
        <v>76</v>
      </c>
      <c r="BV4" s="98" t="s">
        <v>77</v>
      </c>
    </row>
    <row r="5" spans="1:74" ht="26.25" customHeight="1">
      <c r="B5" s="99"/>
      <c r="C5" s="100"/>
      <c r="D5" s="100"/>
      <c r="E5" s="100"/>
      <c r="F5" s="100"/>
      <c r="G5" s="100"/>
      <c r="H5" s="101"/>
      <c r="I5" s="144"/>
      <c r="J5" s="144"/>
      <c r="K5" s="99"/>
      <c r="L5" s="100"/>
      <c r="M5" s="100"/>
      <c r="N5" s="100"/>
      <c r="O5" s="100"/>
      <c r="P5" s="100"/>
      <c r="Q5" s="101"/>
      <c r="R5" s="144"/>
      <c r="S5" s="144"/>
      <c r="T5" s="99"/>
      <c r="U5" s="100"/>
      <c r="V5" s="100"/>
      <c r="W5" s="100"/>
      <c r="X5" s="100"/>
      <c r="Y5" s="100"/>
      <c r="Z5" s="101"/>
      <c r="AA5" s="144"/>
      <c r="AB5" s="144"/>
      <c r="AC5" s="99"/>
      <c r="AD5" s="100"/>
      <c r="AE5" s="100"/>
      <c r="AF5" s="100"/>
      <c r="AG5" s="100"/>
      <c r="AH5" s="100"/>
      <c r="AI5" s="101"/>
      <c r="AJ5" s="144"/>
      <c r="AK5" s="144"/>
      <c r="AL5" s="99"/>
      <c r="AM5" s="100"/>
      <c r="AN5" s="100"/>
      <c r="AO5" s="100"/>
      <c r="AP5" s="100"/>
      <c r="AQ5" s="100"/>
      <c r="AR5" s="101"/>
      <c r="AS5" s="144"/>
      <c r="AT5" s="144"/>
      <c r="AU5" s="102" t="s">
        <v>24</v>
      </c>
      <c r="AV5" s="144"/>
      <c r="AW5" s="144"/>
      <c r="AX5" s="99"/>
      <c r="AY5" s="100"/>
      <c r="AZ5" s="100"/>
      <c r="BA5" s="100"/>
      <c r="BB5" s="100"/>
      <c r="BC5" s="100"/>
      <c r="BD5" s="101"/>
      <c r="BE5" s="144"/>
      <c r="BF5" s="144"/>
      <c r="BG5" s="99"/>
      <c r="BH5" s="100"/>
      <c r="BI5" s="100"/>
      <c r="BJ5" s="100"/>
      <c r="BK5" s="100"/>
      <c r="BL5" s="100"/>
      <c r="BM5" s="101"/>
      <c r="BN5" s="144"/>
      <c r="BO5" s="144"/>
      <c r="BP5" s="99"/>
      <c r="BQ5" s="100"/>
      <c r="BR5" s="100"/>
      <c r="BS5" s="100"/>
      <c r="BT5" s="100"/>
      <c r="BU5" s="100"/>
      <c r="BV5" s="101"/>
    </row>
    <row r="6" spans="1:74" ht="26.25" customHeight="1">
      <c r="B6" s="103"/>
      <c r="C6" s="104"/>
      <c r="D6" s="104"/>
      <c r="E6" s="104"/>
      <c r="F6" s="104"/>
      <c r="G6" s="104"/>
      <c r="H6" s="105"/>
      <c r="I6" s="144"/>
      <c r="J6" s="144"/>
      <c r="K6" s="103"/>
      <c r="L6" s="104"/>
      <c r="M6" s="104"/>
      <c r="N6" s="104"/>
      <c r="O6" s="104"/>
      <c r="P6" s="104"/>
      <c r="Q6" s="105"/>
      <c r="R6" s="144"/>
      <c r="S6" s="144"/>
      <c r="T6" s="103"/>
      <c r="U6" s="104"/>
      <c r="V6" s="104"/>
      <c r="W6" s="104"/>
      <c r="X6" s="104"/>
      <c r="Y6" s="104"/>
      <c r="Z6" s="105"/>
      <c r="AA6" s="144"/>
      <c r="AB6" s="144"/>
      <c r="AC6" s="103"/>
      <c r="AD6" s="104"/>
      <c r="AE6" s="104"/>
      <c r="AF6" s="104"/>
      <c r="AG6" s="104"/>
      <c r="AH6" s="104"/>
      <c r="AI6" s="105"/>
      <c r="AJ6" s="144"/>
      <c r="AK6" s="144"/>
      <c r="AL6" s="103"/>
      <c r="AM6" s="104"/>
      <c r="AN6" s="104"/>
      <c r="AO6" s="104"/>
      <c r="AP6" s="104"/>
      <c r="AQ6" s="104"/>
      <c r="AR6" s="105"/>
      <c r="AS6" s="144"/>
      <c r="AT6" s="144"/>
      <c r="AU6" s="106" t="s">
        <v>24</v>
      </c>
      <c r="AV6" s="144"/>
      <c r="AW6" s="144"/>
      <c r="AX6" s="103"/>
      <c r="AY6" s="104"/>
      <c r="AZ6" s="104"/>
      <c r="BA6" s="104"/>
      <c r="BB6" s="104"/>
      <c r="BC6" s="104"/>
      <c r="BD6" s="105"/>
      <c r="BE6" s="144"/>
      <c r="BF6" s="144"/>
      <c r="BG6" s="103"/>
      <c r="BH6" s="104"/>
      <c r="BI6" s="104"/>
      <c r="BJ6" s="104"/>
      <c r="BK6" s="104"/>
      <c r="BL6" s="104"/>
      <c r="BM6" s="105"/>
      <c r="BN6" s="144"/>
      <c r="BO6" s="144"/>
      <c r="BP6" s="103"/>
      <c r="BQ6" s="104"/>
      <c r="BR6" s="104"/>
      <c r="BS6" s="104"/>
      <c r="BT6" s="104"/>
      <c r="BU6" s="104"/>
      <c r="BV6" s="105"/>
    </row>
    <row r="7" spans="1:74" ht="26.25" customHeight="1">
      <c r="B7" s="103"/>
      <c r="C7" s="104"/>
      <c r="D7" s="104"/>
      <c r="E7" s="104"/>
      <c r="F7" s="104"/>
      <c r="G7" s="104"/>
      <c r="H7" s="105"/>
      <c r="I7" s="144"/>
      <c r="J7" s="144"/>
      <c r="K7" s="103"/>
      <c r="L7" s="104"/>
      <c r="M7" s="104"/>
      <c r="N7" s="104"/>
      <c r="O7" s="104"/>
      <c r="P7" s="104"/>
      <c r="Q7" s="105"/>
      <c r="R7" s="144"/>
      <c r="S7" s="144"/>
      <c r="T7" s="103"/>
      <c r="U7" s="104"/>
      <c r="V7" s="104"/>
      <c r="W7" s="104"/>
      <c r="X7" s="104"/>
      <c r="Y7" s="104"/>
      <c r="Z7" s="105"/>
      <c r="AA7" s="144"/>
      <c r="AB7" s="144"/>
      <c r="AC7" s="103"/>
      <c r="AD7" s="104"/>
      <c r="AE7" s="104"/>
      <c r="AF7" s="104"/>
      <c r="AG7" s="104"/>
      <c r="AH7" s="104"/>
      <c r="AI7" s="105"/>
      <c r="AJ7" s="144"/>
      <c r="AK7" s="144"/>
      <c r="AL7" s="103"/>
      <c r="AM7" s="104"/>
      <c r="AN7" s="104"/>
      <c r="AO7" s="104"/>
      <c r="AP7" s="104"/>
      <c r="AQ7" s="104"/>
      <c r="AR7" s="105"/>
      <c r="AS7" s="144"/>
      <c r="AT7" s="144"/>
      <c r="AU7" s="106" t="s">
        <v>24</v>
      </c>
      <c r="AV7" s="144"/>
      <c r="AW7" s="144"/>
      <c r="AX7" s="103"/>
      <c r="AY7" s="104"/>
      <c r="AZ7" s="104"/>
      <c r="BA7" s="104"/>
      <c r="BB7" s="104"/>
      <c r="BC7" s="104"/>
      <c r="BD7" s="105"/>
      <c r="BE7" s="144"/>
      <c r="BF7" s="144"/>
      <c r="BG7" s="103"/>
      <c r="BH7" s="104"/>
      <c r="BI7" s="104"/>
      <c r="BJ7" s="104"/>
      <c r="BK7" s="104"/>
      <c r="BL7" s="104"/>
      <c r="BM7" s="105"/>
      <c r="BN7" s="144"/>
      <c r="BO7" s="144"/>
      <c r="BP7" s="103"/>
      <c r="BQ7" s="104"/>
      <c r="BR7" s="104"/>
      <c r="BS7" s="104"/>
      <c r="BT7" s="104"/>
      <c r="BU7" s="104"/>
      <c r="BV7" s="105"/>
    </row>
    <row r="8" spans="1:74" ht="26.25" customHeight="1">
      <c r="B8" s="103"/>
      <c r="C8" s="104"/>
      <c r="D8" s="104"/>
      <c r="E8" s="104"/>
      <c r="F8" s="104"/>
      <c r="G8" s="104"/>
      <c r="H8" s="105"/>
      <c r="I8" s="144"/>
      <c r="J8" s="144"/>
      <c r="K8" s="103"/>
      <c r="L8" s="104"/>
      <c r="M8" s="104"/>
      <c r="N8" s="104"/>
      <c r="O8" s="104"/>
      <c r="P8" s="104"/>
      <c r="Q8" s="105"/>
      <c r="R8" s="144"/>
      <c r="S8" s="144"/>
      <c r="T8" s="103"/>
      <c r="U8" s="104"/>
      <c r="V8" s="104"/>
      <c r="W8" s="104"/>
      <c r="X8" s="104"/>
      <c r="Y8" s="104"/>
      <c r="Z8" s="105"/>
      <c r="AA8" s="144"/>
      <c r="AB8" s="144"/>
      <c r="AC8" s="103"/>
      <c r="AD8" s="104"/>
      <c r="AE8" s="104"/>
      <c r="AF8" s="104"/>
      <c r="AG8" s="104"/>
      <c r="AH8" s="104"/>
      <c r="AI8" s="105"/>
      <c r="AJ8" s="144"/>
      <c r="AK8" s="144"/>
      <c r="AL8" s="103"/>
      <c r="AM8" s="104"/>
      <c r="AN8" s="104"/>
      <c r="AO8" s="104"/>
      <c r="AP8" s="104"/>
      <c r="AQ8" s="104"/>
      <c r="AR8" s="105"/>
      <c r="AS8" s="144"/>
      <c r="AT8" s="144"/>
      <c r="AU8" s="106" t="s">
        <v>24</v>
      </c>
      <c r="AV8" s="144"/>
      <c r="AW8" s="144"/>
      <c r="AX8" s="103"/>
      <c r="AY8" s="104"/>
      <c r="AZ8" s="104"/>
      <c r="BA8" s="104"/>
      <c r="BB8" s="104"/>
      <c r="BC8" s="104"/>
      <c r="BD8" s="105"/>
      <c r="BE8" s="144"/>
      <c r="BF8" s="144"/>
      <c r="BG8" s="103"/>
      <c r="BH8" s="104"/>
      <c r="BI8" s="104"/>
      <c r="BJ8" s="104"/>
      <c r="BK8" s="104"/>
      <c r="BL8" s="104"/>
      <c r="BM8" s="105"/>
      <c r="BN8" s="144"/>
      <c r="BO8" s="144"/>
      <c r="BP8" s="103"/>
      <c r="BQ8" s="104"/>
      <c r="BR8" s="104"/>
      <c r="BS8" s="104"/>
      <c r="BT8" s="104"/>
      <c r="BU8" s="104"/>
      <c r="BV8" s="105"/>
    </row>
    <row r="9" spans="1:74" ht="26.25" customHeight="1" thickBot="1">
      <c r="B9" s="147"/>
      <c r="C9" s="148"/>
      <c r="D9" s="148"/>
      <c r="E9" s="148"/>
      <c r="F9" s="148"/>
      <c r="G9" s="148"/>
      <c r="H9" s="149"/>
      <c r="I9" s="144"/>
      <c r="J9" s="144"/>
      <c r="K9" s="147"/>
      <c r="L9" s="148"/>
      <c r="M9" s="148"/>
      <c r="N9" s="148"/>
      <c r="O9" s="148"/>
      <c r="P9" s="148"/>
      <c r="Q9" s="149"/>
      <c r="R9" s="144"/>
      <c r="S9" s="144"/>
      <c r="T9" s="147"/>
      <c r="U9" s="148"/>
      <c r="V9" s="148"/>
      <c r="W9" s="148"/>
      <c r="X9" s="148"/>
      <c r="Y9" s="148"/>
      <c r="Z9" s="149"/>
      <c r="AA9" s="144"/>
      <c r="AB9" s="144"/>
      <c r="AC9" s="147"/>
      <c r="AD9" s="148"/>
      <c r="AE9" s="148"/>
      <c r="AF9" s="148"/>
      <c r="AG9" s="148"/>
      <c r="AH9" s="148"/>
      <c r="AI9" s="149"/>
      <c r="AJ9" s="144"/>
      <c r="AK9" s="144"/>
      <c r="AL9" s="147"/>
      <c r="AM9" s="148"/>
      <c r="AN9" s="148"/>
      <c r="AO9" s="148"/>
      <c r="AP9" s="148"/>
      <c r="AQ9" s="148"/>
      <c r="AR9" s="149"/>
      <c r="AS9" s="144"/>
      <c r="AT9" s="144"/>
      <c r="AU9" s="107" t="s">
        <v>24</v>
      </c>
      <c r="AV9" s="144"/>
      <c r="AW9" s="144"/>
      <c r="AX9" s="147"/>
      <c r="AY9" s="148"/>
      <c r="AZ9" s="148"/>
      <c r="BA9" s="148"/>
      <c r="BB9" s="148"/>
      <c r="BC9" s="148"/>
      <c r="BD9" s="149"/>
      <c r="BE9" s="144"/>
      <c r="BF9" s="144"/>
      <c r="BG9" s="147"/>
      <c r="BH9" s="148"/>
      <c r="BI9" s="148"/>
      <c r="BJ9" s="148"/>
      <c r="BK9" s="148"/>
      <c r="BL9" s="148"/>
      <c r="BM9" s="149"/>
      <c r="BN9" s="144"/>
      <c r="BO9" s="144"/>
      <c r="BP9" s="147"/>
      <c r="BQ9" s="148"/>
      <c r="BR9" s="148"/>
      <c r="BS9" s="148"/>
      <c r="BT9" s="148"/>
      <c r="BU9" s="148"/>
      <c r="BV9" s="149"/>
    </row>
    <row r="10" spans="1:74" ht="26.25" customHeight="1">
      <c r="A10" s="14">
        <v>1</v>
      </c>
      <c r="B10" s="108" t="str">
        <f>'Strategy 1 | PD-TG'!B10</f>
        <v>P2</v>
      </c>
      <c r="C10" s="109" t="str">
        <f>'Strategy 1 | PD-TG'!C10</f>
        <v>PD</v>
      </c>
      <c r="D10" s="109" t="str">
        <f>'Strategy 1 | PD-TG'!J10</f>
        <v>TG</v>
      </c>
      <c r="E10" s="109" t="str">
        <f>IF(AU10="","",IF('Strategy 1 | PD-TG'!R10&gt;0,"Y",IF('Strategy 1 | PD-TG'!R10=0,"","N")))</f>
        <v>Y</v>
      </c>
      <c r="F10" s="109">
        <f>'Strategy 1 | PD-TG'!T10</f>
        <v>1</v>
      </c>
      <c r="G10" s="109">
        <f>'Strategy 1 | PD-TG'!N10</f>
        <v>2</v>
      </c>
      <c r="H10" s="110">
        <f>'Strategy 1 | PD-TG'!P10</f>
        <v>2</v>
      </c>
      <c r="I10" s="144"/>
      <c r="J10" s="144"/>
      <c r="K10" s="108" t="str">
        <f>'Strategy 2 | PD-FE'!B10</f>
        <v>P2</v>
      </c>
      <c r="L10" s="109" t="str">
        <f>'Strategy 2 | PD-FE'!C10</f>
        <v>T-B</v>
      </c>
      <c r="M10" s="109" t="str">
        <f>'Strategy 2 | PD-FE'!J10</f>
        <v>T-B</v>
      </c>
      <c r="N10" s="109" t="str">
        <f>IF(AU10="","",IF('Strategy 2 | PD-FE'!R10&gt;0,"Y",IF('Strategy 2 | PD-FE'!R10=0,"","N")))</f>
        <v>Y</v>
      </c>
      <c r="O10" s="109">
        <f>'Strategy 2 | PD-FE'!T10</f>
        <v>1</v>
      </c>
      <c r="P10" s="109">
        <f>'Strategy 2 | PD-FE'!N10</f>
        <v>2</v>
      </c>
      <c r="Q10" s="110">
        <f>'Strategy 2 | PD-FE'!P10</f>
        <v>2</v>
      </c>
      <c r="R10" s="144"/>
      <c r="S10" s="144"/>
      <c r="T10" s="108" t="str">
        <f>'Strategy 3 | M1-TG'!B10</f>
        <v>P2</v>
      </c>
      <c r="U10" s="109" t="str">
        <f>'Strategy 3 | M1-TG'!C10</f>
        <v>T-B</v>
      </c>
      <c r="V10" s="109" t="str">
        <f>'Strategy 3 | M1-TG'!J10</f>
        <v>T-B</v>
      </c>
      <c r="W10" s="109" t="str">
        <f>IF(AU10="","",IF('Strategy 3 | M1-TG'!R10&gt;0,"Y",IF('Strategy 3 | M1-TG'!R10=0,"","N")))</f>
        <v>Y</v>
      </c>
      <c r="X10" s="109">
        <f>'Strategy 3 | M1-TG'!T10</f>
        <v>1</v>
      </c>
      <c r="Y10" s="109">
        <f>'Strategy 3 | M1-TG'!N10</f>
        <v>2</v>
      </c>
      <c r="Z10" s="110">
        <f>'Strategy 3 | M1-TG'!P10</f>
        <v>2</v>
      </c>
      <c r="AA10" s="144"/>
      <c r="AB10" s="144"/>
      <c r="AC10" s="108" t="str">
        <f>'Strategy 4 | HP-FE'!B10</f>
        <v>P2</v>
      </c>
      <c r="AD10" s="109" t="str">
        <f>'Strategy 4 | HP-FE'!C10</f>
        <v>T-B</v>
      </c>
      <c r="AE10" s="109" t="str">
        <f>'Strategy 4 | HP-FE'!J10</f>
        <v>T-B</v>
      </c>
      <c r="AF10" s="109" t="str">
        <f>IF(AU10="","",IF('Strategy 4 | HP-FE'!R10&gt;0,"Y",IF('Strategy 4 | HP-FE'!R10=0,"","N")))</f>
        <v>Y</v>
      </c>
      <c r="AG10" s="109">
        <f>'Strategy 4 | HP-FE'!T10</f>
        <v>1</v>
      </c>
      <c r="AH10" s="109">
        <f>'Strategy 4 | HP-FE'!N10</f>
        <v>2</v>
      </c>
      <c r="AI10" s="110">
        <f>'Strategy 4 | HP-FE'!P10</f>
        <v>2</v>
      </c>
      <c r="AJ10" s="144"/>
      <c r="AK10" s="144"/>
      <c r="AL10" s="108" t="str">
        <f>'Strategy 5 | M1-FE'!B10</f>
        <v>P2</v>
      </c>
      <c r="AM10" s="109" t="str">
        <f>'Strategy 5 | M1-FE'!C10</f>
        <v>T-B</v>
      </c>
      <c r="AN10" s="109" t="str">
        <f>'Strategy 5 | M1-FE'!J10</f>
        <v>T-B</v>
      </c>
      <c r="AO10" s="109" t="str">
        <f>IF(AU10="","",IF('Strategy 5 | M1-FE'!R10&gt;0,"Y",IF('Strategy 5 | M1-FE'!R10=0,"","N")))</f>
        <v>Y</v>
      </c>
      <c r="AP10" s="109">
        <f>'Strategy 5 | M1-FE'!T10</f>
        <v>1</v>
      </c>
      <c r="AQ10" s="109">
        <f>'Strategy 5 | M1-FE'!N10</f>
        <v>2</v>
      </c>
      <c r="AR10" s="110">
        <f>'Strategy 5 | M1-FE'!P10</f>
        <v>2</v>
      </c>
      <c r="AS10" s="144"/>
      <c r="AT10" s="144"/>
      <c r="AU10" s="102" t="s">
        <v>24</v>
      </c>
      <c r="AV10" s="144"/>
      <c r="AW10" s="144"/>
      <c r="AX10" s="108" t="str">
        <f>'Strategy 6 | PD-M1'!B10</f>
        <v>P2</v>
      </c>
      <c r="AY10" s="109" t="str">
        <f>'Strategy 6 | PD-M1'!C10</f>
        <v>T-B</v>
      </c>
      <c r="AZ10" s="109" t="str">
        <f>'Strategy 6 | PD-M1'!J10</f>
        <v>T-B</v>
      </c>
      <c r="BA10" s="109" t="str">
        <f>IF(AU10="","",IF('Strategy 6 | PD-M1'!R10&gt;0,"Y",IF('Strategy 6 | PD-M1'!R10=0,"","N")))</f>
        <v>Y</v>
      </c>
      <c r="BB10" s="109">
        <f>'Strategy 6 | PD-M1'!T10</f>
        <v>1</v>
      </c>
      <c r="BC10" s="109">
        <f>'Strategy 6 | PD-M1'!N10</f>
        <v>2</v>
      </c>
      <c r="BD10" s="110">
        <f>'Strategy 6 | PD-M1'!P10</f>
        <v>2</v>
      </c>
      <c r="BE10" s="144"/>
      <c r="BF10" s="144"/>
      <c r="BG10" s="108" t="str">
        <f>'Strategy 7 | TG-FE'!B10</f>
        <v>P2</v>
      </c>
      <c r="BH10" s="109" t="str">
        <f>'Strategy 7 | TG-FE'!C10</f>
        <v>T-B</v>
      </c>
      <c r="BI10" s="109" t="str">
        <f>'Strategy 7 | TG-FE'!J10</f>
        <v>T-B</v>
      </c>
      <c r="BJ10" s="109" t="str">
        <f>IF(AU10="","",IF('Strategy 7 | TG-FE'!R10&gt;0,"Y",IF('Strategy 7 | TG-FE'!R10=0,"","N")))</f>
        <v>Y</v>
      </c>
      <c r="BK10" s="109">
        <f>'Strategy 7 | TG-FE'!T10</f>
        <v>1</v>
      </c>
      <c r="BL10" s="109">
        <f>'Strategy 7 | TG-FE'!N10</f>
        <v>2</v>
      </c>
      <c r="BM10" s="110">
        <f>'Strategy 7 | TG-FE'!P10</f>
        <v>2</v>
      </c>
      <c r="BN10" s="144"/>
      <c r="BO10" s="144"/>
      <c r="BP10" s="108" t="str">
        <f>'Strategy 8 | M1-WB'!B10</f>
        <v>P2</v>
      </c>
      <c r="BQ10" s="109" t="str">
        <f>'Strategy 8 | M1-WB'!C10</f>
        <v>T-B</v>
      </c>
      <c r="BR10" s="109" t="str">
        <f>'Strategy 8 | M1-WB'!J10</f>
        <v>T-B</v>
      </c>
      <c r="BS10" s="109" t="str">
        <f>IF(AU10="","",IF('Strategy 8 | M1-WB'!R10&gt;0,"Y",IF('Strategy 8 | M1-WB'!R10=0,"","N")))</f>
        <v>Y</v>
      </c>
      <c r="BT10" s="109">
        <f>'Strategy 8 | M1-WB'!T10</f>
        <v>1</v>
      </c>
      <c r="BU10" s="109">
        <f>'Strategy 8 | M1-WB'!N10</f>
        <v>2</v>
      </c>
      <c r="BV10" s="110">
        <f>'Strategy 8 | M1-WB'!P10</f>
        <v>2</v>
      </c>
    </row>
    <row r="11" spans="1:74" ht="26.25" customHeight="1">
      <c r="A11" s="14">
        <v>2</v>
      </c>
      <c r="B11" s="111" t="str">
        <f>'Strategy 1 | PD-TG'!B11</f>
        <v>P7</v>
      </c>
      <c r="C11" s="95" t="str">
        <f>'Strategy 1 | PD-TG'!C11</f>
        <v/>
      </c>
      <c r="D11" s="95" t="str">
        <f>'Strategy 1 | PD-TG'!J11</f>
        <v/>
      </c>
      <c r="E11" s="95" t="str">
        <f>IF(AU11="","",IF('Strategy 1 | PD-TG'!R11&gt;0,"Y",IF('Strategy 1 | PD-TG'!R11=0,"","N")))</f>
        <v>N</v>
      </c>
      <c r="F11" s="95">
        <f>'Strategy 1 | PD-TG'!T11</f>
        <v>0</v>
      </c>
      <c r="G11" s="95">
        <f>'Strategy 1 | PD-TG'!N11</f>
        <v>-8</v>
      </c>
      <c r="H11" s="112">
        <f>'Strategy 1 | PD-TG'!P11</f>
        <v>-8</v>
      </c>
      <c r="I11" s="144"/>
      <c r="J11" s="144"/>
      <c r="K11" s="111" t="str">
        <f>'Strategy 2 | PD-FE'!B11</f>
        <v>P7</v>
      </c>
      <c r="L11" s="95" t="str">
        <f>'Strategy 2 | PD-FE'!C11</f>
        <v/>
      </c>
      <c r="M11" s="95" t="str">
        <f>'Strategy 2 | PD-FE'!J11</f>
        <v/>
      </c>
      <c r="N11" s="95" t="str">
        <f>IF(AU11="","",IF('Strategy 2 | PD-FE'!R11&gt;0,"Y",IF('Strategy 2 | PD-FE'!R11=0,"","N")))</f>
        <v>N</v>
      </c>
      <c r="O11" s="95">
        <f>'Strategy 2 | PD-FE'!T11</f>
        <v>0</v>
      </c>
      <c r="P11" s="95">
        <f>'Strategy 2 | PD-FE'!N11</f>
        <v>-8</v>
      </c>
      <c r="Q11" s="112">
        <f>'Strategy 2 | PD-FE'!P11</f>
        <v>-8</v>
      </c>
      <c r="R11" s="144"/>
      <c r="S11" s="144"/>
      <c r="T11" s="111" t="str">
        <f>'Strategy 3 | M1-TG'!B11</f>
        <v>P7</v>
      </c>
      <c r="U11" s="95" t="str">
        <f>'Strategy 3 | M1-TG'!C11</f>
        <v/>
      </c>
      <c r="V11" s="95" t="str">
        <f>'Strategy 3 | M1-TG'!J11</f>
        <v/>
      </c>
      <c r="W11" s="95" t="str">
        <f>IF(AU11="","",IF('Strategy 3 | M1-TG'!R11&gt;0,"Y",IF('Strategy 3 | M1-TG'!R11=0,"","N")))</f>
        <v>N</v>
      </c>
      <c r="X11" s="95">
        <f>'Strategy 3 | M1-TG'!T11</f>
        <v>0</v>
      </c>
      <c r="Y11" s="95">
        <f>'Strategy 3 | M1-TG'!N11</f>
        <v>-8</v>
      </c>
      <c r="Z11" s="112">
        <f>'Strategy 3 | M1-TG'!P11</f>
        <v>-8</v>
      </c>
      <c r="AA11" s="144"/>
      <c r="AB11" s="144"/>
      <c r="AC11" s="111" t="str">
        <f>'Strategy 4 | HP-FE'!B11</f>
        <v>P7</v>
      </c>
      <c r="AD11" s="95" t="str">
        <f>'Strategy 4 | HP-FE'!C11</f>
        <v/>
      </c>
      <c r="AE11" s="95" t="str">
        <f>'Strategy 4 | HP-FE'!J11</f>
        <v/>
      </c>
      <c r="AF11" s="95" t="str">
        <f>IF(AU11="","",IF('Strategy 4 | HP-FE'!R11&gt;0,"Y",IF('Strategy 4 | HP-FE'!R11=0,"","N")))</f>
        <v>N</v>
      </c>
      <c r="AG11" s="95">
        <f>'Strategy 4 | HP-FE'!T11</f>
        <v>0</v>
      </c>
      <c r="AH11" s="95">
        <f>'Strategy 4 | HP-FE'!N11</f>
        <v>-8</v>
      </c>
      <c r="AI11" s="112">
        <f>'Strategy 4 | HP-FE'!P11</f>
        <v>-8</v>
      </c>
      <c r="AJ11" s="144"/>
      <c r="AK11" s="144"/>
      <c r="AL11" s="111" t="str">
        <f>'Strategy 5 | M1-FE'!B11</f>
        <v>P7</v>
      </c>
      <c r="AM11" s="95" t="str">
        <f>'Strategy 5 | M1-FE'!C11</f>
        <v/>
      </c>
      <c r="AN11" s="95" t="str">
        <f>'Strategy 5 | M1-FE'!J11</f>
        <v/>
      </c>
      <c r="AO11" s="95" t="str">
        <f>IF(AU11="","",IF('Strategy 5 | M1-FE'!R11&gt;0,"Y",IF('Strategy 5 | M1-FE'!R11=0,"","N")))</f>
        <v>N</v>
      </c>
      <c r="AP11" s="95">
        <f>'Strategy 5 | M1-FE'!T11</f>
        <v>0</v>
      </c>
      <c r="AQ11" s="95">
        <f>'Strategy 5 | M1-FE'!N11</f>
        <v>-8</v>
      </c>
      <c r="AR11" s="112">
        <f>'Strategy 5 | M1-FE'!P11</f>
        <v>-8</v>
      </c>
      <c r="AS11" s="144"/>
      <c r="AT11" s="144"/>
      <c r="AU11" s="106" t="s">
        <v>25</v>
      </c>
      <c r="AV11" s="144"/>
      <c r="AW11" s="144"/>
      <c r="AX11" s="111" t="str">
        <f>'Strategy 6 | PD-M1'!B11</f>
        <v>P7</v>
      </c>
      <c r="AY11" s="95" t="str">
        <f>'Strategy 6 | PD-M1'!C11</f>
        <v/>
      </c>
      <c r="AZ11" s="95" t="str">
        <f>'Strategy 6 | PD-M1'!J11</f>
        <v/>
      </c>
      <c r="BA11" s="95" t="str">
        <f>IF(AU11="","",IF('Strategy 6 | PD-M1'!R11&gt;0,"Y",IF('Strategy 6 | PD-M1'!R11=0,"","N")))</f>
        <v>N</v>
      </c>
      <c r="BB11" s="95">
        <f>'Strategy 6 | PD-M1'!T11</f>
        <v>0</v>
      </c>
      <c r="BC11" s="95">
        <f>'Strategy 6 | PD-M1'!N11</f>
        <v>-8</v>
      </c>
      <c r="BD11" s="112">
        <f>'Strategy 6 | PD-M1'!P11</f>
        <v>-8</v>
      </c>
      <c r="BE11" s="144"/>
      <c r="BF11" s="144"/>
      <c r="BG11" s="111" t="str">
        <f>'Strategy 7 | TG-FE'!B11</f>
        <v>P7</v>
      </c>
      <c r="BH11" s="95" t="str">
        <f>'Strategy 7 | TG-FE'!C11</f>
        <v/>
      </c>
      <c r="BI11" s="95" t="str">
        <f>'Strategy 7 | TG-FE'!J11</f>
        <v/>
      </c>
      <c r="BJ11" s="95" t="str">
        <f>IF(AU11="","",IF('Strategy 7 | TG-FE'!R11&gt;0,"Y",IF('Strategy 7 | TG-FE'!R11=0,"","N")))</f>
        <v>N</v>
      </c>
      <c r="BK11" s="95">
        <f>'Strategy 7 | TG-FE'!T11</f>
        <v>0</v>
      </c>
      <c r="BL11" s="95">
        <f>'Strategy 7 | TG-FE'!N11</f>
        <v>-8</v>
      </c>
      <c r="BM11" s="112">
        <f>'Strategy 7 | TG-FE'!P11</f>
        <v>-8</v>
      </c>
      <c r="BN11" s="144"/>
      <c r="BO11" s="144"/>
      <c r="BP11" s="111" t="str">
        <f>'Strategy 8 | M1-WB'!B11</f>
        <v>P7</v>
      </c>
      <c r="BQ11" s="95" t="str">
        <f>'Strategy 8 | M1-WB'!C11</f>
        <v/>
      </c>
      <c r="BR11" s="95" t="str">
        <f>'Strategy 8 | M1-WB'!J11</f>
        <v/>
      </c>
      <c r="BS11" s="95" t="str">
        <f>IF(AU11="","",IF('Strategy 8 | M1-WB'!R11&gt;0,"Y",IF('Strategy 8 | M1-WB'!R11=0,"","N")))</f>
        <v>N</v>
      </c>
      <c r="BT11" s="95">
        <f>'Strategy 8 | M1-WB'!T11</f>
        <v>0</v>
      </c>
      <c r="BU11" s="95">
        <f>'Strategy 8 | M1-WB'!N11</f>
        <v>-8</v>
      </c>
      <c r="BV11" s="112">
        <f>'Strategy 8 | M1-WB'!P11</f>
        <v>-8</v>
      </c>
    </row>
    <row r="12" spans="1:74" ht="26.25" customHeight="1">
      <c r="A12" s="14">
        <v>3</v>
      </c>
      <c r="B12" s="111" t="str">
        <f>'Strategy 1 | PD-TG'!B12</f>
        <v>P1</v>
      </c>
      <c r="C12" s="95" t="str">
        <f>'Strategy 1 | PD-TG'!C12</f>
        <v>PD</v>
      </c>
      <c r="D12" s="95" t="str">
        <f>'Strategy 1 | PD-TG'!J12</f>
        <v>TG</v>
      </c>
      <c r="E12" s="95" t="str">
        <f>IF(AU12="","",IF('Strategy 1 | PD-TG'!R12&gt;0,"Y",IF('Strategy 1 | PD-TG'!R12=0,"","N")))</f>
        <v>Y</v>
      </c>
      <c r="F12" s="95">
        <f>'Strategy 1 | PD-TG'!T12</f>
        <v>1</v>
      </c>
      <c r="G12" s="95">
        <f>'Strategy 1 | PD-TG'!N12</f>
        <v>-7</v>
      </c>
      <c r="H12" s="112">
        <f>'Strategy 1 | PD-TG'!P12</f>
        <v>-7</v>
      </c>
      <c r="I12" s="144"/>
      <c r="J12" s="144"/>
      <c r="K12" s="111" t="str">
        <f>'Strategy 2 | PD-FE'!B12</f>
        <v>P1</v>
      </c>
      <c r="L12" s="95" t="str">
        <f>'Strategy 2 | PD-FE'!C12</f>
        <v>PD</v>
      </c>
      <c r="M12" s="95" t="str">
        <f>'Strategy 2 | PD-FE'!J12</f>
        <v>FE</v>
      </c>
      <c r="N12" s="95" t="str">
        <f>IF(AU12="","",IF('Strategy 2 | PD-FE'!R12&gt;0,"Y",IF('Strategy 2 | PD-FE'!R12=0,"","N")))</f>
        <v>Y</v>
      </c>
      <c r="O12" s="95">
        <f>'Strategy 2 | PD-FE'!T12</f>
        <v>1</v>
      </c>
      <c r="P12" s="95">
        <f>'Strategy 2 | PD-FE'!N12</f>
        <v>-7</v>
      </c>
      <c r="Q12" s="112">
        <f>'Strategy 2 | PD-FE'!P12</f>
        <v>-7</v>
      </c>
      <c r="R12" s="144"/>
      <c r="S12" s="144"/>
      <c r="T12" s="111" t="str">
        <f>'Strategy 3 | M1-TG'!B12</f>
        <v>P1</v>
      </c>
      <c r="U12" s="95" t="str">
        <f>'Strategy 3 | M1-TG'!C12</f>
        <v>M1</v>
      </c>
      <c r="V12" s="95" t="str">
        <f>'Strategy 3 | M1-TG'!J12</f>
        <v>TG</v>
      </c>
      <c r="W12" s="95" t="str">
        <f>IF(AU12="","",IF('Strategy 3 | M1-TG'!R12&gt;0,"Y",IF('Strategy 3 | M1-TG'!R12=0,"","N")))</f>
        <v>Y</v>
      </c>
      <c r="X12" s="95">
        <f>'Strategy 3 | M1-TG'!T12</f>
        <v>1</v>
      </c>
      <c r="Y12" s="95">
        <f>'Strategy 3 | M1-TG'!N12</f>
        <v>-7</v>
      </c>
      <c r="Z12" s="112">
        <f>'Strategy 3 | M1-TG'!P12</f>
        <v>-7</v>
      </c>
      <c r="AA12" s="144"/>
      <c r="AB12" s="144"/>
      <c r="AC12" s="111" t="str">
        <f>'Strategy 4 | HP-FE'!B12</f>
        <v>B3</v>
      </c>
      <c r="AD12" s="95" t="str">
        <f>'Strategy 4 | HP-FE'!C12</f>
        <v>HP</v>
      </c>
      <c r="AE12" s="95" t="str">
        <f>'Strategy 4 | HP-FE'!J12</f>
        <v>FE</v>
      </c>
      <c r="AF12" s="95" t="str">
        <f>IF(AU12="","",IF('Strategy 4 | HP-FE'!R12&gt;0,"Y",IF('Strategy 4 | HP-FE'!R12=0,"","N")))</f>
        <v>N</v>
      </c>
      <c r="AG12" s="95">
        <f>'Strategy 4 | HP-FE'!T12</f>
        <v>-3</v>
      </c>
      <c r="AH12" s="95">
        <f>'Strategy 4 | HP-FE'!N12</f>
        <v>-11</v>
      </c>
      <c r="AI12" s="112">
        <f>'Strategy 4 | HP-FE'!P12</f>
        <v>-11</v>
      </c>
      <c r="AJ12" s="144"/>
      <c r="AK12" s="144"/>
      <c r="AL12" s="111" t="str">
        <f>'Strategy 5 | M1-FE'!B12</f>
        <v>P1</v>
      </c>
      <c r="AM12" s="95" t="str">
        <f>'Strategy 5 | M1-FE'!C12</f>
        <v>M1</v>
      </c>
      <c r="AN12" s="95" t="str">
        <f>'Strategy 5 | M1-FE'!J12</f>
        <v>FE</v>
      </c>
      <c r="AO12" s="95" t="str">
        <f>IF(AU12="","",IF('Strategy 5 | M1-FE'!R12&gt;0,"Y",IF('Strategy 5 | M1-FE'!R12=0,"","N")))</f>
        <v>Y</v>
      </c>
      <c r="AP12" s="95">
        <f>'Strategy 5 | M1-FE'!T12</f>
        <v>1</v>
      </c>
      <c r="AQ12" s="95">
        <f>'Strategy 5 | M1-FE'!N12</f>
        <v>-7</v>
      </c>
      <c r="AR12" s="112">
        <f>'Strategy 5 | M1-FE'!P12</f>
        <v>-7</v>
      </c>
      <c r="AS12" s="144"/>
      <c r="AT12" s="144"/>
      <c r="AU12" s="106" t="s">
        <v>24</v>
      </c>
      <c r="AV12" s="144"/>
      <c r="AW12" s="144"/>
      <c r="AX12" s="111" t="str">
        <f>'Strategy 6 | PD-M1'!B12</f>
        <v>P3</v>
      </c>
      <c r="AY12" s="95" t="str">
        <f>'Strategy 6 | PD-M1'!C12</f>
        <v>PD</v>
      </c>
      <c r="AZ12" s="95" t="str">
        <f>'Strategy 6 | PD-M1'!J12</f>
        <v>M1</v>
      </c>
      <c r="BA12" s="95" t="str">
        <f>IF(AU12="","",IF('Strategy 6 | PD-M1'!R12&gt;0,"Y",IF('Strategy 6 | PD-M1'!R12=0,"","N")))</f>
        <v>Y</v>
      </c>
      <c r="BB12" s="95">
        <f>'Strategy 6 | PD-M1'!T12</f>
        <v>1</v>
      </c>
      <c r="BC12" s="95">
        <f>'Strategy 6 | PD-M1'!N12</f>
        <v>-5</v>
      </c>
      <c r="BD12" s="112">
        <f>'Strategy 6 | PD-M1'!P12</f>
        <v>-5</v>
      </c>
      <c r="BE12" s="144"/>
      <c r="BF12" s="144"/>
      <c r="BG12" s="111" t="str">
        <f>'Strategy 7 | TG-FE'!B12</f>
        <v>B3</v>
      </c>
      <c r="BH12" s="95" t="str">
        <f>'Strategy 7 | TG-FE'!C12</f>
        <v>TG</v>
      </c>
      <c r="BI12" s="95" t="str">
        <f>'Strategy 7 | TG-FE'!J12</f>
        <v>FE</v>
      </c>
      <c r="BJ12" s="95" t="str">
        <f>IF(AU12="","",IF('Strategy 7 | TG-FE'!R12&gt;0,"Y",IF('Strategy 7 | TG-FE'!R12=0,"","N")))</f>
        <v>N</v>
      </c>
      <c r="BK12" s="95">
        <f>'Strategy 7 | TG-FE'!T12</f>
        <v>-3</v>
      </c>
      <c r="BL12" s="95">
        <f>'Strategy 7 | TG-FE'!N12</f>
        <v>-11</v>
      </c>
      <c r="BM12" s="112">
        <f>'Strategy 7 | TG-FE'!P12</f>
        <v>-11</v>
      </c>
      <c r="BN12" s="144"/>
      <c r="BO12" s="144"/>
      <c r="BP12" s="111" t="str">
        <f>'Strategy 8 | M1-WB'!B12</f>
        <v>P1</v>
      </c>
      <c r="BQ12" s="95" t="str">
        <f>'Strategy 8 | M1-WB'!C12</f>
        <v>M1</v>
      </c>
      <c r="BR12" s="95" t="str">
        <f>'Strategy 8 | M1-WB'!J12</f>
        <v>WB</v>
      </c>
      <c r="BS12" s="95" t="str">
        <f>IF(AU12="","",IF('Strategy 8 | M1-WB'!R12&gt;0,"Y",IF('Strategy 8 | M1-WB'!R12=0,"","N")))</f>
        <v>Y</v>
      </c>
      <c r="BT12" s="95">
        <f>'Strategy 8 | M1-WB'!T12</f>
        <v>1</v>
      </c>
      <c r="BU12" s="95">
        <f>'Strategy 8 | M1-WB'!N12</f>
        <v>-7</v>
      </c>
      <c r="BV12" s="112">
        <f>'Strategy 8 | M1-WB'!P12</f>
        <v>-7</v>
      </c>
    </row>
    <row r="13" spans="1:74" ht="26.25" customHeight="1">
      <c r="A13" s="14">
        <v>4</v>
      </c>
      <c r="B13" s="111" t="str">
        <f>'Strategy 1 | PD-TG'!B13</f>
        <v>P3</v>
      </c>
      <c r="C13" s="95" t="str">
        <f>'Strategy 1 | PD-TG'!C13</f>
        <v/>
      </c>
      <c r="D13" s="95" t="str">
        <f>'Strategy 1 | PD-TG'!J13</f>
        <v/>
      </c>
      <c r="E13" s="95" t="str">
        <f>IF(AU13="","",IF('Strategy 1 | PD-TG'!R13&gt;0,"Y",IF('Strategy 1 | PD-TG'!R13=0,"","N")))</f>
        <v>N</v>
      </c>
      <c r="F13" s="95">
        <f>'Strategy 1 | PD-TG'!T13</f>
        <v>0</v>
      </c>
      <c r="G13" s="95">
        <f>'Strategy 1 | PD-TG'!N13</f>
        <v>-10</v>
      </c>
      <c r="H13" s="112">
        <f>'Strategy 1 | PD-TG'!P13</f>
        <v>-10</v>
      </c>
      <c r="I13" s="144"/>
      <c r="J13" s="144"/>
      <c r="K13" s="111" t="str">
        <f>'Strategy 2 | PD-FE'!B13</f>
        <v>B1</v>
      </c>
      <c r="L13" s="95" t="str">
        <f>'Strategy 2 | PD-FE'!C13</f>
        <v/>
      </c>
      <c r="M13" s="95" t="str">
        <f>'Strategy 2 | PD-FE'!J13</f>
        <v/>
      </c>
      <c r="N13" s="95" t="str">
        <f>IF(AU13="","",IF('Strategy 2 | PD-FE'!R13&gt;0,"Y",IF('Strategy 2 | PD-FE'!R13=0,"","N")))</f>
        <v>Y</v>
      </c>
      <c r="O13" s="95">
        <f>'Strategy 2 | PD-FE'!T13</f>
        <v>4</v>
      </c>
      <c r="P13" s="95">
        <f>'Strategy 2 | PD-FE'!N13</f>
        <v>-6</v>
      </c>
      <c r="Q13" s="112">
        <f>'Strategy 2 | PD-FE'!P13</f>
        <v>-6</v>
      </c>
      <c r="R13" s="144"/>
      <c r="S13" s="144"/>
      <c r="T13" s="111" t="str">
        <f>'Strategy 3 | M1-TG'!B13</f>
        <v>P1</v>
      </c>
      <c r="U13" s="95" t="str">
        <f>'Strategy 3 | M1-TG'!C13</f>
        <v/>
      </c>
      <c r="V13" s="95" t="str">
        <f>'Strategy 3 | M1-TG'!J13</f>
        <v/>
      </c>
      <c r="W13" s="95" t="str">
        <f>IF(AU13="","",IF('Strategy 3 | M1-TG'!R13&gt;0,"Y",IF('Strategy 3 | M1-TG'!R13=0,"","N")))</f>
        <v>N</v>
      </c>
      <c r="X13" s="95">
        <f>'Strategy 3 | M1-TG'!T13</f>
        <v>0</v>
      </c>
      <c r="Y13" s="95">
        <f>'Strategy 3 | M1-TG'!N13</f>
        <v>-8</v>
      </c>
      <c r="Z13" s="112">
        <f>'Strategy 3 | M1-TG'!P13</f>
        <v>-8</v>
      </c>
      <c r="AA13" s="144"/>
      <c r="AB13" s="144"/>
      <c r="AC13" s="111" t="str">
        <f>'Strategy 4 | HP-FE'!B13</f>
        <v>P1</v>
      </c>
      <c r="AD13" s="95" t="str">
        <f>'Strategy 4 | HP-FE'!C13</f>
        <v/>
      </c>
      <c r="AE13" s="95" t="str">
        <f>'Strategy 4 | HP-FE'!J13</f>
        <v/>
      </c>
      <c r="AF13" s="95" t="str">
        <f>IF(AU13="","",IF('Strategy 4 | HP-FE'!R13&gt;0,"Y",IF('Strategy 4 | HP-FE'!R13=0,"","N")))</f>
        <v>N</v>
      </c>
      <c r="AG13" s="95">
        <f>'Strategy 4 | HP-FE'!T13</f>
        <v>-9</v>
      </c>
      <c r="AH13" s="95">
        <f>'Strategy 4 | HP-FE'!N13</f>
        <v>-12</v>
      </c>
      <c r="AI13" s="112">
        <f>'Strategy 4 | HP-FE'!P13</f>
        <v>-12</v>
      </c>
      <c r="AJ13" s="144"/>
      <c r="AK13" s="144"/>
      <c r="AL13" s="111" t="str">
        <f>'Strategy 5 | M1-FE'!B13</f>
        <v>B3</v>
      </c>
      <c r="AM13" s="95" t="str">
        <f>'Strategy 5 | M1-FE'!C13</f>
        <v/>
      </c>
      <c r="AN13" s="95" t="str">
        <f>'Strategy 5 | M1-FE'!J13</f>
        <v/>
      </c>
      <c r="AO13" s="95" t="str">
        <f>IF(AU13="","",IF('Strategy 5 | M1-FE'!R13&gt;0,"Y",IF('Strategy 5 | M1-FE'!R13=0,"","N")))</f>
        <v>Y</v>
      </c>
      <c r="AP13" s="95">
        <f>'Strategy 5 | M1-FE'!T13</f>
        <v>4</v>
      </c>
      <c r="AQ13" s="95">
        <f>'Strategy 5 | M1-FE'!N13</f>
        <v>-4</v>
      </c>
      <c r="AR13" s="112">
        <f>'Strategy 5 | M1-FE'!P13</f>
        <v>-4</v>
      </c>
      <c r="AS13" s="144"/>
      <c r="AT13" s="144"/>
      <c r="AU13" s="106" t="s">
        <v>25</v>
      </c>
      <c r="AV13" s="144"/>
      <c r="AW13" s="144"/>
      <c r="AX13" s="111" t="str">
        <f>'Strategy 6 | PD-M1'!B13</f>
        <v>B4</v>
      </c>
      <c r="AY13" s="95" t="str">
        <f>'Strategy 6 | PD-M1'!C13</f>
        <v/>
      </c>
      <c r="AZ13" s="95" t="str">
        <f>'Strategy 6 | PD-M1'!J13</f>
        <v/>
      </c>
      <c r="BA13" s="95" t="str">
        <f>IF(AU13="","",IF('Strategy 6 | PD-M1'!R13&gt;0,"Y",IF('Strategy 6 | PD-M1'!R13=0,"","N")))</f>
        <v>Y</v>
      </c>
      <c r="BB13" s="95">
        <f>'Strategy 6 | PD-M1'!T13</f>
        <v>4</v>
      </c>
      <c r="BC13" s="95">
        <f>'Strategy 6 | PD-M1'!N13</f>
        <v>-1</v>
      </c>
      <c r="BD13" s="112">
        <f>'Strategy 6 | PD-M1'!P13</f>
        <v>-1</v>
      </c>
      <c r="BE13" s="144"/>
      <c r="BF13" s="144"/>
      <c r="BG13" s="111" t="str">
        <f>'Strategy 7 | TG-FE'!B13</f>
        <v>P1</v>
      </c>
      <c r="BH13" s="95" t="str">
        <f>'Strategy 7 | TG-FE'!C13</f>
        <v/>
      </c>
      <c r="BI13" s="95" t="str">
        <f>'Strategy 7 | TG-FE'!J13</f>
        <v/>
      </c>
      <c r="BJ13" s="95" t="str">
        <f>IF(AU13="","",IF('Strategy 7 | TG-FE'!R13&gt;0,"Y",IF('Strategy 7 | TG-FE'!R13=0,"","N")))</f>
        <v>N</v>
      </c>
      <c r="BK13" s="95">
        <f>'Strategy 7 | TG-FE'!T13</f>
        <v>-9</v>
      </c>
      <c r="BL13" s="95">
        <f>'Strategy 7 | TG-FE'!N13</f>
        <v>-12</v>
      </c>
      <c r="BM13" s="112">
        <f>'Strategy 7 | TG-FE'!P13</f>
        <v>-12</v>
      </c>
      <c r="BN13" s="144"/>
      <c r="BO13" s="144"/>
      <c r="BP13" s="111" t="str">
        <f>'Strategy 8 | M1-WB'!B13</f>
        <v>P1</v>
      </c>
      <c r="BQ13" s="95" t="str">
        <f>'Strategy 8 | M1-WB'!C13</f>
        <v/>
      </c>
      <c r="BR13" s="95" t="str">
        <f>'Strategy 8 | M1-WB'!J13</f>
        <v/>
      </c>
      <c r="BS13" s="95" t="str">
        <f>IF(AU13="","",IF('Strategy 8 | M1-WB'!R13&gt;0,"Y",IF('Strategy 8 | M1-WB'!R13=0,"","N")))</f>
        <v>N</v>
      </c>
      <c r="BT13" s="95">
        <f>'Strategy 8 | M1-WB'!T13</f>
        <v>0</v>
      </c>
      <c r="BU13" s="95">
        <f>'Strategy 8 | M1-WB'!N13</f>
        <v>-8</v>
      </c>
      <c r="BV13" s="112">
        <f>'Strategy 8 | M1-WB'!P13</f>
        <v>-8</v>
      </c>
    </row>
    <row r="14" spans="1:74" ht="26.25" customHeight="1" thickBot="1">
      <c r="A14" s="14">
        <v>5</v>
      </c>
      <c r="B14" s="113" t="str">
        <f>'Strategy 1 | PD-TG'!B14</f>
        <v>B1</v>
      </c>
      <c r="C14" s="114" t="str">
        <f>'Strategy 1 | PD-TG'!C14</f>
        <v/>
      </c>
      <c r="D14" s="114" t="str">
        <f>'Strategy 1 | PD-TG'!J14</f>
        <v/>
      </c>
      <c r="E14" s="114" t="str">
        <f>IF(AU14="","",IF('Strategy 1 | PD-TG'!R14&gt;0,"Y",IF('Strategy 1 | PD-TG'!R14=0,"","N")))</f>
        <v>N</v>
      </c>
      <c r="F14" s="114">
        <f>'Strategy 1 | PD-TG'!T14</f>
        <v>-3</v>
      </c>
      <c r="G14" s="114">
        <f>'Strategy 1 | PD-TG'!N14</f>
        <v>-11</v>
      </c>
      <c r="H14" s="115">
        <f>'Strategy 1 | PD-TG'!P14</f>
        <v>-11</v>
      </c>
      <c r="I14" s="144"/>
      <c r="J14" s="144"/>
      <c r="K14" s="113" t="str">
        <f>'Strategy 2 | PD-FE'!B14</f>
        <v>P1</v>
      </c>
      <c r="L14" s="114" t="str">
        <f>'Strategy 2 | PD-FE'!C14</f>
        <v/>
      </c>
      <c r="M14" s="114" t="str">
        <f>'Strategy 2 | PD-FE'!J14</f>
        <v/>
      </c>
      <c r="N14" s="114" t="str">
        <f>IF(AU14="","",IF('Strategy 2 | PD-FE'!R14&gt;0,"Y",IF('Strategy 2 | PD-FE'!R14=0,"","N")))</f>
        <v>Y</v>
      </c>
      <c r="O14" s="114">
        <f>'Strategy 2 | PD-FE'!T14</f>
        <v>10</v>
      </c>
      <c r="P14" s="114">
        <f>'Strategy 2 | PD-FE'!N14</f>
        <v>-5</v>
      </c>
      <c r="Q14" s="115">
        <f>'Strategy 2 | PD-FE'!P14</f>
        <v>-5</v>
      </c>
      <c r="R14" s="144"/>
      <c r="S14" s="144"/>
      <c r="T14" s="113" t="str">
        <f>'Strategy 3 | M1-TG'!B14</f>
        <v>B2</v>
      </c>
      <c r="U14" s="114" t="str">
        <f>'Strategy 3 | M1-TG'!C14</f>
        <v/>
      </c>
      <c r="V14" s="114" t="str">
        <f>'Strategy 3 | M1-TG'!J14</f>
        <v/>
      </c>
      <c r="W14" s="114" t="str">
        <f>IF(AU14="","",IF('Strategy 3 | M1-TG'!R14&gt;0,"Y",IF('Strategy 3 | M1-TG'!R14=0,"","N")))</f>
        <v>N</v>
      </c>
      <c r="X14" s="114">
        <f>'Strategy 3 | M1-TG'!T14</f>
        <v>-3</v>
      </c>
      <c r="Y14" s="114">
        <f>'Strategy 3 | M1-TG'!N14</f>
        <v>-10</v>
      </c>
      <c r="Z14" s="115">
        <f>'Strategy 3 | M1-TG'!P14</f>
        <v>-10</v>
      </c>
      <c r="AA14" s="144"/>
      <c r="AB14" s="144"/>
      <c r="AC14" s="113" t="str">
        <f>'Strategy 4 | HP-FE'!B14</f>
        <v>B5</v>
      </c>
      <c r="AD14" s="114" t="str">
        <f>'Strategy 4 | HP-FE'!C14</f>
        <v/>
      </c>
      <c r="AE14" s="114" t="str">
        <f>'Strategy 4 | HP-FE'!J14</f>
        <v/>
      </c>
      <c r="AF14" s="114" t="str">
        <f>IF(AU14="","",IF('Strategy 4 | HP-FE'!R14&gt;0,"Y",IF('Strategy 4 | HP-FE'!R14=0,"","N")))</f>
        <v>N</v>
      </c>
      <c r="AG14" s="114">
        <f>'Strategy 4 | HP-FE'!T14</f>
        <v>-10</v>
      </c>
      <c r="AH14" s="114">
        <f>'Strategy 4 | HP-FE'!N14</f>
        <v>-17</v>
      </c>
      <c r="AI14" s="115">
        <f>'Strategy 4 | HP-FE'!P14</f>
        <v>-17</v>
      </c>
      <c r="AJ14" s="144"/>
      <c r="AK14" s="144"/>
      <c r="AL14" s="113" t="str">
        <f>'Strategy 5 | M1-FE'!B14</f>
        <v>NB</v>
      </c>
      <c r="AM14" s="114" t="str">
        <f>'Strategy 5 | M1-FE'!C14</f>
        <v/>
      </c>
      <c r="AN14" s="114" t="str">
        <f>'Strategy 5 | M1-FE'!J14</f>
        <v/>
      </c>
      <c r="AO14" s="114" t="str">
        <f>IF(AU14="","",IF('Strategy 5 | M1-FE'!R14&gt;0,"Y",IF('Strategy 5 | M1-FE'!R14=0,"","N")))</f>
        <v/>
      </c>
      <c r="AP14" s="114">
        <f>'Strategy 5 | M1-FE'!T14</f>
        <v>4</v>
      </c>
      <c r="AQ14" s="114">
        <f>'Strategy 5 | M1-FE'!N14</f>
        <v>-4</v>
      </c>
      <c r="AR14" s="115">
        <f>'Strategy 5 | M1-FE'!P14</f>
        <v>-4</v>
      </c>
      <c r="AS14" s="144"/>
      <c r="AT14" s="144"/>
      <c r="AU14" s="107" t="s">
        <v>24</v>
      </c>
      <c r="AV14" s="144"/>
      <c r="AW14" s="144"/>
      <c r="AX14" s="113" t="str">
        <f>'Strategy 6 | PD-M1'!B14</f>
        <v>P2</v>
      </c>
      <c r="AY14" s="114" t="str">
        <f>'Strategy 6 | PD-M1'!C14</f>
        <v/>
      </c>
      <c r="AZ14" s="114" t="str">
        <f>'Strategy 6 | PD-M1'!J14</f>
        <v/>
      </c>
      <c r="BA14" s="114" t="str">
        <f>IF(AU14="","",IF('Strategy 6 | PD-M1'!R14&gt;0,"Y",IF('Strategy 6 | PD-M1'!R14=0,"","N")))</f>
        <v>Y</v>
      </c>
      <c r="BB14" s="114">
        <f>'Strategy 6 | PD-M1'!T14</f>
        <v>10</v>
      </c>
      <c r="BC14" s="114">
        <f>'Strategy 6 | PD-M1'!N14</f>
        <v>2</v>
      </c>
      <c r="BD14" s="115">
        <f>'Strategy 6 | PD-M1'!P14</f>
        <v>1</v>
      </c>
      <c r="BE14" s="144"/>
      <c r="BF14" s="144"/>
      <c r="BG14" s="113" t="str">
        <f>'Strategy 7 | TG-FE'!B14</f>
        <v>B5</v>
      </c>
      <c r="BH14" s="114" t="str">
        <f>'Strategy 7 | TG-FE'!C14</f>
        <v/>
      </c>
      <c r="BI14" s="114" t="str">
        <f>'Strategy 7 | TG-FE'!J14</f>
        <v/>
      </c>
      <c r="BJ14" s="114" t="str">
        <f>IF(AU14="","",IF('Strategy 7 | TG-FE'!R14&gt;0,"Y",IF('Strategy 7 | TG-FE'!R14=0,"","N")))</f>
        <v>N</v>
      </c>
      <c r="BK14" s="114">
        <f>'Strategy 7 | TG-FE'!T14</f>
        <v>-10</v>
      </c>
      <c r="BL14" s="114">
        <f>'Strategy 7 | TG-FE'!N14</f>
        <v>-17</v>
      </c>
      <c r="BM14" s="115">
        <f>'Strategy 7 | TG-FE'!P14</f>
        <v>-17</v>
      </c>
      <c r="BN14" s="144"/>
      <c r="BO14" s="144"/>
      <c r="BP14" s="113" t="str">
        <f>'Strategy 8 | M1-WB'!B14</f>
        <v>B2</v>
      </c>
      <c r="BQ14" s="114" t="str">
        <f>'Strategy 8 | M1-WB'!C14</f>
        <v/>
      </c>
      <c r="BR14" s="114" t="str">
        <f>'Strategy 8 | M1-WB'!J14</f>
        <v/>
      </c>
      <c r="BS14" s="114" t="str">
        <f>IF(AU14="","",IF('Strategy 8 | M1-WB'!R14&gt;0,"Y",IF('Strategy 8 | M1-WB'!R14=0,"","N")))</f>
        <v>N</v>
      </c>
      <c r="BT14" s="114">
        <f>'Strategy 8 | M1-WB'!T14</f>
        <v>-3</v>
      </c>
      <c r="BU14" s="114">
        <f>'Strategy 8 | M1-WB'!N14</f>
        <v>-10</v>
      </c>
      <c r="BV14" s="115">
        <f>'Strategy 8 | M1-WB'!P14</f>
        <v>-10</v>
      </c>
    </row>
    <row r="15" spans="1:74" ht="26.25" customHeight="1">
      <c r="A15" s="14">
        <v>6</v>
      </c>
      <c r="B15" s="108" t="str">
        <f>'Strategy 1 | PD-TG'!B15</f>
        <v>P5</v>
      </c>
      <c r="C15" s="109" t="str">
        <f>'Strategy 1 | PD-TG'!C15</f>
        <v/>
      </c>
      <c r="D15" s="109" t="str">
        <f>'Strategy 1 | PD-TG'!J15</f>
        <v/>
      </c>
      <c r="E15" s="109" t="str">
        <f>IF(AU15="","",IF('Strategy 1 | PD-TG'!R15&gt;0,"Y",IF('Strategy 1 | PD-TG'!R15=0,"","N")))</f>
        <v>N</v>
      </c>
      <c r="F15" s="109">
        <f>'Strategy 1 | PD-TG'!T15</f>
        <v>-9</v>
      </c>
      <c r="G15" s="109">
        <f>'Strategy 1 | PD-TG'!N15</f>
        <v>-16</v>
      </c>
      <c r="H15" s="110">
        <f>'Strategy 1 | PD-TG'!P15</f>
        <v>-16</v>
      </c>
      <c r="I15" s="144"/>
      <c r="J15" s="144"/>
      <c r="K15" s="108" t="str">
        <f>'Strategy 2 | PD-FE'!B15</f>
        <v>B1</v>
      </c>
      <c r="L15" s="109" t="str">
        <f>'Strategy 2 | PD-FE'!C15</f>
        <v/>
      </c>
      <c r="M15" s="109" t="str">
        <f>'Strategy 2 | PD-FE'!J15</f>
        <v/>
      </c>
      <c r="N15" s="109" t="str">
        <f>IF(AU15="","",IF('Strategy 2 | PD-FE'!R15&gt;0,"Y",IF('Strategy 2 | PD-FE'!R15=0,"","N")))</f>
        <v>Y</v>
      </c>
      <c r="O15" s="109">
        <f>'Strategy 2 | PD-FE'!T15</f>
        <v>10</v>
      </c>
      <c r="P15" s="109">
        <f>'Strategy 2 | PD-FE'!N15</f>
        <v>-4</v>
      </c>
      <c r="Q15" s="110">
        <f>'Strategy 2 | PD-FE'!P15</f>
        <v>-4</v>
      </c>
      <c r="R15" s="144"/>
      <c r="S15" s="144"/>
      <c r="T15" s="108" t="str">
        <f>'Strategy 3 | M1-TG'!B15</f>
        <v>B1</v>
      </c>
      <c r="U15" s="109" t="str">
        <f>'Strategy 3 | M1-TG'!C15</f>
        <v/>
      </c>
      <c r="V15" s="109" t="str">
        <f>'Strategy 3 | M1-TG'!J15</f>
        <v/>
      </c>
      <c r="W15" s="109" t="str">
        <f>IF(AU15="","",IF('Strategy 3 | M1-TG'!R15&gt;0,"Y",IF('Strategy 3 | M1-TG'!R15=0,"","N")))</f>
        <v>Y</v>
      </c>
      <c r="X15" s="109">
        <f>'Strategy 3 | M1-TG'!T15</f>
        <v>-2</v>
      </c>
      <c r="Y15" s="109">
        <f>'Strategy 3 | M1-TG'!N15</f>
        <v>-9</v>
      </c>
      <c r="Z15" s="110">
        <f>'Strategy 3 | M1-TG'!P15</f>
        <v>-9</v>
      </c>
      <c r="AA15" s="144"/>
      <c r="AB15" s="144"/>
      <c r="AC15" s="108" t="str">
        <f>'Strategy 4 | HP-FE'!B15</f>
        <v>P3</v>
      </c>
      <c r="AD15" s="109" t="str">
        <f>'Strategy 4 | HP-FE'!C15</f>
        <v/>
      </c>
      <c r="AE15" s="109" t="str">
        <f>'Strategy 4 | HP-FE'!J15</f>
        <v/>
      </c>
      <c r="AF15" s="109" t="str">
        <f>IF(AU15="","",IF('Strategy 4 | HP-FE'!R15&gt;0,"Y",IF('Strategy 4 | HP-FE'!R15=0,"","N")))</f>
        <v>N</v>
      </c>
      <c r="AG15" s="109">
        <f>'Strategy 4 | HP-FE'!T15</f>
        <v>-10</v>
      </c>
      <c r="AH15" s="109">
        <f>'Strategy 4 | HP-FE'!N15</f>
        <v>-20</v>
      </c>
      <c r="AI15" s="110">
        <f>'Strategy 4 | HP-FE'!P15</f>
        <v>-20</v>
      </c>
      <c r="AJ15" s="144"/>
      <c r="AK15" s="144"/>
      <c r="AL15" s="108" t="str">
        <f>'Strategy 5 | M1-FE'!B15</f>
        <v>B7</v>
      </c>
      <c r="AM15" s="109" t="str">
        <f>'Strategy 5 | M1-FE'!C15</f>
        <v/>
      </c>
      <c r="AN15" s="109" t="str">
        <f>'Strategy 5 | M1-FE'!J15</f>
        <v/>
      </c>
      <c r="AO15" s="109" t="str">
        <f>IF(AU15="","",IF('Strategy 5 | M1-FE'!R15&gt;0,"Y",IF('Strategy 5 | M1-FE'!R15=0,"","N")))</f>
        <v>Y</v>
      </c>
      <c r="AP15" s="109">
        <f>'Strategy 5 | M1-FE'!T15</f>
        <v>10</v>
      </c>
      <c r="AQ15" s="109">
        <f>'Strategy 5 | M1-FE'!N15</f>
        <v>3</v>
      </c>
      <c r="AR15" s="110">
        <f>'Strategy 5 | M1-FE'!P15</f>
        <v>3</v>
      </c>
      <c r="AS15" s="144"/>
      <c r="AT15" s="144"/>
      <c r="AU15" s="102" t="s">
        <v>25</v>
      </c>
      <c r="AV15" s="144"/>
      <c r="AW15" s="144"/>
      <c r="AX15" s="108" t="str">
        <f>'Strategy 6 | PD-M1'!B15</f>
        <v>NB</v>
      </c>
      <c r="AY15" s="109" t="str">
        <f>'Strategy 6 | PD-M1'!C15</f>
        <v/>
      </c>
      <c r="AZ15" s="109" t="str">
        <f>'Strategy 6 | PD-M1'!J15</f>
        <v/>
      </c>
      <c r="BA15" s="109" t="str">
        <f>IF(AU15="","",IF('Strategy 6 | PD-M1'!R15&gt;0,"Y",IF('Strategy 6 | PD-M1'!R15=0,"","N")))</f>
        <v/>
      </c>
      <c r="BB15" s="109">
        <f>'Strategy 6 | PD-M1'!T15</f>
        <v>10</v>
      </c>
      <c r="BC15" s="109">
        <f>'Strategy 6 | PD-M1'!N15</f>
        <v>2</v>
      </c>
      <c r="BD15" s="110">
        <f>'Strategy 6 | PD-M1'!P15</f>
        <v>1</v>
      </c>
      <c r="BE15" s="144"/>
      <c r="BF15" s="144"/>
      <c r="BG15" s="108" t="str">
        <f>'Strategy 7 | TG-FE'!B15</f>
        <v>P3</v>
      </c>
      <c r="BH15" s="109" t="str">
        <f>'Strategy 7 | TG-FE'!C15</f>
        <v/>
      </c>
      <c r="BI15" s="109" t="str">
        <f>'Strategy 7 | TG-FE'!J15</f>
        <v/>
      </c>
      <c r="BJ15" s="109" t="str">
        <f>IF(AU15="","",IF('Strategy 7 | TG-FE'!R15&gt;0,"Y",IF('Strategy 7 | TG-FE'!R15=0,"","N")))</f>
        <v>N</v>
      </c>
      <c r="BK15" s="109">
        <f>'Strategy 7 | TG-FE'!T15</f>
        <v>-10</v>
      </c>
      <c r="BL15" s="109">
        <f>'Strategy 7 | TG-FE'!N15</f>
        <v>-20</v>
      </c>
      <c r="BM15" s="110">
        <f>'Strategy 7 | TG-FE'!P15</f>
        <v>-20</v>
      </c>
      <c r="BN15" s="144"/>
      <c r="BO15" s="144"/>
      <c r="BP15" s="108" t="str">
        <f>'Strategy 8 | M1-WB'!B15</f>
        <v>B1</v>
      </c>
      <c r="BQ15" s="109" t="str">
        <f>'Strategy 8 | M1-WB'!C15</f>
        <v/>
      </c>
      <c r="BR15" s="109" t="str">
        <f>'Strategy 8 | M1-WB'!J15</f>
        <v/>
      </c>
      <c r="BS15" s="109" t="str">
        <f>IF(AU15="","",IF('Strategy 8 | M1-WB'!R15&gt;0,"Y",IF('Strategy 8 | M1-WB'!R15=0,"","N")))</f>
        <v>Y</v>
      </c>
      <c r="BT15" s="109">
        <f>'Strategy 8 | M1-WB'!T15</f>
        <v>-2</v>
      </c>
      <c r="BU15" s="109">
        <f>'Strategy 8 | M1-WB'!N15</f>
        <v>-9</v>
      </c>
      <c r="BV15" s="110">
        <f>'Strategy 8 | M1-WB'!P15</f>
        <v>-9</v>
      </c>
    </row>
    <row r="16" spans="1:74" ht="26.25" customHeight="1">
      <c r="A16" s="14">
        <v>7</v>
      </c>
      <c r="B16" s="111" t="str">
        <f>'Strategy 1 | PD-TG'!B16</f>
        <v>P7</v>
      </c>
      <c r="C16" s="95" t="str">
        <f>'Strategy 1 | PD-TG'!C16</f>
        <v>T-C</v>
      </c>
      <c r="D16" s="95" t="str">
        <f>'Strategy 1 | PD-TG'!J16</f>
        <v>T-C</v>
      </c>
      <c r="E16" s="95" t="str">
        <f>IF(AU16="","",IF('Strategy 1 | PD-TG'!R16&gt;0,"Y",IF('Strategy 1 | PD-TG'!R16=0,"","N")))</f>
        <v/>
      </c>
      <c r="F16" s="95" t="str">
        <f>'Strategy 1 | PD-TG'!T16</f>
        <v/>
      </c>
      <c r="G16" s="95" t="str">
        <f>'Strategy 1 | PD-TG'!N16</f>
        <v/>
      </c>
      <c r="H16" s="112" t="str">
        <f>'Strategy 1 | PD-TG'!P16</f>
        <v/>
      </c>
      <c r="I16" s="144"/>
      <c r="J16" s="144"/>
      <c r="K16" s="111" t="str">
        <f>'Strategy 2 | PD-FE'!B16</f>
        <v>P2</v>
      </c>
      <c r="L16" s="95" t="str">
        <f>'Strategy 2 | PD-FE'!C16</f>
        <v>T-C</v>
      </c>
      <c r="M16" s="95" t="str">
        <f>'Strategy 2 | PD-FE'!J16</f>
        <v>T-C</v>
      </c>
      <c r="N16" s="95" t="str">
        <f>IF(AU16="","",IF('Strategy 2 | PD-FE'!R16&gt;0,"Y",IF('Strategy 2 | PD-FE'!R16=0,"","N")))</f>
        <v/>
      </c>
      <c r="O16" s="95" t="str">
        <f>'Strategy 2 | PD-FE'!T16</f>
        <v/>
      </c>
      <c r="P16" s="95" t="str">
        <f>'Strategy 2 | PD-FE'!N16</f>
        <v/>
      </c>
      <c r="Q16" s="112" t="str">
        <f>'Strategy 2 | PD-FE'!P16</f>
        <v/>
      </c>
      <c r="R16" s="144"/>
      <c r="S16" s="144"/>
      <c r="T16" s="111" t="str">
        <f>'Strategy 3 | M1-TG'!B16</f>
        <v>P6</v>
      </c>
      <c r="U16" s="95" t="str">
        <f>'Strategy 3 | M1-TG'!C16</f>
        <v>T-C</v>
      </c>
      <c r="V16" s="95" t="str">
        <f>'Strategy 3 | M1-TG'!J16</f>
        <v>T-C</v>
      </c>
      <c r="W16" s="95" t="str">
        <f>IF(AU16="","",IF('Strategy 3 | M1-TG'!R16&gt;0,"Y",IF('Strategy 3 | M1-TG'!R16=0,"","N")))</f>
        <v/>
      </c>
      <c r="X16" s="95" t="str">
        <f>'Strategy 3 | M1-TG'!T16</f>
        <v/>
      </c>
      <c r="Y16" s="95" t="str">
        <f>'Strategy 3 | M1-TG'!N16</f>
        <v/>
      </c>
      <c r="Z16" s="112" t="str">
        <f>'Strategy 3 | M1-TG'!P16</f>
        <v/>
      </c>
      <c r="AA16" s="144"/>
      <c r="AB16" s="144"/>
      <c r="AC16" s="111" t="str">
        <f>'Strategy 4 | HP-FE'!B16</f>
        <v>P7</v>
      </c>
      <c r="AD16" s="95" t="str">
        <f>'Strategy 4 | HP-FE'!C16</f>
        <v>T-C</v>
      </c>
      <c r="AE16" s="95" t="str">
        <f>'Strategy 4 | HP-FE'!J16</f>
        <v>T-C</v>
      </c>
      <c r="AF16" s="95" t="str">
        <f>IF(AU16="","",IF('Strategy 4 | HP-FE'!R16&gt;0,"Y",IF('Strategy 4 | HP-FE'!R16=0,"","N")))</f>
        <v/>
      </c>
      <c r="AG16" s="95" t="str">
        <f>'Strategy 4 | HP-FE'!T16</f>
        <v/>
      </c>
      <c r="AH16" s="95" t="str">
        <f>'Strategy 4 | HP-FE'!N16</f>
        <v/>
      </c>
      <c r="AI16" s="112" t="str">
        <f>'Strategy 4 | HP-FE'!P16</f>
        <v/>
      </c>
      <c r="AJ16" s="144"/>
      <c r="AK16" s="144"/>
      <c r="AL16" s="111" t="str">
        <f>'Strategy 5 | M1-FE'!B16</f>
        <v>P2</v>
      </c>
      <c r="AM16" s="95" t="str">
        <f>'Strategy 5 | M1-FE'!C16</f>
        <v>T-C</v>
      </c>
      <c r="AN16" s="95" t="str">
        <f>'Strategy 5 | M1-FE'!J16</f>
        <v>T-C</v>
      </c>
      <c r="AO16" s="95" t="str">
        <f>IF(AU16="","",IF('Strategy 5 | M1-FE'!R16&gt;0,"Y",IF('Strategy 5 | M1-FE'!R16=0,"","N")))</f>
        <v/>
      </c>
      <c r="AP16" s="95" t="str">
        <f>'Strategy 5 | M1-FE'!T16</f>
        <v/>
      </c>
      <c r="AQ16" s="95" t="str">
        <f>'Strategy 5 | M1-FE'!N16</f>
        <v/>
      </c>
      <c r="AR16" s="112" t="str">
        <f>'Strategy 5 | M1-FE'!P16</f>
        <v/>
      </c>
      <c r="AS16" s="144"/>
      <c r="AT16" s="144"/>
      <c r="AU16" s="106"/>
      <c r="AV16" s="144"/>
      <c r="AW16" s="144"/>
      <c r="AX16" s="111" t="str">
        <f>'Strategy 6 | PD-M1'!B16</f>
        <v>P2</v>
      </c>
      <c r="AY16" s="95" t="str">
        <f>'Strategy 6 | PD-M1'!C16</f>
        <v>T-C</v>
      </c>
      <c r="AZ16" s="95" t="str">
        <f>'Strategy 6 | PD-M1'!J16</f>
        <v>T-C</v>
      </c>
      <c r="BA16" s="95" t="str">
        <f>IF(AU16="","",IF('Strategy 6 | PD-M1'!R16&gt;0,"Y",IF('Strategy 6 | PD-M1'!R16=0,"","N")))</f>
        <v/>
      </c>
      <c r="BB16" s="95" t="str">
        <f>'Strategy 6 | PD-M1'!T16</f>
        <v/>
      </c>
      <c r="BC16" s="95" t="str">
        <f>'Strategy 6 | PD-M1'!N16</f>
        <v/>
      </c>
      <c r="BD16" s="112" t="str">
        <f>'Strategy 6 | PD-M1'!P16</f>
        <v/>
      </c>
      <c r="BE16" s="144"/>
      <c r="BF16" s="144"/>
      <c r="BG16" s="111" t="str">
        <f>'Strategy 7 | TG-FE'!B16</f>
        <v>P7</v>
      </c>
      <c r="BH16" s="95" t="str">
        <f>'Strategy 7 | TG-FE'!C16</f>
        <v>T-C</v>
      </c>
      <c r="BI16" s="95" t="str">
        <f>'Strategy 7 | TG-FE'!J16</f>
        <v>T-C</v>
      </c>
      <c r="BJ16" s="95" t="str">
        <f>IF(AU16="","",IF('Strategy 7 | TG-FE'!R16&gt;0,"Y",IF('Strategy 7 | TG-FE'!R16=0,"","N")))</f>
        <v/>
      </c>
      <c r="BK16" s="95" t="str">
        <f>'Strategy 7 | TG-FE'!T16</f>
        <v/>
      </c>
      <c r="BL16" s="95" t="str">
        <f>'Strategy 7 | TG-FE'!N16</f>
        <v/>
      </c>
      <c r="BM16" s="112" t="str">
        <f>'Strategy 7 | TG-FE'!P16</f>
        <v/>
      </c>
      <c r="BN16" s="144"/>
      <c r="BO16" s="144"/>
      <c r="BP16" s="111" t="str">
        <f>'Strategy 8 | M1-WB'!B16</f>
        <v>P6</v>
      </c>
      <c r="BQ16" s="95" t="str">
        <f>'Strategy 8 | M1-WB'!C16</f>
        <v>T-C</v>
      </c>
      <c r="BR16" s="95" t="str">
        <f>'Strategy 8 | M1-WB'!J16</f>
        <v>T-C</v>
      </c>
      <c r="BS16" s="95" t="str">
        <f>IF(AU16="","",IF('Strategy 8 | M1-WB'!R16&gt;0,"Y",IF('Strategy 8 | M1-WB'!R16=0,"","N")))</f>
        <v/>
      </c>
      <c r="BT16" s="95" t="str">
        <f>'Strategy 8 | M1-WB'!T16</f>
        <v/>
      </c>
      <c r="BU16" s="95" t="str">
        <f>'Strategy 8 | M1-WB'!N16</f>
        <v/>
      </c>
      <c r="BV16" s="112" t="str">
        <f>'Strategy 8 | M1-WB'!P16</f>
        <v/>
      </c>
    </row>
    <row r="17" spans="1:74" ht="26.25" customHeight="1">
      <c r="A17" s="14">
        <v>8</v>
      </c>
      <c r="B17" s="111" t="str">
        <f>'Strategy 1 | PD-TG'!B17</f>
        <v/>
      </c>
      <c r="C17" s="95" t="str">
        <f>'Strategy 1 | PD-TG'!C17</f>
        <v/>
      </c>
      <c r="D17" s="95" t="str">
        <f>'Strategy 1 | PD-TG'!J17</f>
        <v/>
      </c>
      <c r="E17" s="95" t="str">
        <f>IF(AU17="","",IF('Strategy 1 | PD-TG'!R17&gt;0,"Y",IF('Strategy 1 | PD-TG'!R17=0,"","N")))</f>
        <v/>
      </c>
      <c r="F17" s="95" t="str">
        <f>'Strategy 1 | PD-TG'!T17</f>
        <v/>
      </c>
      <c r="G17" s="95" t="str">
        <f>'Strategy 1 | PD-TG'!N17</f>
        <v/>
      </c>
      <c r="H17" s="112" t="str">
        <f>'Strategy 1 | PD-TG'!P17</f>
        <v/>
      </c>
      <c r="I17" s="144"/>
      <c r="J17" s="144"/>
      <c r="K17" s="111" t="str">
        <f>'Strategy 2 | PD-FE'!B17</f>
        <v/>
      </c>
      <c r="L17" s="95" t="str">
        <f>'Strategy 2 | PD-FE'!C17</f>
        <v/>
      </c>
      <c r="M17" s="95" t="str">
        <f>'Strategy 2 | PD-FE'!J17</f>
        <v/>
      </c>
      <c r="N17" s="95" t="str">
        <f>IF(AU17="","",IF('Strategy 2 | PD-FE'!R17&gt;0,"Y",IF('Strategy 2 | PD-FE'!R17=0,"","N")))</f>
        <v/>
      </c>
      <c r="O17" s="95" t="str">
        <f>'Strategy 2 | PD-FE'!T17</f>
        <v/>
      </c>
      <c r="P17" s="95" t="str">
        <f>'Strategy 2 | PD-FE'!N17</f>
        <v/>
      </c>
      <c r="Q17" s="112" t="str">
        <f>'Strategy 2 | PD-FE'!P17</f>
        <v/>
      </c>
      <c r="R17" s="144"/>
      <c r="S17" s="144"/>
      <c r="T17" s="111" t="str">
        <f>'Strategy 3 | M1-TG'!B17</f>
        <v/>
      </c>
      <c r="U17" s="95" t="str">
        <f>'Strategy 3 | M1-TG'!C17</f>
        <v/>
      </c>
      <c r="V17" s="95" t="str">
        <f>'Strategy 3 | M1-TG'!J17</f>
        <v/>
      </c>
      <c r="W17" s="95" t="str">
        <f>IF(AU17="","",IF('Strategy 3 | M1-TG'!R17&gt;0,"Y",IF('Strategy 3 | M1-TG'!R17=0,"","N")))</f>
        <v/>
      </c>
      <c r="X17" s="95" t="str">
        <f>'Strategy 3 | M1-TG'!T17</f>
        <v/>
      </c>
      <c r="Y17" s="95" t="str">
        <f>'Strategy 3 | M1-TG'!N17</f>
        <v/>
      </c>
      <c r="Z17" s="112" t="str">
        <f>'Strategy 3 | M1-TG'!P17</f>
        <v/>
      </c>
      <c r="AA17" s="144"/>
      <c r="AB17" s="144"/>
      <c r="AC17" s="111" t="str">
        <f>'Strategy 4 | HP-FE'!B17</f>
        <v/>
      </c>
      <c r="AD17" s="95" t="str">
        <f>'Strategy 4 | HP-FE'!C17</f>
        <v/>
      </c>
      <c r="AE17" s="95" t="str">
        <f>'Strategy 4 | HP-FE'!J17</f>
        <v/>
      </c>
      <c r="AF17" s="95" t="str">
        <f>IF(AU17="","",IF('Strategy 4 | HP-FE'!R17&gt;0,"Y",IF('Strategy 4 | HP-FE'!R17=0,"","N")))</f>
        <v/>
      </c>
      <c r="AG17" s="95" t="str">
        <f>'Strategy 4 | HP-FE'!T17</f>
        <v/>
      </c>
      <c r="AH17" s="95" t="str">
        <f>'Strategy 4 | HP-FE'!N17</f>
        <v/>
      </c>
      <c r="AI17" s="112" t="str">
        <f>'Strategy 4 | HP-FE'!P17</f>
        <v/>
      </c>
      <c r="AJ17" s="144"/>
      <c r="AK17" s="144"/>
      <c r="AL17" s="111" t="str">
        <f>'Strategy 5 | M1-FE'!B17</f>
        <v/>
      </c>
      <c r="AM17" s="95" t="str">
        <f>'Strategy 5 | M1-FE'!C17</f>
        <v/>
      </c>
      <c r="AN17" s="95" t="str">
        <f>'Strategy 5 | M1-FE'!J17</f>
        <v/>
      </c>
      <c r="AO17" s="95" t="str">
        <f>IF(AU17="","",IF('Strategy 5 | M1-FE'!R17&gt;0,"Y",IF('Strategy 5 | M1-FE'!R17=0,"","N")))</f>
        <v/>
      </c>
      <c r="AP17" s="95" t="str">
        <f>'Strategy 5 | M1-FE'!T17</f>
        <v/>
      </c>
      <c r="AQ17" s="95" t="str">
        <f>'Strategy 5 | M1-FE'!N17</f>
        <v/>
      </c>
      <c r="AR17" s="112" t="str">
        <f>'Strategy 5 | M1-FE'!P17</f>
        <v/>
      </c>
      <c r="AS17" s="144"/>
      <c r="AT17" s="144"/>
      <c r="AU17" s="106"/>
      <c r="AV17" s="144"/>
      <c r="AW17" s="144"/>
      <c r="AX17" s="111" t="str">
        <f>'Strategy 6 | PD-M1'!B17</f>
        <v/>
      </c>
      <c r="AY17" s="95" t="str">
        <f>'Strategy 6 | PD-M1'!C17</f>
        <v/>
      </c>
      <c r="AZ17" s="95" t="str">
        <f>'Strategy 6 | PD-M1'!J17</f>
        <v/>
      </c>
      <c r="BA17" s="95" t="str">
        <f>IF(AU17="","",IF('Strategy 6 | PD-M1'!R17&gt;0,"Y",IF('Strategy 6 | PD-M1'!R17=0,"","N")))</f>
        <v/>
      </c>
      <c r="BB17" s="95" t="str">
        <f>'Strategy 6 | PD-M1'!T17</f>
        <v/>
      </c>
      <c r="BC17" s="95" t="str">
        <f>'Strategy 6 | PD-M1'!N17</f>
        <v/>
      </c>
      <c r="BD17" s="112" t="str">
        <f>'Strategy 6 | PD-M1'!P17</f>
        <v/>
      </c>
      <c r="BE17" s="144"/>
      <c r="BF17" s="144"/>
      <c r="BG17" s="111" t="str">
        <f>'Strategy 7 | TG-FE'!B17</f>
        <v/>
      </c>
      <c r="BH17" s="95" t="str">
        <f>'Strategy 7 | TG-FE'!C17</f>
        <v/>
      </c>
      <c r="BI17" s="95" t="str">
        <f>'Strategy 7 | TG-FE'!J17</f>
        <v/>
      </c>
      <c r="BJ17" s="95" t="str">
        <f>IF(AU17="","",IF('Strategy 7 | TG-FE'!R17&gt;0,"Y",IF('Strategy 7 | TG-FE'!R17=0,"","N")))</f>
        <v/>
      </c>
      <c r="BK17" s="95" t="str">
        <f>'Strategy 7 | TG-FE'!T17</f>
        <v/>
      </c>
      <c r="BL17" s="95" t="str">
        <f>'Strategy 7 | TG-FE'!N17</f>
        <v/>
      </c>
      <c r="BM17" s="112" t="str">
        <f>'Strategy 7 | TG-FE'!P17</f>
        <v/>
      </c>
      <c r="BN17" s="144"/>
      <c r="BO17" s="144"/>
      <c r="BP17" s="111" t="str">
        <f>'Strategy 8 | M1-WB'!B17</f>
        <v/>
      </c>
      <c r="BQ17" s="95" t="str">
        <f>'Strategy 8 | M1-WB'!C17</f>
        <v/>
      </c>
      <c r="BR17" s="95" t="str">
        <f>'Strategy 8 | M1-WB'!J17</f>
        <v/>
      </c>
      <c r="BS17" s="95" t="str">
        <f>IF(AU17="","",IF('Strategy 8 | M1-WB'!R17&gt;0,"Y",IF('Strategy 8 | M1-WB'!R17=0,"","N")))</f>
        <v/>
      </c>
      <c r="BT17" s="95" t="str">
        <f>'Strategy 8 | M1-WB'!T17</f>
        <v/>
      </c>
      <c r="BU17" s="95" t="str">
        <f>'Strategy 8 | M1-WB'!N17</f>
        <v/>
      </c>
      <c r="BV17" s="112" t="str">
        <f>'Strategy 8 | M1-WB'!P17</f>
        <v/>
      </c>
    </row>
    <row r="18" spans="1:74" ht="26.25" customHeight="1">
      <c r="A18" s="14">
        <v>9</v>
      </c>
      <c r="B18" s="111" t="str">
        <f>'Strategy 1 | PD-TG'!B18</f>
        <v/>
      </c>
      <c r="C18" s="95" t="str">
        <f>'Strategy 1 | PD-TG'!C18</f>
        <v/>
      </c>
      <c r="D18" s="95" t="str">
        <f>'Strategy 1 | PD-TG'!J18</f>
        <v/>
      </c>
      <c r="E18" s="95" t="str">
        <f>IF(AU18="","",IF('Strategy 1 | PD-TG'!R18&gt;0,"Y",IF('Strategy 1 | PD-TG'!R18=0,"","N")))</f>
        <v/>
      </c>
      <c r="F18" s="95" t="str">
        <f>'Strategy 1 | PD-TG'!T18</f>
        <v/>
      </c>
      <c r="G18" s="95" t="str">
        <f>'Strategy 1 | PD-TG'!N18</f>
        <v/>
      </c>
      <c r="H18" s="112" t="str">
        <f>'Strategy 1 | PD-TG'!P18</f>
        <v/>
      </c>
      <c r="I18" s="144"/>
      <c r="J18" s="144"/>
      <c r="K18" s="111" t="str">
        <f>'Strategy 2 | PD-FE'!B18</f>
        <v/>
      </c>
      <c r="L18" s="95" t="str">
        <f>'Strategy 2 | PD-FE'!C18</f>
        <v/>
      </c>
      <c r="M18" s="95" t="str">
        <f>'Strategy 2 | PD-FE'!J18</f>
        <v/>
      </c>
      <c r="N18" s="95" t="str">
        <f>IF(AU18="","",IF('Strategy 2 | PD-FE'!R18&gt;0,"Y",IF('Strategy 2 | PD-FE'!R18=0,"","N")))</f>
        <v/>
      </c>
      <c r="O18" s="95" t="str">
        <f>'Strategy 2 | PD-FE'!T18</f>
        <v/>
      </c>
      <c r="P18" s="95" t="str">
        <f>'Strategy 2 | PD-FE'!N18</f>
        <v/>
      </c>
      <c r="Q18" s="112" t="str">
        <f>'Strategy 2 | PD-FE'!P18</f>
        <v/>
      </c>
      <c r="R18" s="144"/>
      <c r="S18" s="144"/>
      <c r="T18" s="111" t="str">
        <f>'Strategy 3 | M1-TG'!B18</f>
        <v/>
      </c>
      <c r="U18" s="95" t="str">
        <f>'Strategy 3 | M1-TG'!C18</f>
        <v/>
      </c>
      <c r="V18" s="95" t="str">
        <f>'Strategy 3 | M1-TG'!J18</f>
        <v/>
      </c>
      <c r="W18" s="95" t="str">
        <f>IF(AU18="","",IF('Strategy 3 | M1-TG'!R18&gt;0,"Y",IF('Strategy 3 | M1-TG'!R18=0,"","N")))</f>
        <v/>
      </c>
      <c r="X18" s="95" t="str">
        <f>'Strategy 3 | M1-TG'!T18</f>
        <v/>
      </c>
      <c r="Y18" s="95" t="str">
        <f>'Strategy 3 | M1-TG'!N18</f>
        <v/>
      </c>
      <c r="Z18" s="112" t="str">
        <f>'Strategy 3 | M1-TG'!P18</f>
        <v/>
      </c>
      <c r="AA18" s="144"/>
      <c r="AB18" s="144"/>
      <c r="AC18" s="111" t="str">
        <f>'Strategy 4 | HP-FE'!B18</f>
        <v/>
      </c>
      <c r="AD18" s="95" t="str">
        <f>'Strategy 4 | HP-FE'!C18</f>
        <v/>
      </c>
      <c r="AE18" s="95" t="str">
        <f>'Strategy 4 | HP-FE'!J18</f>
        <v/>
      </c>
      <c r="AF18" s="95" t="str">
        <f>IF(AU18="","",IF('Strategy 4 | HP-FE'!R18&gt;0,"Y",IF('Strategy 4 | HP-FE'!R18=0,"","N")))</f>
        <v/>
      </c>
      <c r="AG18" s="95" t="str">
        <f>'Strategy 4 | HP-FE'!T18</f>
        <v/>
      </c>
      <c r="AH18" s="95" t="str">
        <f>'Strategy 4 | HP-FE'!N18</f>
        <v/>
      </c>
      <c r="AI18" s="112" t="str">
        <f>'Strategy 4 | HP-FE'!P18</f>
        <v/>
      </c>
      <c r="AJ18" s="144"/>
      <c r="AK18" s="144"/>
      <c r="AL18" s="111" t="str">
        <f>'Strategy 5 | M1-FE'!B18</f>
        <v/>
      </c>
      <c r="AM18" s="95" t="str">
        <f>'Strategy 5 | M1-FE'!C18</f>
        <v/>
      </c>
      <c r="AN18" s="95" t="str">
        <f>'Strategy 5 | M1-FE'!J18</f>
        <v/>
      </c>
      <c r="AO18" s="95" t="str">
        <f>IF(AU18="","",IF('Strategy 5 | M1-FE'!R18&gt;0,"Y",IF('Strategy 5 | M1-FE'!R18=0,"","N")))</f>
        <v/>
      </c>
      <c r="AP18" s="95" t="str">
        <f>'Strategy 5 | M1-FE'!T18</f>
        <v/>
      </c>
      <c r="AQ18" s="95" t="str">
        <f>'Strategy 5 | M1-FE'!N18</f>
        <v/>
      </c>
      <c r="AR18" s="112" t="str">
        <f>'Strategy 5 | M1-FE'!P18</f>
        <v/>
      </c>
      <c r="AS18" s="144"/>
      <c r="AT18" s="144"/>
      <c r="AU18" s="106"/>
      <c r="AV18" s="144"/>
      <c r="AW18" s="144"/>
      <c r="AX18" s="111" t="str">
        <f>'Strategy 6 | PD-M1'!B18</f>
        <v/>
      </c>
      <c r="AY18" s="95" t="str">
        <f>'Strategy 6 | PD-M1'!C18</f>
        <v/>
      </c>
      <c r="AZ18" s="95" t="str">
        <f>'Strategy 6 | PD-M1'!J18</f>
        <v/>
      </c>
      <c r="BA18" s="95" t="str">
        <f>IF(AU18="","",IF('Strategy 6 | PD-M1'!R18&gt;0,"Y",IF('Strategy 6 | PD-M1'!R18=0,"","N")))</f>
        <v/>
      </c>
      <c r="BB18" s="95" t="str">
        <f>'Strategy 6 | PD-M1'!T18</f>
        <v/>
      </c>
      <c r="BC18" s="95" t="str">
        <f>'Strategy 6 | PD-M1'!N18</f>
        <v/>
      </c>
      <c r="BD18" s="112" t="str">
        <f>'Strategy 6 | PD-M1'!P18</f>
        <v/>
      </c>
      <c r="BE18" s="144"/>
      <c r="BF18" s="144"/>
      <c r="BG18" s="111" t="str">
        <f>'Strategy 7 | TG-FE'!B18</f>
        <v/>
      </c>
      <c r="BH18" s="95" t="str">
        <f>'Strategy 7 | TG-FE'!C18</f>
        <v/>
      </c>
      <c r="BI18" s="95" t="str">
        <f>'Strategy 7 | TG-FE'!J18</f>
        <v/>
      </c>
      <c r="BJ18" s="95" t="str">
        <f>IF(AU18="","",IF('Strategy 7 | TG-FE'!R18&gt;0,"Y",IF('Strategy 7 | TG-FE'!R18=0,"","N")))</f>
        <v/>
      </c>
      <c r="BK18" s="95" t="str">
        <f>'Strategy 7 | TG-FE'!T18</f>
        <v/>
      </c>
      <c r="BL18" s="95" t="str">
        <f>'Strategy 7 | TG-FE'!N18</f>
        <v/>
      </c>
      <c r="BM18" s="112" t="str">
        <f>'Strategy 7 | TG-FE'!P18</f>
        <v/>
      </c>
      <c r="BN18" s="144"/>
      <c r="BO18" s="144"/>
      <c r="BP18" s="111" t="str">
        <f>'Strategy 8 | M1-WB'!B18</f>
        <v/>
      </c>
      <c r="BQ18" s="95" t="str">
        <f>'Strategy 8 | M1-WB'!C18</f>
        <v/>
      </c>
      <c r="BR18" s="95" t="str">
        <f>'Strategy 8 | M1-WB'!J18</f>
        <v/>
      </c>
      <c r="BS18" s="95" t="str">
        <f>IF(AU18="","",IF('Strategy 8 | M1-WB'!R18&gt;0,"Y",IF('Strategy 8 | M1-WB'!R18=0,"","N")))</f>
        <v/>
      </c>
      <c r="BT18" s="95" t="str">
        <f>'Strategy 8 | M1-WB'!T18</f>
        <v/>
      </c>
      <c r="BU18" s="95" t="str">
        <f>'Strategy 8 | M1-WB'!N18</f>
        <v/>
      </c>
      <c r="BV18" s="112" t="str">
        <f>'Strategy 8 | M1-WB'!P18</f>
        <v/>
      </c>
    </row>
    <row r="19" spans="1:74" ht="26.25" customHeight="1" thickBot="1">
      <c r="A19" s="14">
        <v>10</v>
      </c>
      <c r="B19" s="113" t="str">
        <f>'Strategy 1 | PD-TG'!B19</f>
        <v/>
      </c>
      <c r="C19" s="114" t="str">
        <f>'Strategy 1 | PD-TG'!C19</f>
        <v/>
      </c>
      <c r="D19" s="114" t="str">
        <f>'Strategy 1 | PD-TG'!J19</f>
        <v/>
      </c>
      <c r="E19" s="114" t="str">
        <f>IF(AU19="","",IF('Strategy 1 | PD-TG'!R19&gt;0,"Y",IF('Strategy 1 | PD-TG'!R19=0,"","N")))</f>
        <v/>
      </c>
      <c r="F19" s="114" t="str">
        <f>'Strategy 1 | PD-TG'!T19</f>
        <v/>
      </c>
      <c r="G19" s="114" t="str">
        <f>'Strategy 1 | PD-TG'!N19</f>
        <v/>
      </c>
      <c r="H19" s="115" t="str">
        <f>'Strategy 1 | PD-TG'!P19</f>
        <v/>
      </c>
      <c r="I19" s="144"/>
      <c r="J19" s="144"/>
      <c r="K19" s="113" t="str">
        <f>'Strategy 2 | PD-FE'!B19</f>
        <v/>
      </c>
      <c r="L19" s="114" t="str">
        <f>'Strategy 2 | PD-FE'!C19</f>
        <v/>
      </c>
      <c r="M19" s="114" t="str">
        <f>'Strategy 2 | PD-FE'!J19</f>
        <v/>
      </c>
      <c r="N19" s="114" t="str">
        <f>IF(AU19="","",IF('Strategy 2 | PD-FE'!R19&gt;0,"Y",IF('Strategy 2 | PD-FE'!R19=0,"","N")))</f>
        <v/>
      </c>
      <c r="O19" s="114" t="str">
        <f>'Strategy 2 | PD-FE'!T19</f>
        <v/>
      </c>
      <c r="P19" s="114" t="str">
        <f>'Strategy 2 | PD-FE'!N19</f>
        <v/>
      </c>
      <c r="Q19" s="115" t="str">
        <f>'Strategy 2 | PD-FE'!P19</f>
        <v/>
      </c>
      <c r="R19" s="144"/>
      <c r="S19" s="144"/>
      <c r="T19" s="113" t="str">
        <f>'Strategy 3 | M1-TG'!B19</f>
        <v/>
      </c>
      <c r="U19" s="114" t="str">
        <f>'Strategy 3 | M1-TG'!C19</f>
        <v/>
      </c>
      <c r="V19" s="114" t="str">
        <f>'Strategy 3 | M1-TG'!J19</f>
        <v/>
      </c>
      <c r="W19" s="114" t="str">
        <f>IF(AU19="","",IF('Strategy 3 | M1-TG'!R19&gt;0,"Y",IF('Strategy 3 | M1-TG'!R19=0,"","N")))</f>
        <v/>
      </c>
      <c r="X19" s="114" t="str">
        <f>'Strategy 3 | M1-TG'!T19</f>
        <v/>
      </c>
      <c r="Y19" s="114" t="str">
        <f>'Strategy 3 | M1-TG'!N19</f>
        <v/>
      </c>
      <c r="Z19" s="115" t="str">
        <f>'Strategy 3 | M1-TG'!P19</f>
        <v/>
      </c>
      <c r="AA19" s="144"/>
      <c r="AB19" s="144"/>
      <c r="AC19" s="113" t="str">
        <f>'Strategy 4 | HP-FE'!B19</f>
        <v/>
      </c>
      <c r="AD19" s="114" t="str">
        <f>'Strategy 4 | HP-FE'!C19</f>
        <v/>
      </c>
      <c r="AE19" s="114" t="str">
        <f>'Strategy 4 | HP-FE'!J19</f>
        <v/>
      </c>
      <c r="AF19" s="114" t="str">
        <f>IF(AU19="","",IF('Strategy 4 | HP-FE'!R19&gt;0,"Y",IF('Strategy 4 | HP-FE'!R19=0,"","N")))</f>
        <v/>
      </c>
      <c r="AG19" s="114" t="str">
        <f>'Strategy 4 | HP-FE'!T19</f>
        <v/>
      </c>
      <c r="AH19" s="114" t="str">
        <f>'Strategy 4 | HP-FE'!N19</f>
        <v/>
      </c>
      <c r="AI19" s="115" t="str">
        <f>'Strategy 4 | HP-FE'!P19</f>
        <v/>
      </c>
      <c r="AJ19" s="144"/>
      <c r="AK19" s="144"/>
      <c r="AL19" s="113" t="str">
        <f>'Strategy 5 | M1-FE'!B19</f>
        <v/>
      </c>
      <c r="AM19" s="114" t="str">
        <f>'Strategy 5 | M1-FE'!C19</f>
        <v/>
      </c>
      <c r="AN19" s="114" t="str">
        <f>'Strategy 5 | M1-FE'!J19</f>
        <v/>
      </c>
      <c r="AO19" s="114" t="str">
        <f>IF(AU19="","",IF('Strategy 5 | M1-FE'!R19&gt;0,"Y",IF('Strategy 5 | M1-FE'!R19=0,"","N")))</f>
        <v/>
      </c>
      <c r="AP19" s="114" t="str">
        <f>'Strategy 5 | M1-FE'!T19</f>
        <v/>
      </c>
      <c r="AQ19" s="114" t="str">
        <f>'Strategy 5 | M1-FE'!N19</f>
        <v/>
      </c>
      <c r="AR19" s="115" t="str">
        <f>'Strategy 5 | M1-FE'!P19</f>
        <v/>
      </c>
      <c r="AS19" s="144"/>
      <c r="AT19" s="144"/>
      <c r="AU19" s="107"/>
      <c r="AV19" s="144"/>
      <c r="AW19" s="144"/>
      <c r="AX19" s="113" t="str">
        <f>'Strategy 6 | PD-M1'!B19</f>
        <v/>
      </c>
      <c r="AY19" s="114" t="str">
        <f>'Strategy 6 | PD-M1'!C19</f>
        <v/>
      </c>
      <c r="AZ19" s="114" t="str">
        <f>'Strategy 6 | PD-M1'!J19</f>
        <v/>
      </c>
      <c r="BA19" s="114" t="str">
        <f>IF(AU19="","",IF('Strategy 6 | PD-M1'!R19&gt;0,"Y",IF('Strategy 6 | PD-M1'!R19=0,"","N")))</f>
        <v/>
      </c>
      <c r="BB19" s="114" t="str">
        <f>'Strategy 6 | PD-M1'!T19</f>
        <v/>
      </c>
      <c r="BC19" s="114" t="str">
        <f>'Strategy 6 | PD-M1'!N19</f>
        <v/>
      </c>
      <c r="BD19" s="115" t="str">
        <f>'Strategy 6 | PD-M1'!P19</f>
        <v/>
      </c>
      <c r="BE19" s="144"/>
      <c r="BF19" s="144"/>
      <c r="BG19" s="113" t="str">
        <f>'Strategy 7 | TG-FE'!B19</f>
        <v/>
      </c>
      <c r="BH19" s="114" t="str">
        <f>'Strategy 7 | TG-FE'!C19</f>
        <v/>
      </c>
      <c r="BI19" s="114" t="str">
        <f>'Strategy 7 | TG-FE'!J19</f>
        <v/>
      </c>
      <c r="BJ19" s="114" t="str">
        <f>IF(AU19="","",IF('Strategy 7 | TG-FE'!R19&gt;0,"Y",IF('Strategy 7 | TG-FE'!R19=0,"","N")))</f>
        <v/>
      </c>
      <c r="BK19" s="114" t="str">
        <f>'Strategy 7 | TG-FE'!T19</f>
        <v/>
      </c>
      <c r="BL19" s="114" t="str">
        <f>'Strategy 7 | TG-FE'!N19</f>
        <v/>
      </c>
      <c r="BM19" s="115" t="str">
        <f>'Strategy 7 | TG-FE'!P19</f>
        <v/>
      </c>
      <c r="BN19" s="144"/>
      <c r="BO19" s="144"/>
      <c r="BP19" s="113" t="str">
        <f>'Strategy 8 | M1-WB'!B19</f>
        <v/>
      </c>
      <c r="BQ19" s="114" t="str">
        <f>'Strategy 8 | M1-WB'!C19</f>
        <v/>
      </c>
      <c r="BR19" s="114" t="str">
        <f>'Strategy 8 | M1-WB'!J19</f>
        <v/>
      </c>
      <c r="BS19" s="114" t="str">
        <f>IF(AU19="","",IF('Strategy 8 | M1-WB'!R19&gt;0,"Y",IF('Strategy 8 | M1-WB'!R19=0,"","N")))</f>
        <v/>
      </c>
      <c r="BT19" s="114" t="str">
        <f>'Strategy 8 | M1-WB'!T19</f>
        <v/>
      </c>
      <c r="BU19" s="114" t="str">
        <f>'Strategy 8 | M1-WB'!N19</f>
        <v/>
      </c>
      <c r="BV19" s="115" t="str">
        <f>'Strategy 8 | M1-WB'!P19</f>
        <v/>
      </c>
    </row>
    <row r="20" spans="1:74" ht="26.25" customHeight="1">
      <c r="A20" s="14">
        <v>11</v>
      </c>
      <c r="B20" s="108" t="str">
        <f>'Strategy 1 | PD-TG'!B20</f>
        <v/>
      </c>
      <c r="C20" s="109" t="str">
        <f>'Strategy 1 | PD-TG'!C20</f>
        <v/>
      </c>
      <c r="D20" s="109" t="str">
        <f>'Strategy 1 | PD-TG'!J20</f>
        <v/>
      </c>
      <c r="E20" s="109" t="str">
        <f>IF(AU20="","",IF('Strategy 1 | PD-TG'!R20&gt;0,"Y",IF('Strategy 1 | PD-TG'!R20=0,"","N")))</f>
        <v/>
      </c>
      <c r="F20" s="109" t="str">
        <f>'Strategy 1 | PD-TG'!T20</f>
        <v/>
      </c>
      <c r="G20" s="109" t="str">
        <f>'Strategy 1 | PD-TG'!N20</f>
        <v/>
      </c>
      <c r="H20" s="110" t="str">
        <f>'Strategy 1 | PD-TG'!P20</f>
        <v/>
      </c>
      <c r="I20" s="144"/>
      <c r="J20" s="144"/>
      <c r="K20" s="108" t="str">
        <f>'Strategy 2 | PD-FE'!B20</f>
        <v/>
      </c>
      <c r="L20" s="109" t="str">
        <f>'Strategy 2 | PD-FE'!C20</f>
        <v/>
      </c>
      <c r="M20" s="109" t="str">
        <f>'Strategy 2 | PD-FE'!J20</f>
        <v/>
      </c>
      <c r="N20" s="109" t="str">
        <f>IF(AU20="","",IF('Strategy 2 | PD-FE'!R20&gt;0,"Y",IF('Strategy 2 | PD-FE'!R20=0,"","N")))</f>
        <v/>
      </c>
      <c r="O20" s="109" t="str">
        <f>'Strategy 2 | PD-FE'!T20</f>
        <v/>
      </c>
      <c r="P20" s="109" t="str">
        <f>'Strategy 2 | PD-FE'!N20</f>
        <v/>
      </c>
      <c r="Q20" s="110" t="str">
        <f>'Strategy 2 | PD-FE'!P20</f>
        <v/>
      </c>
      <c r="R20" s="144"/>
      <c r="S20" s="144"/>
      <c r="T20" s="108" t="str">
        <f>'Strategy 3 | M1-TG'!B20</f>
        <v/>
      </c>
      <c r="U20" s="109" t="str">
        <f>'Strategy 3 | M1-TG'!C20</f>
        <v/>
      </c>
      <c r="V20" s="109" t="str">
        <f>'Strategy 3 | M1-TG'!J20</f>
        <v/>
      </c>
      <c r="W20" s="109" t="str">
        <f>IF(AU20="","",IF('Strategy 3 | M1-TG'!R20&gt;0,"Y",IF('Strategy 3 | M1-TG'!R20=0,"","N")))</f>
        <v/>
      </c>
      <c r="X20" s="109" t="str">
        <f>'Strategy 3 | M1-TG'!T20</f>
        <v/>
      </c>
      <c r="Y20" s="109" t="str">
        <f>'Strategy 3 | M1-TG'!N20</f>
        <v/>
      </c>
      <c r="Z20" s="110" t="str">
        <f>'Strategy 3 | M1-TG'!P20</f>
        <v/>
      </c>
      <c r="AA20" s="144"/>
      <c r="AB20" s="144"/>
      <c r="AC20" s="108" t="str">
        <f>'Strategy 4 | HP-FE'!B20</f>
        <v/>
      </c>
      <c r="AD20" s="109" t="str">
        <f>'Strategy 4 | HP-FE'!C20</f>
        <v/>
      </c>
      <c r="AE20" s="109" t="str">
        <f>'Strategy 4 | HP-FE'!J20</f>
        <v/>
      </c>
      <c r="AF20" s="109" t="str">
        <f>IF(AU20="","",IF('Strategy 4 | HP-FE'!R20&gt;0,"Y",IF('Strategy 4 | HP-FE'!R20=0,"","N")))</f>
        <v/>
      </c>
      <c r="AG20" s="109" t="str">
        <f>'Strategy 4 | HP-FE'!T20</f>
        <v/>
      </c>
      <c r="AH20" s="109" t="str">
        <f>'Strategy 4 | HP-FE'!N20</f>
        <v/>
      </c>
      <c r="AI20" s="110" t="str">
        <f>'Strategy 4 | HP-FE'!P20</f>
        <v/>
      </c>
      <c r="AJ20" s="144"/>
      <c r="AK20" s="144"/>
      <c r="AL20" s="108" t="str">
        <f>'Strategy 5 | M1-FE'!B20</f>
        <v/>
      </c>
      <c r="AM20" s="109" t="str">
        <f>'Strategy 5 | M1-FE'!C20</f>
        <v/>
      </c>
      <c r="AN20" s="109" t="str">
        <f>'Strategy 5 | M1-FE'!J20</f>
        <v/>
      </c>
      <c r="AO20" s="109" t="str">
        <f>IF(AU20="","",IF('Strategy 5 | M1-FE'!R20&gt;0,"Y",IF('Strategy 5 | M1-FE'!R20=0,"","N")))</f>
        <v/>
      </c>
      <c r="AP20" s="109" t="str">
        <f>'Strategy 5 | M1-FE'!T20</f>
        <v/>
      </c>
      <c r="AQ20" s="109" t="str">
        <f>'Strategy 5 | M1-FE'!N20</f>
        <v/>
      </c>
      <c r="AR20" s="110" t="str">
        <f>'Strategy 5 | M1-FE'!P20</f>
        <v/>
      </c>
      <c r="AS20" s="144"/>
      <c r="AT20" s="144"/>
      <c r="AU20" s="102"/>
      <c r="AV20" s="144"/>
      <c r="AW20" s="144"/>
      <c r="AX20" s="108" t="str">
        <f>'Strategy 6 | PD-M1'!B20</f>
        <v/>
      </c>
      <c r="AY20" s="109" t="str">
        <f>'Strategy 6 | PD-M1'!C20</f>
        <v/>
      </c>
      <c r="AZ20" s="109" t="str">
        <f>'Strategy 6 | PD-M1'!J20</f>
        <v/>
      </c>
      <c r="BA20" s="109" t="str">
        <f>IF(AU20="","",IF('Strategy 6 | PD-M1'!R20&gt;0,"Y",IF('Strategy 6 | PD-M1'!R20=0,"","N")))</f>
        <v/>
      </c>
      <c r="BB20" s="109" t="str">
        <f>'Strategy 6 | PD-M1'!T20</f>
        <v/>
      </c>
      <c r="BC20" s="109" t="str">
        <f>'Strategy 6 | PD-M1'!N20</f>
        <v/>
      </c>
      <c r="BD20" s="110" t="str">
        <f>'Strategy 6 | PD-M1'!P20</f>
        <v/>
      </c>
      <c r="BE20" s="144"/>
      <c r="BF20" s="144"/>
      <c r="BG20" s="108" t="str">
        <f>'Strategy 7 | TG-FE'!B20</f>
        <v/>
      </c>
      <c r="BH20" s="109" t="str">
        <f>'Strategy 7 | TG-FE'!C20</f>
        <v/>
      </c>
      <c r="BI20" s="109" t="str">
        <f>'Strategy 7 | TG-FE'!J20</f>
        <v/>
      </c>
      <c r="BJ20" s="109" t="str">
        <f>IF(AU20="","",IF('Strategy 7 | TG-FE'!R20&gt;0,"Y",IF('Strategy 7 | TG-FE'!R20=0,"","N")))</f>
        <v/>
      </c>
      <c r="BK20" s="109" t="str">
        <f>'Strategy 7 | TG-FE'!T20</f>
        <v/>
      </c>
      <c r="BL20" s="109" t="str">
        <f>'Strategy 7 | TG-FE'!N20</f>
        <v/>
      </c>
      <c r="BM20" s="110" t="str">
        <f>'Strategy 7 | TG-FE'!P20</f>
        <v/>
      </c>
      <c r="BN20" s="144"/>
      <c r="BO20" s="144"/>
      <c r="BP20" s="108" t="str">
        <f>'Strategy 8 | M1-WB'!B20</f>
        <v/>
      </c>
      <c r="BQ20" s="109" t="str">
        <f>'Strategy 8 | M1-WB'!C20</f>
        <v/>
      </c>
      <c r="BR20" s="109" t="str">
        <f>'Strategy 8 | M1-WB'!J20</f>
        <v/>
      </c>
      <c r="BS20" s="109" t="str">
        <f>IF(AU20="","",IF('Strategy 8 | M1-WB'!R20&gt;0,"Y",IF('Strategy 8 | M1-WB'!R20=0,"","N")))</f>
        <v/>
      </c>
      <c r="BT20" s="109" t="str">
        <f>'Strategy 8 | M1-WB'!T20</f>
        <v/>
      </c>
      <c r="BU20" s="109" t="str">
        <f>'Strategy 8 | M1-WB'!N20</f>
        <v/>
      </c>
      <c r="BV20" s="110" t="str">
        <f>'Strategy 8 | M1-WB'!P20</f>
        <v/>
      </c>
    </row>
    <row r="21" spans="1:74" ht="26.25" customHeight="1">
      <c r="A21" s="14">
        <v>12</v>
      </c>
      <c r="B21" s="111" t="str">
        <f>'Strategy 1 | PD-TG'!B21</f>
        <v/>
      </c>
      <c r="C21" s="95" t="str">
        <f>'Strategy 1 | PD-TG'!C21</f>
        <v/>
      </c>
      <c r="D21" s="95" t="str">
        <f>'Strategy 1 | PD-TG'!J21</f>
        <v/>
      </c>
      <c r="E21" s="95" t="str">
        <f>IF(AU21="","",IF('Strategy 1 | PD-TG'!R21&gt;0,"Y",IF('Strategy 1 | PD-TG'!R21=0,"","N")))</f>
        <v/>
      </c>
      <c r="F21" s="95" t="str">
        <f>'Strategy 1 | PD-TG'!T21</f>
        <v/>
      </c>
      <c r="G21" s="95" t="str">
        <f>'Strategy 1 | PD-TG'!N21</f>
        <v/>
      </c>
      <c r="H21" s="112" t="str">
        <f>'Strategy 1 | PD-TG'!P21</f>
        <v/>
      </c>
      <c r="I21" s="144"/>
      <c r="J21" s="144"/>
      <c r="K21" s="111" t="str">
        <f>'Strategy 2 | PD-FE'!B21</f>
        <v/>
      </c>
      <c r="L21" s="95" t="str">
        <f>'Strategy 2 | PD-FE'!C21</f>
        <v/>
      </c>
      <c r="M21" s="95" t="str">
        <f>'Strategy 2 | PD-FE'!J21</f>
        <v/>
      </c>
      <c r="N21" s="95" t="str">
        <f>IF(AU21="","",IF('Strategy 2 | PD-FE'!R21&gt;0,"Y",IF('Strategy 2 | PD-FE'!R21=0,"","N")))</f>
        <v/>
      </c>
      <c r="O21" s="95" t="str">
        <f>'Strategy 2 | PD-FE'!T21</f>
        <v/>
      </c>
      <c r="P21" s="95" t="str">
        <f>'Strategy 2 | PD-FE'!N21</f>
        <v/>
      </c>
      <c r="Q21" s="112" t="str">
        <f>'Strategy 2 | PD-FE'!P21</f>
        <v/>
      </c>
      <c r="R21" s="144"/>
      <c r="S21" s="144"/>
      <c r="T21" s="111" t="str">
        <f>'Strategy 3 | M1-TG'!B21</f>
        <v/>
      </c>
      <c r="U21" s="95" t="str">
        <f>'Strategy 3 | M1-TG'!C21</f>
        <v/>
      </c>
      <c r="V21" s="95" t="str">
        <f>'Strategy 3 | M1-TG'!J21</f>
        <v/>
      </c>
      <c r="W21" s="95" t="str">
        <f>IF(AU21="","",IF('Strategy 3 | M1-TG'!R21&gt;0,"Y",IF('Strategy 3 | M1-TG'!R21=0,"","N")))</f>
        <v/>
      </c>
      <c r="X21" s="95" t="str">
        <f>'Strategy 3 | M1-TG'!T21</f>
        <v/>
      </c>
      <c r="Y21" s="95" t="str">
        <f>'Strategy 3 | M1-TG'!N21</f>
        <v/>
      </c>
      <c r="Z21" s="112" t="str">
        <f>'Strategy 3 | M1-TG'!P21</f>
        <v/>
      </c>
      <c r="AA21" s="144"/>
      <c r="AB21" s="144"/>
      <c r="AC21" s="111" t="str">
        <f>'Strategy 4 | HP-FE'!B21</f>
        <v/>
      </c>
      <c r="AD21" s="95" t="str">
        <f>'Strategy 4 | HP-FE'!C21</f>
        <v/>
      </c>
      <c r="AE21" s="95" t="str">
        <f>'Strategy 4 | HP-FE'!J21</f>
        <v/>
      </c>
      <c r="AF21" s="95" t="str">
        <f>IF(AU21="","",IF('Strategy 4 | HP-FE'!R21&gt;0,"Y",IF('Strategy 4 | HP-FE'!R21=0,"","N")))</f>
        <v/>
      </c>
      <c r="AG21" s="95" t="str">
        <f>'Strategy 4 | HP-FE'!T21</f>
        <v/>
      </c>
      <c r="AH21" s="95" t="str">
        <f>'Strategy 4 | HP-FE'!N21</f>
        <v/>
      </c>
      <c r="AI21" s="112" t="str">
        <f>'Strategy 4 | HP-FE'!P21</f>
        <v/>
      </c>
      <c r="AJ21" s="144"/>
      <c r="AK21" s="144"/>
      <c r="AL21" s="111" t="str">
        <f>'Strategy 5 | M1-FE'!B21</f>
        <v/>
      </c>
      <c r="AM21" s="95" t="str">
        <f>'Strategy 5 | M1-FE'!C21</f>
        <v/>
      </c>
      <c r="AN21" s="95" t="str">
        <f>'Strategy 5 | M1-FE'!J21</f>
        <v/>
      </c>
      <c r="AO21" s="95" t="str">
        <f>IF(AU21="","",IF('Strategy 5 | M1-FE'!R21&gt;0,"Y",IF('Strategy 5 | M1-FE'!R21=0,"","N")))</f>
        <v/>
      </c>
      <c r="AP21" s="95" t="str">
        <f>'Strategy 5 | M1-FE'!T21</f>
        <v/>
      </c>
      <c r="AQ21" s="95" t="str">
        <f>'Strategy 5 | M1-FE'!N21</f>
        <v/>
      </c>
      <c r="AR21" s="112" t="str">
        <f>'Strategy 5 | M1-FE'!P21</f>
        <v/>
      </c>
      <c r="AS21" s="144"/>
      <c r="AT21" s="144"/>
      <c r="AU21" s="106"/>
      <c r="AV21" s="144"/>
      <c r="AW21" s="144"/>
      <c r="AX21" s="111" t="str">
        <f>'Strategy 6 | PD-M1'!B21</f>
        <v/>
      </c>
      <c r="AY21" s="95" t="str">
        <f>'Strategy 6 | PD-M1'!C21</f>
        <v/>
      </c>
      <c r="AZ21" s="95" t="str">
        <f>'Strategy 6 | PD-M1'!J21</f>
        <v/>
      </c>
      <c r="BA21" s="95" t="str">
        <f>IF(AU21="","",IF('Strategy 6 | PD-M1'!R21&gt;0,"Y",IF('Strategy 6 | PD-M1'!R21=0,"","N")))</f>
        <v/>
      </c>
      <c r="BB21" s="95" t="str">
        <f>'Strategy 6 | PD-M1'!T21</f>
        <v/>
      </c>
      <c r="BC21" s="95" t="str">
        <f>'Strategy 6 | PD-M1'!N21</f>
        <v/>
      </c>
      <c r="BD21" s="112" t="str">
        <f>'Strategy 6 | PD-M1'!P21</f>
        <v/>
      </c>
      <c r="BE21" s="144"/>
      <c r="BF21" s="144"/>
      <c r="BG21" s="111" t="str">
        <f>'Strategy 7 | TG-FE'!B21</f>
        <v/>
      </c>
      <c r="BH21" s="95" t="str">
        <f>'Strategy 7 | TG-FE'!C21</f>
        <v/>
      </c>
      <c r="BI21" s="95" t="str">
        <f>'Strategy 7 | TG-FE'!J21</f>
        <v/>
      </c>
      <c r="BJ21" s="95" t="str">
        <f>IF(AU21="","",IF('Strategy 7 | TG-FE'!R21&gt;0,"Y",IF('Strategy 7 | TG-FE'!R21=0,"","N")))</f>
        <v/>
      </c>
      <c r="BK21" s="95" t="str">
        <f>'Strategy 7 | TG-FE'!T21</f>
        <v/>
      </c>
      <c r="BL21" s="95" t="str">
        <f>'Strategy 7 | TG-FE'!N21</f>
        <v/>
      </c>
      <c r="BM21" s="112" t="str">
        <f>'Strategy 7 | TG-FE'!P21</f>
        <v/>
      </c>
      <c r="BN21" s="144"/>
      <c r="BO21" s="144"/>
      <c r="BP21" s="111" t="str">
        <f>'Strategy 8 | M1-WB'!B21</f>
        <v/>
      </c>
      <c r="BQ21" s="95" t="str">
        <f>'Strategy 8 | M1-WB'!C21</f>
        <v/>
      </c>
      <c r="BR21" s="95" t="str">
        <f>'Strategy 8 | M1-WB'!J21</f>
        <v/>
      </c>
      <c r="BS21" s="95" t="str">
        <f>IF(AU21="","",IF('Strategy 8 | M1-WB'!R21&gt;0,"Y",IF('Strategy 8 | M1-WB'!R21=0,"","N")))</f>
        <v/>
      </c>
      <c r="BT21" s="95" t="str">
        <f>'Strategy 8 | M1-WB'!T21</f>
        <v/>
      </c>
      <c r="BU21" s="95" t="str">
        <f>'Strategy 8 | M1-WB'!N21</f>
        <v/>
      </c>
      <c r="BV21" s="112" t="str">
        <f>'Strategy 8 | M1-WB'!P21</f>
        <v/>
      </c>
    </row>
    <row r="22" spans="1:74" ht="26.25" customHeight="1">
      <c r="A22" s="14">
        <v>13</v>
      </c>
      <c r="B22" s="111" t="str">
        <f>'Strategy 1 | PD-TG'!B22</f>
        <v/>
      </c>
      <c r="C22" s="95" t="str">
        <f>'Strategy 1 | PD-TG'!C22</f>
        <v/>
      </c>
      <c r="D22" s="95" t="str">
        <f>'Strategy 1 | PD-TG'!J22</f>
        <v/>
      </c>
      <c r="E22" s="95" t="str">
        <f>IF(AU22="","",IF('Strategy 1 | PD-TG'!R22&gt;0,"Y",IF('Strategy 1 | PD-TG'!R22=0,"","N")))</f>
        <v/>
      </c>
      <c r="F22" s="95" t="str">
        <f>'Strategy 1 | PD-TG'!T22</f>
        <v/>
      </c>
      <c r="G22" s="95" t="str">
        <f>'Strategy 1 | PD-TG'!N22</f>
        <v/>
      </c>
      <c r="H22" s="112" t="str">
        <f>'Strategy 1 | PD-TG'!P22</f>
        <v/>
      </c>
      <c r="I22" s="144"/>
      <c r="J22" s="144"/>
      <c r="K22" s="111" t="str">
        <f>'Strategy 2 | PD-FE'!B22</f>
        <v/>
      </c>
      <c r="L22" s="95" t="str">
        <f>'Strategy 2 | PD-FE'!C22</f>
        <v/>
      </c>
      <c r="M22" s="95" t="str">
        <f>'Strategy 2 | PD-FE'!J22</f>
        <v/>
      </c>
      <c r="N22" s="95" t="str">
        <f>IF(AU22="","",IF('Strategy 2 | PD-FE'!R22&gt;0,"Y",IF('Strategy 2 | PD-FE'!R22=0,"","N")))</f>
        <v/>
      </c>
      <c r="O22" s="95" t="str">
        <f>'Strategy 2 | PD-FE'!T22</f>
        <v/>
      </c>
      <c r="P22" s="95" t="str">
        <f>'Strategy 2 | PD-FE'!N22</f>
        <v/>
      </c>
      <c r="Q22" s="112" t="str">
        <f>'Strategy 2 | PD-FE'!P22</f>
        <v/>
      </c>
      <c r="R22" s="144"/>
      <c r="S22" s="144"/>
      <c r="T22" s="111" t="str">
        <f>'Strategy 3 | M1-TG'!B22</f>
        <v/>
      </c>
      <c r="U22" s="95" t="str">
        <f>'Strategy 3 | M1-TG'!C22</f>
        <v/>
      </c>
      <c r="V22" s="95" t="str">
        <f>'Strategy 3 | M1-TG'!J22</f>
        <v/>
      </c>
      <c r="W22" s="95" t="str">
        <f>IF(AU22="","",IF('Strategy 3 | M1-TG'!R22&gt;0,"Y",IF('Strategy 3 | M1-TG'!R22=0,"","N")))</f>
        <v/>
      </c>
      <c r="X22" s="95" t="str">
        <f>'Strategy 3 | M1-TG'!T22</f>
        <v/>
      </c>
      <c r="Y22" s="95" t="str">
        <f>'Strategy 3 | M1-TG'!N22</f>
        <v/>
      </c>
      <c r="Z22" s="112" t="str">
        <f>'Strategy 3 | M1-TG'!P22</f>
        <v/>
      </c>
      <c r="AA22" s="144"/>
      <c r="AB22" s="144"/>
      <c r="AC22" s="111" t="str">
        <f>'Strategy 4 | HP-FE'!B22</f>
        <v/>
      </c>
      <c r="AD22" s="95" t="str">
        <f>'Strategy 4 | HP-FE'!C22</f>
        <v/>
      </c>
      <c r="AE22" s="95" t="str">
        <f>'Strategy 4 | HP-FE'!J22</f>
        <v/>
      </c>
      <c r="AF22" s="95" t="str">
        <f>IF(AU22="","",IF('Strategy 4 | HP-FE'!R22&gt;0,"Y",IF('Strategy 4 | HP-FE'!R22=0,"","N")))</f>
        <v/>
      </c>
      <c r="AG22" s="95" t="str">
        <f>'Strategy 4 | HP-FE'!T22</f>
        <v/>
      </c>
      <c r="AH22" s="95" t="str">
        <f>'Strategy 4 | HP-FE'!N22</f>
        <v/>
      </c>
      <c r="AI22" s="112" t="str">
        <f>'Strategy 4 | HP-FE'!P22</f>
        <v/>
      </c>
      <c r="AJ22" s="144"/>
      <c r="AK22" s="144"/>
      <c r="AL22" s="111" t="str">
        <f>'Strategy 5 | M1-FE'!B22</f>
        <v/>
      </c>
      <c r="AM22" s="95" t="str">
        <f>'Strategy 5 | M1-FE'!C22</f>
        <v/>
      </c>
      <c r="AN22" s="95" t="str">
        <f>'Strategy 5 | M1-FE'!J22</f>
        <v/>
      </c>
      <c r="AO22" s="95" t="str">
        <f>IF(AU22="","",IF('Strategy 5 | M1-FE'!R22&gt;0,"Y",IF('Strategy 5 | M1-FE'!R22=0,"","N")))</f>
        <v/>
      </c>
      <c r="AP22" s="95" t="str">
        <f>'Strategy 5 | M1-FE'!T22</f>
        <v/>
      </c>
      <c r="AQ22" s="95" t="str">
        <f>'Strategy 5 | M1-FE'!N22</f>
        <v/>
      </c>
      <c r="AR22" s="112" t="str">
        <f>'Strategy 5 | M1-FE'!P22</f>
        <v/>
      </c>
      <c r="AS22" s="144"/>
      <c r="AT22" s="144"/>
      <c r="AU22" s="106"/>
      <c r="AV22" s="144"/>
      <c r="AW22" s="144"/>
      <c r="AX22" s="111" t="str">
        <f>'Strategy 6 | PD-M1'!B22</f>
        <v/>
      </c>
      <c r="AY22" s="95" t="str">
        <f>'Strategy 6 | PD-M1'!C22</f>
        <v/>
      </c>
      <c r="AZ22" s="95" t="str">
        <f>'Strategy 6 | PD-M1'!J22</f>
        <v/>
      </c>
      <c r="BA22" s="95" t="str">
        <f>IF(AU22="","",IF('Strategy 6 | PD-M1'!R22&gt;0,"Y",IF('Strategy 6 | PD-M1'!R22=0,"","N")))</f>
        <v/>
      </c>
      <c r="BB22" s="95" t="str">
        <f>'Strategy 6 | PD-M1'!T22</f>
        <v/>
      </c>
      <c r="BC22" s="95" t="str">
        <f>'Strategy 6 | PD-M1'!N22</f>
        <v/>
      </c>
      <c r="BD22" s="112" t="str">
        <f>'Strategy 6 | PD-M1'!P22</f>
        <v/>
      </c>
      <c r="BE22" s="144"/>
      <c r="BF22" s="144"/>
      <c r="BG22" s="111" t="str">
        <f>'Strategy 7 | TG-FE'!B22</f>
        <v/>
      </c>
      <c r="BH22" s="95" t="str">
        <f>'Strategy 7 | TG-FE'!C22</f>
        <v/>
      </c>
      <c r="BI22" s="95" t="str">
        <f>'Strategy 7 | TG-FE'!J22</f>
        <v/>
      </c>
      <c r="BJ22" s="95" t="str">
        <f>IF(AU22="","",IF('Strategy 7 | TG-FE'!R22&gt;0,"Y",IF('Strategy 7 | TG-FE'!R22=0,"","N")))</f>
        <v/>
      </c>
      <c r="BK22" s="95" t="str">
        <f>'Strategy 7 | TG-FE'!T22</f>
        <v/>
      </c>
      <c r="BL22" s="95" t="str">
        <f>'Strategy 7 | TG-FE'!N22</f>
        <v/>
      </c>
      <c r="BM22" s="112" t="str">
        <f>'Strategy 7 | TG-FE'!P22</f>
        <v/>
      </c>
      <c r="BN22" s="144"/>
      <c r="BO22" s="144"/>
      <c r="BP22" s="111" t="str">
        <f>'Strategy 8 | M1-WB'!B22</f>
        <v/>
      </c>
      <c r="BQ22" s="95" t="str">
        <f>'Strategy 8 | M1-WB'!C22</f>
        <v/>
      </c>
      <c r="BR22" s="95" t="str">
        <f>'Strategy 8 | M1-WB'!J22</f>
        <v/>
      </c>
      <c r="BS22" s="95" t="str">
        <f>IF(AU22="","",IF('Strategy 8 | M1-WB'!R22&gt;0,"Y",IF('Strategy 8 | M1-WB'!R22=0,"","N")))</f>
        <v/>
      </c>
      <c r="BT22" s="95" t="str">
        <f>'Strategy 8 | M1-WB'!T22</f>
        <v/>
      </c>
      <c r="BU22" s="95" t="str">
        <f>'Strategy 8 | M1-WB'!N22</f>
        <v/>
      </c>
      <c r="BV22" s="112" t="str">
        <f>'Strategy 8 | M1-WB'!P22</f>
        <v/>
      </c>
    </row>
    <row r="23" spans="1:74" ht="26.25" customHeight="1">
      <c r="A23" s="14">
        <v>14</v>
      </c>
      <c r="B23" s="111" t="str">
        <f>'Strategy 1 | PD-TG'!B23</f>
        <v/>
      </c>
      <c r="C23" s="95" t="str">
        <f>'Strategy 1 | PD-TG'!C23</f>
        <v/>
      </c>
      <c r="D23" s="95" t="str">
        <f>'Strategy 1 | PD-TG'!J23</f>
        <v/>
      </c>
      <c r="E23" s="95" t="str">
        <f>IF(AU23="","",IF('Strategy 1 | PD-TG'!R23&gt;0,"Y",IF('Strategy 1 | PD-TG'!R23=0,"","N")))</f>
        <v/>
      </c>
      <c r="F23" s="95" t="str">
        <f>'Strategy 1 | PD-TG'!T23</f>
        <v/>
      </c>
      <c r="G23" s="95" t="str">
        <f>'Strategy 1 | PD-TG'!N23</f>
        <v/>
      </c>
      <c r="H23" s="112" t="str">
        <f>'Strategy 1 | PD-TG'!P23</f>
        <v/>
      </c>
      <c r="I23" s="144"/>
      <c r="J23" s="144"/>
      <c r="K23" s="111" t="str">
        <f>'Strategy 2 | PD-FE'!B23</f>
        <v/>
      </c>
      <c r="L23" s="95" t="str">
        <f>'Strategy 2 | PD-FE'!C23</f>
        <v/>
      </c>
      <c r="M23" s="95" t="str">
        <f>'Strategy 2 | PD-FE'!J23</f>
        <v/>
      </c>
      <c r="N23" s="95" t="str">
        <f>IF(AU23="","",IF('Strategy 2 | PD-FE'!R23&gt;0,"Y",IF('Strategy 2 | PD-FE'!R23=0,"","N")))</f>
        <v/>
      </c>
      <c r="O23" s="95" t="str">
        <f>'Strategy 2 | PD-FE'!T23</f>
        <v/>
      </c>
      <c r="P23" s="95" t="str">
        <f>'Strategy 2 | PD-FE'!N23</f>
        <v/>
      </c>
      <c r="Q23" s="112" t="str">
        <f>'Strategy 2 | PD-FE'!P23</f>
        <v/>
      </c>
      <c r="R23" s="144"/>
      <c r="S23" s="144"/>
      <c r="T23" s="111" t="str">
        <f>'Strategy 3 | M1-TG'!B23</f>
        <v/>
      </c>
      <c r="U23" s="95" t="str">
        <f>'Strategy 3 | M1-TG'!C23</f>
        <v/>
      </c>
      <c r="V23" s="95" t="str">
        <f>'Strategy 3 | M1-TG'!J23</f>
        <v/>
      </c>
      <c r="W23" s="95" t="str">
        <f>IF(AU23="","",IF('Strategy 3 | M1-TG'!R23&gt;0,"Y",IF('Strategy 3 | M1-TG'!R23=0,"","N")))</f>
        <v/>
      </c>
      <c r="X23" s="95" t="str">
        <f>'Strategy 3 | M1-TG'!T23</f>
        <v/>
      </c>
      <c r="Y23" s="95" t="str">
        <f>'Strategy 3 | M1-TG'!N23</f>
        <v/>
      </c>
      <c r="Z23" s="112" t="str">
        <f>'Strategy 3 | M1-TG'!P23</f>
        <v/>
      </c>
      <c r="AA23" s="144"/>
      <c r="AB23" s="144"/>
      <c r="AC23" s="111" t="str">
        <f>'Strategy 4 | HP-FE'!B23</f>
        <v/>
      </c>
      <c r="AD23" s="95" t="str">
        <f>'Strategy 4 | HP-FE'!C23</f>
        <v/>
      </c>
      <c r="AE23" s="95" t="str">
        <f>'Strategy 4 | HP-FE'!J23</f>
        <v/>
      </c>
      <c r="AF23" s="95" t="str">
        <f>IF(AU23="","",IF('Strategy 4 | HP-FE'!R23&gt;0,"Y",IF('Strategy 4 | HP-FE'!R23=0,"","N")))</f>
        <v/>
      </c>
      <c r="AG23" s="95" t="str">
        <f>'Strategy 4 | HP-FE'!T23</f>
        <v/>
      </c>
      <c r="AH23" s="95" t="str">
        <f>'Strategy 4 | HP-FE'!N23</f>
        <v/>
      </c>
      <c r="AI23" s="112" t="str">
        <f>'Strategy 4 | HP-FE'!P23</f>
        <v/>
      </c>
      <c r="AJ23" s="144"/>
      <c r="AK23" s="144"/>
      <c r="AL23" s="111" t="str">
        <f>'Strategy 5 | M1-FE'!B23</f>
        <v/>
      </c>
      <c r="AM23" s="95" t="str">
        <f>'Strategy 5 | M1-FE'!C23</f>
        <v/>
      </c>
      <c r="AN23" s="95" t="str">
        <f>'Strategy 5 | M1-FE'!J23</f>
        <v/>
      </c>
      <c r="AO23" s="95" t="str">
        <f>IF(AU23="","",IF('Strategy 5 | M1-FE'!R23&gt;0,"Y",IF('Strategy 5 | M1-FE'!R23=0,"","N")))</f>
        <v/>
      </c>
      <c r="AP23" s="95" t="str">
        <f>'Strategy 5 | M1-FE'!T23</f>
        <v/>
      </c>
      <c r="AQ23" s="95" t="str">
        <f>'Strategy 5 | M1-FE'!N23</f>
        <v/>
      </c>
      <c r="AR23" s="112" t="str">
        <f>'Strategy 5 | M1-FE'!P23</f>
        <v/>
      </c>
      <c r="AS23" s="144"/>
      <c r="AT23" s="144"/>
      <c r="AU23" s="106"/>
      <c r="AV23" s="144"/>
      <c r="AW23" s="144"/>
      <c r="AX23" s="111" t="str">
        <f>'Strategy 6 | PD-M1'!B23</f>
        <v/>
      </c>
      <c r="AY23" s="95" t="str">
        <f>'Strategy 6 | PD-M1'!C23</f>
        <v/>
      </c>
      <c r="AZ23" s="95" t="str">
        <f>'Strategy 6 | PD-M1'!J23</f>
        <v/>
      </c>
      <c r="BA23" s="95" t="str">
        <f>IF(AU23="","",IF('Strategy 6 | PD-M1'!R23&gt;0,"Y",IF('Strategy 6 | PD-M1'!R23=0,"","N")))</f>
        <v/>
      </c>
      <c r="BB23" s="95" t="str">
        <f>'Strategy 6 | PD-M1'!T23</f>
        <v/>
      </c>
      <c r="BC23" s="95" t="str">
        <f>'Strategy 6 | PD-M1'!N23</f>
        <v/>
      </c>
      <c r="BD23" s="112" t="str">
        <f>'Strategy 6 | PD-M1'!P23</f>
        <v/>
      </c>
      <c r="BE23" s="144"/>
      <c r="BF23" s="144"/>
      <c r="BG23" s="111" t="str">
        <f>'Strategy 7 | TG-FE'!B23</f>
        <v/>
      </c>
      <c r="BH23" s="95" t="str">
        <f>'Strategy 7 | TG-FE'!C23</f>
        <v/>
      </c>
      <c r="BI23" s="95" t="str">
        <f>'Strategy 7 | TG-FE'!J23</f>
        <v/>
      </c>
      <c r="BJ23" s="95" t="str">
        <f>IF(AU23="","",IF('Strategy 7 | TG-FE'!R23&gt;0,"Y",IF('Strategy 7 | TG-FE'!R23=0,"","N")))</f>
        <v/>
      </c>
      <c r="BK23" s="95" t="str">
        <f>'Strategy 7 | TG-FE'!T23</f>
        <v/>
      </c>
      <c r="BL23" s="95" t="str">
        <f>'Strategy 7 | TG-FE'!N23</f>
        <v/>
      </c>
      <c r="BM23" s="112" t="str">
        <f>'Strategy 7 | TG-FE'!P23</f>
        <v/>
      </c>
      <c r="BN23" s="144"/>
      <c r="BO23" s="144"/>
      <c r="BP23" s="111" t="str">
        <f>'Strategy 8 | M1-WB'!B23</f>
        <v/>
      </c>
      <c r="BQ23" s="95" t="str">
        <f>'Strategy 8 | M1-WB'!C23</f>
        <v/>
      </c>
      <c r="BR23" s="95" t="str">
        <f>'Strategy 8 | M1-WB'!J23</f>
        <v/>
      </c>
      <c r="BS23" s="95" t="str">
        <f>IF(AU23="","",IF('Strategy 8 | M1-WB'!R23&gt;0,"Y",IF('Strategy 8 | M1-WB'!R23=0,"","N")))</f>
        <v/>
      </c>
      <c r="BT23" s="95" t="str">
        <f>'Strategy 8 | M1-WB'!T23</f>
        <v/>
      </c>
      <c r="BU23" s="95" t="str">
        <f>'Strategy 8 | M1-WB'!N23</f>
        <v/>
      </c>
      <c r="BV23" s="112" t="str">
        <f>'Strategy 8 | M1-WB'!P23</f>
        <v/>
      </c>
    </row>
    <row r="24" spans="1:74" ht="26.25" customHeight="1" thickBot="1">
      <c r="A24" s="14">
        <v>15</v>
      </c>
      <c r="B24" s="113" t="str">
        <f>'Strategy 1 | PD-TG'!B24</f>
        <v/>
      </c>
      <c r="C24" s="114" t="str">
        <f>'Strategy 1 | PD-TG'!C24</f>
        <v/>
      </c>
      <c r="D24" s="114" t="str">
        <f>'Strategy 1 | PD-TG'!J24</f>
        <v/>
      </c>
      <c r="E24" s="114" t="str">
        <f>IF(AU24="","",IF('Strategy 1 | PD-TG'!R24&gt;0,"Y",IF('Strategy 1 | PD-TG'!R24=0,"","N")))</f>
        <v/>
      </c>
      <c r="F24" s="114" t="str">
        <f>'Strategy 1 | PD-TG'!T24</f>
        <v/>
      </c>
      <c r="G24" s="114" t="str">
        <f>'Strategy 1 | PD-TG'!N24</f>
        <v/>
      </c>
      <c r="H24" s="115" t="str">
        <f>'Strategy 1 | PD-TG'!P24</f>
        <v/>
      </c>
      <c r="I24" s="144"/>
      <c r="J24" s="144"/>
      <c r="K24" s="113" t="str">
        <f>'Strategy 2 | PD-FE'!B24</f>
        <v/>
      </c>
      <c r="L24" s="114" t="str">
        <f>'Strategy 2 | PD-FE'!C24</f>
        <v/>
      </c>
      <c r="M24" s="114" t="str">
        <f>'Strategy 2 | PD-FE'!J24</f>
        <v/>
      </c>
      <c r="N24" s="114" t="str">
        <f>IF(AU24="","",IF('Strategy 2 | PD-FE'!R24&gt;0,"Y",IF('Strategy 2 | PD-FE'!R24=0,"","N")))</f>
        <v/>
      </c>
      <c r="O24" s="114" t="str">
        <f>'Strategy 2 | PD-FE'!T24</f>
        <v/>
      </c>
      <c r="P24" s="114" t="str">
        <f>'Strategy 2 | PD-FE'!N24</f>
        <v/>
      </c>
      <c r="Q24" s="115" t="str">
        <f>'Strategy 2 | PD-FE'!P24</f>
        <v/>
      </c>
      <c r="R24" s="144"/>
      <c r="S24" s="144"/>
      <c r="T24" s="113" t="str">
        <f>'Strategy 3 | M1-TG'!B24</f>
        <v/>
      </c>
      <c r="U24" s="114" t="str">
        <f>'Strategy 3 | M1-TG'!C24</f>
        <v/>
      </c>
      <c r="V24" s="114" t="str">
        <f>'Strategy 3 | M1-TG'!J24</f>
        <v/>
      </c>
      <c r="W24" s="114" t="str">
        <f>IF(AU24="","",IF('Strategy 3 | M1-TG'!R24&gt;0,"Y",IF('Strategy 3 | M1-TG'!R24=0,"","N")))</f>
        <v/>
      </c>
      <c r="X24" s="114" t="str">
        <f>'Strategy 3 | M1-TG'!T24</f>
        <v/>
      </c>
      <c r="Y24" s="114" t="str">
        <f>'Strategy 3 | M1-TG'!N24</f>
        <v/>
      </c>
      <c r="Z24" s="115" t="str">
        <f>'Strategy 3 | M1-TG'!P24</f>
        <v/>
      </c>
      <c r="AA24" s="144"/>
      <c r="AB24" s="144"/>
      <c r="AC24" s="113" t="str">
        <f>'Strategy 4 | HP-FE'!B24</f>
        <v/>
      </c>
      <c r="AD24" s="114" t="str">
        <f>'Strategy 4 | HP-FE'!C24</f>
        <v/>
      </c>
      <c r="AE24" s="114" t="str">
        <f>'Strategy 4 | HP-FE'!J24</f>
        <v/>
      </c>
      <c r="AF24" s="114" t="str">
        <f>IF(AU24="","",IF('Strategy 4 | HP-FE'!R24&gt;0,"Y",IF('Strategy 4 | HP-FE'!R24=0,"","N")))</f>
        <v/>
      </c>
      <c r="AG24" s="114" t="str">
        <f>'Strategy 4 | HP-FE'!T24</f>
        <v/>
      </c>
      <c r="AH24" s="114" t="str">
        <f>'Strategy 4 | HP-FE'!N24</f>
        <v/>
      </c>
      <c r="AI24" s="115" t="str">
        <f>'Strategy 4 | HP-FE'!P24</f>
        <v/>
      </c>
      <c r="AJ24" s="144"/>
      <c r="AK24" s="144"/>
      <c r="AL24" s="113" t="str">
        <f>'Strategy 5 | M1-FE'!B24</f>
        <v/>
      </c>
      <c r="AM24" s="114" t="str">
        <f>'Strategy 5 | M1-FE'!C24</f>
        <v/>
      </c>
      <c r="AN24" s="114" t="str">
        <f>'Strategy 5 | M1-FE'!J24</f>
        <v/>
      </c>
      <c r="AO24" s="114" t="str">
        <f>IF(AU24="","",IF('Strategy 5 | M1-FE'!R24&gt;0,"Y",IF('Strategy 5 | M1-FE'!R24=0,"","N")))</f>
        <v/>
      </c>
      <c r="AP24" s="114" t="str">
        <f>'Strategy 5 | M1-FE'!T24</f>
        <v/>
      </c>
      <c r="AQ24" s="114" t="str">
        <f>'Strategy 5 | M1-FE'!N24</f>
        <v/>
      </c>
      <c r="AR24" s="115" t="str">
        <f>'Strategy 5 | M1-FE'!P24</f>
        <v/>
      </c>
      <c r="AS24" s="144"/>
      <c r="AT24" s="144"/>
      <c r="AU24" s="107"/>
      <c r="AV24" s="144"/>
      <c r="AW24" s="144"/>
      <c r="AX24" s="113" t="str">
        <f>'Strategy 6 | PD-M1'!B24</f>
        <v/>
      </c>
      <c r="AY24" s="114" t="str">
        <f>'Strategy 6 | PD-M1'!C24</f>
        <v/>
      </c>
      <c r="AZ24" s="114" t="str">
        <f>'Strategy 6 | PD-M1'!J24</f>
        <v/>
      </c>
      <c r="BA24" s="114" t="str">
        <f>IF(AU24="","",IF('Strategy 6 | PD-M1'!R24&gt;0,"Y",IF('Strategy 6 | PD-M1'!R24=0,"","N")))</f>
        <v/>
      </c>
      <c r="BB24" s="114" t="str">
        <f>'Strategy 6 | PD-M1'!T24</f>
        <v/>
      </c>
      <c r="BC24" s="114" t="str">
        <f>'Strategy 6 | PD-M1'!N24</f>
        <v/>
      </c>
      <c r="BD24" s="115" t="str">
        <f>'Strategy 6 | PD-M1'!P24</f>
        <v/>
      </c>
      <c r="BE24" s="144"/>
      <c r="BF24" s="144"/>
      <c r="BG24" s="113" t="str">
        <f>'Strategy 7 | TG-FE'!B24</f>
        <v/>
      </c>
      <c r="BH24" s="114" t="str">
        <f>'Strategy 7 | TG-FE'!C24</f>
        <v/>
      </c>
      <c r="BI24" s="114" t="str">
        <f>'Strategy 7 | TG-FE'!J24</f>
        <v/>
      </c>
      <c r="BJ24" s="114" t="str">
        <f>IF(AU24="","",IF('Strategy 7 | TG-FE'!R24&gt;0,"Y",IF('Strategy 7 | TG-FE'!R24=0,"","N")))</f>
        <v/>
      </c>
      <c r="BK24" s="114" t="str">
        <f>'Strategy 7 | TG-FE'!T24</f>
        <v/>
      </c>
      <c r="BL24" s="114" t="str">
        <f>'Strategy 7 | TG-FE'!N24</f>
        <v/>
      </c>
      <c r="BM24" s="115" t="str">
        <f>'Strategy 7 | TG-FE'!P24</f>
        <v/>
      </c>
      <c r="BN24" s="144"/>
      <c r="BO24" s="144"/>
      <c r="BP24" s="113" t="str">
        <f>'Strategy 8 | M1-WB'!B24</f>
        <v/>
      </c>
      <c r="BQ24" s="114" t="str">
        <f>'Strategy 8 | M1-WB'!C24</f>
        <v/>
      </c>
      <c r="BR24" s="114" t="str">
        <f>'Strategy 8 | M1-WB'!J24</f>
        <v/>
      </c>
      <c r="BS24" s="114" t="str">
        <f>IF(AU24="","",IF('Strategy 8 | M1-WB'!R24&gt;0,"Y",IF('Strategy 8 | M1-WB'!R24=0,"","N")))</f>
        <v/>
      </c>
      <c r="BT24" s="114" t="str">
        <f>'Strategy 8 | M1-WB'!T24</f>
        <v/>
      </c>
      <c r="BU24" s="114" t="str">
        <f>'Strategy 8 | M1-WB'!N24</f>
        <v/>
      </c>
      <c r="BV24" s="115" t="str">
        <f>'Strategy 8 | M1-WB'!P24</f>
        <v/>
      </c>
    </row>
    <row r="25" spans="1:74" ht="26.25" customHeight="1">
      <c r="A25" s="14">
        <v>16</v>
      </c>
      <c r="B25" s="108" t="str">
        <f>'Strategy 1 | PD-TG'!B25</f>
        <v/>
      </c>
      <c r="C25" s="109" t="str">
        <f>'Strategy 1 | PD-TG'!C25</f>
        <v/>
      </c>
      <c r="D25" s="109" t="str">
        <f>'Strategy 1 | PD-TG'!J25</f>
        <v/>
      </c>
      <c r="E25" s="109" t="str">
        <f>IF(AU25="","",IF('Strategy 1 | PD-TG'!R25&gt;0,"Y",IF('Strategy 1 | PD-TG'!R25=0,"","N")))</f>
        <v/>
      </c>
      <c r="F25" s="109" t="str">
        <f>'Strategy 1 | PD-TG'!T25</f>
        <v/>
      </c>
      <c r="G25" s="109" t="str">
        <f>'Strategy 1 | PD-TG'!N25</f>
        <v/>
      </c>
      <c r="H25" s="110" t="str">
        <f>'Strategy 1 | PD-TG'!P25</f>
        <v/>
      </c>
      <c r="I25" s="144"/>
      <c r="J25" s="144"/>
      <c r="K25" s="108" t="str">
        <f>'Strategy 2 | PD-FE'!B25</f>
        <v/>
      </c>
      <c r="L25" s="109" t="str">
        <f>'Strategy 2 | PD-FE'!C25</f>
        <v/>
      </c>
      <c r="M25" s="109" t="str">
        <f>'Strategy 2 | PD-FE'!J25</f>
        <v/>
      </c>
      <c r="N25" s="109" t="str">
        <f>IF(AU25="","",IF('Strategy 2 | PD-FE'!R25&gt;0,"Y",IF('Strategy 2 | PD-FE'!R25=0,"","N")))</f>
        <v/>
      </c>
      <c r="O25" s="109" t="str">
        <f>'Strategy 2 | PD-FE'!T25</f>
        <v/>
      </c>
      <c r="P25" s="109" t="str">
        <f>'Strategy 2 | PD-FE'!N25</f>
        <v/>
      </c>
      <c r="Q25" s="110" t="str">
        <f>'Strategy 2 | PD-FE'!P25</f>
        <v/>
      </c>
      <c r="R25" s="144"/>
      <c r="S25" s="144"/>
      <c r="T25" s="108" t="str">
        <f>'Strategy 3 | M1-TG'!B25</f>
        <v/>
      </c>
      <c r="U25" s="109" t="str">
        <f>'Strategy 3 | M1-TG'!C25</f>
        <v/>
      </c>
      <c r="V25" s="109" t="str">
        <f>'Strategy 3 | M1-TG'!J25</f>
        <v/>
      </c>
      <c r="W25" s="109" t="str">
        <f>IF(AU25="","",IF('Strategy 3 | M1-TG'!R25&gt;0,"Y",IF('Strategy 3 | M1-TG'!R25=0,"","N")))</f>
        <v/>
      </c>
      <c r="X25" s="109" t="str">
        <f>'Strategy 3 | M1-TG'!T25</f>
        <v/>
      </c>
      <c r="Y25" s="109" t="str">
        <f>'Strategy 3 | M1-TG'!N25</f>
        <v/>
      </c>
      <c r="Z25" s="110" t="str">
        <f>'Strategy 3 | M1-TG'!P25</f>
        <v/>
      </c>
      <c r="AA25" s="144"/>
      <c r="AB25" s="144"/>
      <c r="AC25" s="108" t="str">
        <f>'Strategy 4 | HP-FE'!B25</f>
        <v/>
      </c>
      <c r="AD25" s="109" t="str">
        <f>'Strategy 4 | HP-FE'!C25</f>
        <v/>
      </c>
      <c r="AE25" s="109" t="str">
        <f>'Strategy 4 | HP-FE'!J25</f>
        <v/>
      </c>
      <c r="AF25" s="109" t="str">
        <f>IF(AU25="","",IF('Strategy 4 | HP-FE'!R25&gt;0,"Y",IF('Strategy 4 | HP-FE'!R25=0,"","N")))</f>
        <v/>
      </c>
      <c r="AG25" s="109" t="str">
        <f>'Strategy 4 | HP-FE'!T25</f>
        <v/>
      </c>
      <c r="AH25" s="109" t="str">
        <f>'Strategy 4 | HP-FE'!N25</f>
        <v/>
      </c>
      <c r="AI25" s="110" t="str">
        <f>'Strategy 4 | HP-FE'!P25</f>
        <v/>
      </c>
      <c r="AJ25" s="144"/>
      <c r="AK25" s="144"/>
      <c r="AL25" s="108" t="str">
        <f>'Strategy 5 | M1-FE'!B25</f>
        <v/>
      </c>
      <c r="AM25" s="109" t="str">
        <f>'Strategy 5 | M1-FE'!C25</f>
        <v/>
      </c>
      <c r="AN25" s="109" t="str">
        <f>'Strategy 5 | M1-FE'!J25</f>
        <v/>
      </c>
      <c r="AO25" s="109" t="str">
        <f>IF(AU25="","",IF('Strategy 5 | M1-FE'!R25&gt;0,"Y",IF('Strategy 5 | M1-FE'!R25=0,"","N")))</f>
        <v/>
      </c>
      <c r="AP25" s="109" t="str">
        <f>'Strategy 5 | M1-FE'!T25</f>
        <v/>
      </c>
      <c r="AQ25" s="109" t="str">
        <f>'Strategy 5 | M1-FE'!N25</f>
        <v/>
      </c>
      <c r="AR25" s="110" t="str">
        <f>'Strategy 5 | M1-FE'!P25</f>
        <v/>
      </c>
      <c r="AS25" s="144"/>
      <c r="AT25" s="144"/>
      <c r="AU25" s="102"/>
      <c r="AV25" s="144"/>
      <c r="AW25" s="144"/>
      <c r="AX25" s="108" t="str">
        <f>'Strategy 6 | PD-M1'!B25</f>
        <v/>
      </c>
      <c r="AY25" s="109" t="str">
        <f>'Strategy 6 | PD-M1'!C25</f>
        <v/>
      </c>
      <c r="AZ25" s="109" t="str">
        <f>'Strategy 6 | PD-M1'!J25</f>
        <v/>
      </c>
      <c r="BA25" s="109" t="str">
        <f>IF(AU25="","",IF('Strategy 6 | PD-M1'!R25&gt;0,"Y",IF('Strategy 6 | PD-M1'!R25=0,"","N")))</f>
        <v/>
      </c>
      <c r="BB25" s="109" t="str">
        <f>'Strategy 6 | PD-M1'!T25</f>
        <v/>
      </c>
      <c r="BC25" s="109" t="str">
        <f>'Strategy 6 | PD-M1'!N25</f>
        <v/>
      </c>
      <c r="BD25" s="110" t="str">
        <f>'Strategy 6 | PD-M1'!P25</f>
        <v/>
      </c>
      <c r="BE25" s="144"/>
      <c r="BF25" s="144"/>
      <c r="BG25" s="108" t="str">
        <f>'Strategy 7 | TG-FE'!B25</f>
        <v/>
      </c>
      <c r="BH25" s="109" t="str">
        <f>'Strategy 7 | TG-FE'!C25</f>
        <v/>
      </c>
      <c r="BI25" s="109" t="str">
        <f>'Strategy 7 | TG-FE'!J25</f>
        <v/>
      </c>
      <c r="BJ25" s="109" t="str">
        <f>IF(AU25="","",IF('Strategy 7 | TG-FE'!R25&gt;0,"Y",IF('Strategy 7 | TG-FE'!R25=0,"","N")))</f>
        <v/>
      </c>
      <c r="BK25" s="109" t="str">
        <f>'Strategy 7 | TG-FE'!T25</f>
        <v/>
      </c>
      <c r="BL25" s="109" t="str">
        <f>'Strategy 7 | TG-FE'!N25</f>
        <v/>
      </c>
      <c r="BM25" s="110" t="str">
        <f>'Strategy 7 | TG-FE'!P25</f>
        <v/>
      </c>
      <c r="BN25" s="144"/>
      <c r="BO25" s="144"/>
      <c r="BP25" s="108" t="str">
        <f>'Strategy 8 | M1-WB'!B25</f>
        <v/>
      </c>
      <c r="BQ25" s="109" t="str">
        <f>'Strategy 8 | M1-WB'!C25</f>
        <v/>
      </c>
      <c r="BR25" s="109" t="str">
        <f>'Strategy 8 | M1-WB'!J25</f>
        <v/>
      </c>
      <c r="BS25" s="109" t="str">
        <f>IF(AU25="","",IF('Strategy 8 | M1-WB'!R25&gt;0,"Y",IF('Strategy 8 | M1-WB'!R25=0,"","N")))</f>
        <v/>
      </c>
      <c r="BT25" s="109" t="str">
        <f>'Strategy 8 | M1-WB'!T25</f>
        <v/>
      </c>
      <c r="BU25" s="109" t="str">
        <f>'Strategy 8 | M1-WB'!N25</f>
        <v/>
      </c>
      <c r="BV25" s="110" t="str">
        <f>'Strategy 8 | M1-WB'!P25</f>
        <v/>
      </c>
    </row>
    <row r="26" spans="1:74" ht="26.25" customHeight="1">
      <c r="A26" s="14">
        <v>17</v>
      </c>
      <c r="B26" s="111" t="str">
        <f>'Strategy 1 | PD-TG'!B26</f>
        <v/>
      </c>
      <c r="C26" s="95" t="str">
        <f>'Strategy 1 | PD-TG'!C26</f>
        <v/>
      </c>
      <c r="D26" s="95" t="str">
        <f>'Strategy 1 | PD-TG'!J26</f>
        <v/>
      </c>
      <c r="E26" s="95" t="str">
        <f>IF(AU26="","",IF('Strategy 1 | PD-TG'!R26&gt;0,"Y",IF('Strategy 1 | PD-TG'!R26=0,"","N")))</f>
        <v/>
      </c>
      <c r="F26" s="95" t="str">
        <f>'Strategy 1 | PD-TG'!T26</f>
        <v/>
      </c>
      <c r="G26" s="95" t="str">
        <f>'Strategy 1 | PD-TG'!N26</f>
        <v/>
      </c>
      <c r="H26" s="112" t="str">
        <f>'Strategy 1 | PD-TG'!P26</f>
        <v/>
      </c>
      <c r="I26" s="144"/>
      <c r="J26" s="144"/>
      <c r="K26" s="111" t="str">
        <f>'Strategy 2 | PD-FE'!B26</f>
        <v/>
      </c>
      <c r="L26" s="95" t="str">
        <f>'Strategy 2 | PD-FE'!C26</f>
        <v/>
      </c>
      <c r="M26" s="95" t="str">
        <f>'Strategy 2 | PD-FE'!J26</f>
        <v/>
      </c>
      <c r="N26" s="95" t="str">
        <f>IF(AU26="","",IF('Strategy 2 | PD-FE'!R26&gt;0,"Y",IF('Strategy 2 | PD-FE'!R26=0,"","N")))</f>
        <v/>
      </c>
      <c r="O26" s="95" t="str">
        <f>'Strategy 2 | PD-FE'!T26</f>
        <v/>
      </c>
      <c r="P26" s="95" t="str">
        <f>'Strategy 2 | PD-FE'!N26</f>
        <v/>
      </c>
      <c r="Q26" s="112" t="str">
        <f>'Strategy 2 | PD-FE'!P26</f>
        <v/>
      </c>
      <c r="R26" s="144"/>
      <c r="S26" s="144"/>
      <c r="T26" s="111" t="str">
        <f>'Strategy 3 | M1-TG'!B26</f>
        <v/>
      </c>
      <c r="U26" s="95" t="str">
        <f>'Strategy 3 | M1-TG'!C26</f>
        <v/>
      </c>
      <c r="V26" s="95" t="str">
        <f>'Strategy 3 | M1-TG'!J26</f>
        <v/>
      </c>
      <c r="W26" s="95" t="str">
        <f>IF(AU26="","",IF('Strategy 3 | M1-TG'!R26&gt;0,"Y",IF('Strategy 3 | M1-TG'!R26=0,"","N")))</f>
        <v/>
      </c>
      <c r="X26" s="95" t="str">
        <f>'Strategy 3 | M1-TG'!T26</f>
        <v/>
      </c>
      <c r="Y26" s="95" t="str">
        <f>'Strategy 3 | M1-TG'!N26</f>
        <v/>
      </c>
      <c r="Z26" s="112" t="str">
        <f>'Strategy 3 | M1-TG'!P26</f>
        <v/>
      </c>
      <c r="AA26" s="144"/>
      <c r="AB26" s="144"/>
      <c r="AC26" s="111" t="str">
        <f>'Strategy 4 | HP-FE'!B26</f>
        <v/>
      </c>
      <c r="AD26" s="95" t="str">
        <f>'Strategy 4 | HP-FE'!C26</f>
        <v/>
      </c>
      <c r="AE26" s="95" t="str">
        <f>'Strategy 4 | HP-FE'!J26</f>
        <v/>
      </c>
      <c r="AF26" s="95" t="str">
        <f>IF(AU26="","",IF('Strategy 4 | HP-FE'!R26&gt;0,"Y",IF('Strategy 4 | HP-FE'!R26=0,"","N")))</f>
        <v/>
      </c>
      <c r="AG26" s="95" t="str">
        <f>'Strategy 4 | HP-FE'!T26</f>
        <v/>
      </c>
      <c r="AH26" s="95" t="str">
        <f>'Strategy 4 | HP-FE'!N26</f>
        <v/>
      </c>
      <c r="AI26" s="112" t="str">
        <f>'Strategy 4 | HP-FE'!P26</f>
        <v/>
      </c>
      <c r="AJ26" s="144"/>
      <c r="AK26" s="144"/>
      <c r="AL26" s="111" t="str">
        <f>'Strategy 5 | M1-FE'!B26</f>
        <v/>
      </c>
      <c r="AM26" s="95" t="str">
        <f>'Strategy 5 | M1-FE'!C26</f>
        <v/>
      </c>
      <c r="AN26" s="95" t="str">
        <f>'Strategy 5 | M1-FE'!J26</f>
        <v/>
      </c>
      <c r="AO26" s="95" t="str">
        <f>IF(AU26="","",IF('Strategy 5 | M1-FE'!R26&gt;0,"Y",IF('Strategy 5 | M1-FE'!R26=0,"","N")))</f>
        <v/>
      </c>
      <c r="AP26" s="95" t="str">
        <f>'Strategy 5 | M1-FE'!T26</f>
        <v/>
      </c>
      <c r="AQ26" s="95" t="str">
        <f>'Strategy 5 | M1-FE'!N26</f>
        <v/>
      </c>
      <c r="AR26" s="112" t="str">
        <f>'Strategy 5 | M1-FE'!P26</f>
        <v/>
      </c>
      <c r="AS26" s="144"/>
      <c r="AT26" s="144"/>
      <c r="AU26" s="106"/>
      <c r="AV26" s="144"/>
      <c r="AW26" s="144"/>
      <c r="AX26" s="111" t="str">
        <f>'Strategy 6 | PD-M1'!B26</f>
        <v/>
      </c>
      <c r="AY26" s="95" t="str">
        <f>'Strategy 6 | PD-M1'!C26</f>
        <v/>
      </c>
      <c r="AZ26" s="95" t="str">
        <f>'Strategy 6 | PD-M1'!J26</f>
        <v/>
      </c>
      <c r="BA26" s="95" t="str">
        <f>IF(AU26="","",IF('Strategy 6 | PD-M1'!R26&gt;0,"Y",IF('Strategy 6 | PD-M1'!R26=0,"","N")))</f>
        <v/>
      </c>
      <c r="BB26" s="95" t="str">
        <f>'Strategy 6 | PD-M1'!T26</f>
        <v/>
      </c>
      <c r="BC26" s="95" t="str">
        <f>'Strategy 6 | PD-M1'!N26</f>
        <v/>
      </c>
      <c r="BD26" s="112" t="str">
        <f>'Strategy 6 | PD-M1'!P26</f>
        <v/>
      </c>
      <c r="BE26" s="144"/>
      <c r="BF26" s="144"/>
      <c r="BG26" s="111" t="str">
        <f>'Strategy 7 | TG-FE'!B26</f>
        <v/>
      </c>
      <c r="BH26" s="95" t="str">
        <f>'Strategy 7 | TG-FE'!C26</f>
        <v/>
      </c>
      <c r="BI26" s="95" t="str">
        <f>'Strategy 7 | TG-FE'!J26</f>
        <v/>
      </c>
      <c r="BJ26" s="95" t="str">
        <f>IF(AU26="","",IF('Strategy 7 | TG-FE'!R26&gt;0,"Y",IF('Strategy 7 | TG-FE'!R26=0,"","N")))</f>
        <v/>
      </c>
      <c r="BK26" s="95" t="str">
        <f>'Strategy 7 | TG-FE'!T26</f>
        <v/>
      </c>
      <c r="BL26" s="95" t="str">
        <f>'Strategy 7 | TG-FE'!N26</f>
        <v/>
      </c>
      <c r="BM26" s="112" t="str">
        <f>'Strategy 7 | TG-FE'!P26</f>
        <v/>
      </c>
      <c r="BN26" s="144"/>
      <c r="BO26" s="144"/>
      <c r="BP26" s="111" t="str">
        <f>'Strategy 8 | M1-WB'!B26</f>
        <v/>
      </c>
      <c r="BQ26" s="95" t="str">
        <f>'Strategy 8 | M1-WB'!C26</f>
        <v/>
      </c>
      <c r="BR26" s="95" t="str">
        <f>'Strategy 8 | M1-WB'!J26</f>
        <v/>
      </c>
      <c r="BS26" s="95" t="str">
        <f>IF(AU26="","",IF('Strategy 8 | M1-WB'!R26&gt;0,"Y",IF('Strategy 8 | M1-WB'!R26=0,"","N")))</f>
        <v/>
      </c>
      <c r="BT26" s="95" t="str">
        <f>'Strategy 8 | M1-WB'!T26</f>
        <v/>
      </c>
      <c r="BU26" s="95" t="str">
        <f>'Strategy 8 | M1-WB'!N26</f>
        <v/>
      </c>
      <c r="BV26" s="112" t="str">
        <f>'Strategy 8 | M1-WB'!P26</f>
        <v/>
      </c>
    </row>
    <row r="27" spans="1:74" ht="26.25" customHeight="1">
      <c r="A27" s="14">
        <v>18</v>
      </c>
      <c r="B27" s="111" t="str">
        <f>'Strategy 1 | PD-TG'!B27</f>
        <v/>
      </c>
      <c r="C27" s="95" t="str">
        <f>'Strategy 1 | PD-TG'!C27</f>
        <v/>
      </c>
      <c r="D27" s="95" t="str">
        <f>'Strategy 1 | PD-TG'!J27</f>
        <v/>
      </c>
      <c r="E27" s="95" t="str">
        <f>IF(AU27="","",IF('Strategy 1 | PD-TG'!R27&gt;0,"Y",IF('Strategy 1 | PD-TG'!R27=0,"","N")))</f>
        <v/>
      </c>
      <c r="F27" s="95" t="str">
        <f>'Strategy 1 | PD-TG'!T27</f>
        <v/>
      </c>
      <c r="G27" s="95" t="str">
        <f>'Strategy 1 | PD-TG'!N27</f>
        <v/>
      </c>
      <c r="H27" s="112" t="str">
        <f>'Strategy 1 | PD-TG'!P27</f>
        <v/>
      </c>
      <c r="I27" s="144"/>
      <c r="J27" s="144"/>
      <c r="K27" s="111" t="str">
        <f>'Strategy 2 | PD-FE'!B27</f>
        <v/>
      </c>
      <c r="L27" s="95" t="str">
        <f>'Strategy 2 | PD-FE'!C27</f>
        <v/>
      </c>
      <c r="M27" s="95" t="str">
        <f>'Strategy 2 | PD-FE'!J27</f>
        <v/>
      </c>
      <c r="N27" s="95" t="str">
        <f>IF(AU27="","",IF('Strategy 2 | PD-FE'!R27&gt;0,"Y",IF('Strategy 2 | PD-FE'!R27=0,"","N")))</f>
        <v/>
      </c>
      <c r="O27" s="95" t="str">
        <f>'Strategy 2 | PD-FE'!T27</f>
        <v/>
      </c>
      <c r="P27" s="95" t="str">
        <f>'Strategy 2 | PD-FE'!N27</f>
        <v/>
      </c>
      <c r="Q27" s="112" t="str">
        <f>'Strategy 2 | PD-FE'!P27</f>
        <v/>
      </c>
      <c r="R27" s="144"/>
      <c r="S27" s="144"/>
      <c r="T27" s="111" t="str">
        <f>'Strategy 3 | M1-TG'!B27</f>
        <v/>
      </c>
      <c r="U27" s="95" t="str">
        <f>'Strategy 3 | M1-TG'!C27</f>
        <v/>
      </c>
      <c r="V27" s="95" t="str">
        <f>'Strategy 3 | M1-TG'!J27</f>
        <v/>
      </c>
      <c r="W27" s="95" t="str">
        <f>IF(AU27="","",IF('Strategy 3 | M1-TG'!R27&gt;0,"Y",IF('Strategy 3 | M1-TG'!R27=0,"","N")))</f>
        <v/>
      </c>
      <c r="X27" s="95" t="str">
        <f>'Strategy 3 | M1-TG'!T27</f>
        <v/>
      </c>
      <c r="Y27" s="95" t="str">
        <f>'Strategy 3 | M1-TG'!N27</f>
        <v/>
      </c>
      <c r="Z27" s="112" t="str">
        <f>'Strategy 3 | M1-TG'!P27</f>
        <v/>
      </c>
      <c r="AA27" s="144"/>
      <c r="AB27" s="144"/>
      <c r="AC27" s="111" t="str">
        <f>'Strategy 4 | HP-FE'!B27</f>
        <v/>
      </c>
      <c r="AD27" s="95" t="str">
        <f>'Strategy 4 | HP-FE'!C27</f>
        <v/>
      </c>
      <c r="AE27" s="95" t="str">
        <f>'Strategy 4 | HP-FE'!J27</f>
        <v/>
      </c>
      <c r="AF27" s="95" t="str">
        <f>IF(AU27="","",IF('Strategy 4 | HP-FE'!R27&gt;0,"Y",IF('Strategy 4 | HP-FE'!R27=0,"","N")))</f>
        <v/>
      </c>
      <c r="AG27" s="95" t="str">
        <f>'Strategy 4 | HP-FE'!T27</f>
        <v/>
      </c>
      <c r="AH27" s="95" t="str">
        <f>'Strategy 4 | HP-FE'!N27</f>
        <v/>
      </c>
      <c r="AI27" s="112" t="str">
        <f>'Strategy 4 | HP-FE'!P27</f>
        <v/>
      </c>
      <c r="AJ27" s="144"/>
      <c r="AK27" s="144"/>
      <c r="AL27" s="111" t="str">
        <f>'Strategy 5 | M1-FE'!B27</f>
        <v/>
      </c>
      <c r="AM27" s="95" t="str">
        <f>'Strategy 5 | M1-FE'!C27</f>
        <v/>
      </c>
      <c r="AN27" s="95" t="str">
        <f>'Strategy 5 | M1-FE'!J27</f>
        <v/>
      </c>
      <c r="AO27" s="95" t="str">
        <f>IF(AU27="","",IF('Strategy 5 | M1-FE'!R27&gt;0,"Y",IF('Strategy 5 | M1-FE'!R27=0,"","N")))</f>
        <v/>
      </c>
      <c r="AP27" s="95" t="str">
        <f>'Strategy 5 | M1-FE'!T27</f>
        <v/>
      </c>
      <c r="AQ27" s="95" t="str">
        <f>'Strategy 5 | M1-FE'!N27</f>
        <v/>
      </c>
      <c r="AR27" s="112" t="str">
        <f>'Strategy 5 | M1-FE'!P27</f>
        <v/>
      </c>
      <c r="AS27" s="144"/>
      <c r="AT27" s="144"/>
      <c r="AU27" s="106"/>
      <c r="AV27" s="144"/>
      <c r="AW27" s="144"/>
      <c r="AX27" s="111" t="str">
        <f>'Strategy 6 | PD-M1'!B27</f>
        <v/>
      </c>
      <c r="AY27" s="95" t="str">
        <f>'Strategy 6 | PD-M1'!C27</f>
        <v/>
      </c>
      <c r="AZ27" s="95" t="str">
        <f>'Strategy 6 | PD-M1'!J27</f>
        <v/>
      </c>
      <c r="BA27" s="95" t="str">
        <f>IF(AU27="","",IF('Strategy 6 | PD-M1'!R27&gt;0,"Y",IF('Strategy 6 | PD-M1'!R27=0,"","N")))</f>
        <v/>
      </c>
      <c r="BB27" s="95" t="str">
        <f>'Strategy 6 | PD-M1'!T27</f>
        <v/>
      </c>
      <c r="BC27" s="95" t="str">
        <f>'Strategy 6 | PD-M1'!N27</f>
        <v/>
      </c>
      <c r="BD27" s="112" t="str">
        <f>'Strategy 6 | PD-M1'!P27</f>
        <v/>
      </c>
      <c r="BE27" s="144"/>
      <c r="BF27" s="144"/>
      <c r="BG27" s="111" t="str">
        <f>'Strategy 7 | TG-FE'!B27</f>
        <v/>
      </c>
      <c r="BH27" s="95" t="str">
        <f>'Strategy 7 | TG-FE'!C27</f>
        <v/>
      </c>
      <c r="BI27" s="95" t="str">
        <f>'Strategy 7 | TG-FE'!J27</f>
        <v/>
      </c>
      <c r="BJ27" s="95" t="str">
        <f>IF(AU27="","",IF('Strategy 7 | TG-FE'!R27&gt;0,"Y",IF('Strategy 7 | TG-FE'!R27=0,"","N")))</f>
        <v/>
      </c>
      <c r="BK27" s="95" t="str">
        <f>'Strategy 7 | TG-FE'!T27</f>
        <v/>
      </c>
      <c r="BL27" s="95" t="str">
        <f>'Strategy 7 | TG-FE'!N27</f>
        <v/>
      </c>
      <c r="BM27" s="112" t="str">
        <f>'Strategy 7 | TG-FE'!P27</f>
        <v/>
      </c>
      <c r="BN27" s="144"/>
      <c r="BO27" s="144"/>
      <c r="BP27" s="111" t="str">
        <f>'Strategy 8 | M1-WB'!B27</f>
        <v/>
      </c>
      <c r="BQ27" s="95" t="str">
        <f>'Strategy 8 | M1-WB'!C27</f>
        <v/>
      </c>
      <c r="BR27" s="95" t="str">
        <f>'Strategy 8 | M1-WB'!J27</f>
        <v/>
      </c>
      <c r="BS27" s="95" t="str">
        <f>IF(AU27="","",IF('Strategy 8 | M1-WB'!R27&gt;0,"Y",IF('Strategy 8 | M1-WB'!R27=0,"","N")))</f>
        <v/>
      </c>
      <c r="BT27" s="95" t="str">
        <f>'Strategy 8 | M1-WB'!T27</f>
        <v/>
      </c>
      <c r="BU27" s="95" t="str">
        <f>'Strategy 8 | M1-WB'!N27</f>
        <v/>
      </c>
      <c r="BV27" s="112" t="str">
        <f>'Strategy 8 | M1-WB'!P27</f>
        <v/>
      </c>
    </row>
    <row r="28" spans="1:74" ht="26.25" customHeight="1">
      <c r="A28" s="14">
        <v>19</v>
      </c>
      <c r="B28" s="111" t="str">
        <f>'Strategy 1 | PD-TG'!B28</f>
        <v/>
      </c>
      <c r="C28" s="95" t="str">
        <f>'Strategy 1 | PD-TG'!C28</f>
        <v/>
      </c>
      <c r="D28" s="95" t="str">
        <f>'Strategy 1 | PD-TG'!J28</f>
        <v/>
      </c>
      <c r="E28" s="95" t="str">
        <f>IF(AU28="","",IF('Strategy 1 | PD-TG'!R28&gt;0,"Y",IF('Strategy 1 | PD-TG'!R28=0,"","N")))</f>
        <v/>
      </c>
      <c r="F28" s="95" t="str">
        <f>'Strategy 1 | PD-TG'!T28</f>
        <v/>
      </c>
      <c r="G28" s="95" t="str">
        <f>'Strategy 1 | PD-TG'!N28</f>
        <v/>
      </c>
      <c r="H28" s="112" t="str">
        <f>'Strategy 1 | PD-TG'!P28</f>
        <v/>
      </c>
      <c r="I28" s="144"/>
      <c r="J28" s="144"/>
      <c r="K28" s="111" t="str">
        <f>'Strategy 2 | PD-FE'!B28</f>
        <v/>
      </c>
      <c r="L28" s="95" t="str">
        <f>'Strategy 2 | PD-FE'!C28</f>
        <v/>
      </c>
      <c r="M28" s="95" t="str">
        <f>'Strategy 2 | PD-FE'!J28</f>
        <v/>
      </c>
      <c r="N28" s="95" t="str">
        <f>IF(AU28="","",IF('Strategy 2 | PD-FE'!R28&gt;0,"Y",IF('Strategy 2 | PD-FE'!R28=0,"","N")))</f>
        <v/>
      </c>
      <c r="O28" s="95" t="str">
        <f>'Strategy 2 | PD-FE'!T28</f>
        <v/>
      </c>
      <c r="P28" s="95" t="str">
        <f>'Strategy 2 | PD-FE'!N28</f>
        <v/>
      </c>
      <c r="Q28" s="112" t="str">
        <f>'Strategy 2 | PD-FE'!P28</f>
        <v/>
      </c>
      <c r="R28" s="144"/>
      <c r="S28" s="144"/>
      <c r="T28" s="111" t="str">
        <f>'Strategy 3 | M1-TG'!B28</f>
        <v/>
      </c>
      <c r="U28" s="95" t="str">
        <f>'Strategy 3 | M1-TG'!C28</f>
        <v/>
      </c>
      <c r="V28" s="95" t="str">
        <f>'Strategy 3 | M1-TG'!J28</f>
        <v/>
      </c>
      <c r="W28" s="95" t="str">
        <f>IF(AU28="","",IF('Strategy 3 | M1-TG'!R28&gt;0,"Y",IF('Strategy 3 | M1-TG'!R28=0,"","N")))</f>
        <v/>
      </c>
      <c r="X28" s="95" t="str">
        <f>'Strategy 3 | M1-TG'!T28</f>
        <v/>
      </c>
      <c r="Y28" s="95" t="str">
        <f>'Strategy 3 | M1-TG'!N28</f>
        <v/>
      </c>
      <c r="Z28" s="112" t="str">
        <f>'Strategy 3 | M1-TG'!P28</f>
        <v/>
      </c>
      <c r="AA28" s="144"/>
      <c r="AB28" s="144"/>
      <c r="AC28" s="111" t="str">
        <f>'Strategy 4 | HP-FE'!B28</f>
        <v/>
      </c>
      <c r="AD28" s="95" t="str">
        <f>'Strategy 4 | HP-FE'!C28</f>
        <v/>
      </c>
      <c r="AE28" s="95" t="str">
        <f>'Strategy 4 | HP-FE'!J28</f>
        <v/>
      </c>
      <c r="AF28" s="95" t="str">
        <f>IF(AU28="","",IF('Strategy 4 | HP-FE'!R28&gt;0,"Y",IF('Strategy 4 | HP-FE'!R28=0,"","N")))</f>
        <v/>
      </c>
      <c r="AG28" s="95" t="str">
        <f>'Strategy 4 | HP-FE'!T28</f>
        <v/>
      </c>
      <c r="AH28" s="95" t="str">
        <f>'Strategy 4 | HP-FE'!N28</f>
        <v/>
      </c>
      <c r="AI28" s="112" t="str">
        <f>'Strategy 4 | HP-FE'!P28</f>
        <v/>
      </c>
      <c r="AJ28" s="144"/>
      <c r="AK28" s="144"/>
      <c r="AL28" s="111" t="str">
        <f>'Strategy 5 | M1-FE'!B28</f>
        <v/>
      </c>
      <c r="AM28" s="95" t="str">
        <f>'Strategy 5 | M1-FE'!C28</f>
        <v/>
      </c>
      <c r="AN28" s="95" t="str">
        <f>'Strategy 5 | M1-FE'!J28</f>
        <v/>
      </c>
      <c r="AO28" s="95" t="str">
        <f>IF(AU28="","",IF('Strategy 5 | M1-FE'!R28&gt;0,"Y",IF('Strategy 5 | M1-FE'!R28=0,"","N")))</f>
        <v/>
      </c>
      <c r="AP28" s="95" t="str">
        <f>'Strategy 5 | M1-FE'!T28</f>
        <v/>
      </c>
      <c r="AQ28" s="95" t="str">
        <f>'Strategy 5 | M1-FE'!N28</f>
        <v/>
      </c>
      <c r="AR28" s="112" t="str">
        <f>'Strategy 5 | M1-FE'!P28</f>
        <v/>
      </c>
      <c r="AS28" s="144"/>
      <c r="AT28" s="144"/>
      <c r="AU28" s="106"/>
      <c r="AV28" s="144"/>
      <c r="AW28" s="144"/>
      <c r="AX28" s="111" t="str">
        <f>'Strategy 6 | PD-M1'!B28</f>
        <v/>
      </c>
      <c r="AY28" s="95" t="str">
        <f>'Strategy 6 | PD-M1'!C28</f>
        <v/>
      </c>
      <c r="AZ28" s="95" t="str">
        <f>'Strategy 6 | PD-M1'!J28</f>
        <v/>
      </c>
      <c r="BA28" s="95" t="str">
        <f>IF(AU28="","",IF('Strategy 6 | PD-M1'!R28&gt;0,"Y",IF('Strategy 6 | PD-M1'!R28=0,"","N")))</f>
        <v/>
      </c>
      <c r="BB28" s="95" t="str">
        <f>'Strategy 6 | PD-M1'!T28</f>
        <v/>
      </c>
      <c r="BC28" s="95" t="str">
        <f>'Strategy 6 | PD-M1'!N28</f>
        <v/>
      </c>
      <c r="BD28" s="112" t="str">
        <f>'Strategy 6 | PD-M1'!P28</f>
        <v/>
      </c>
      <c r="BE28" s="144"/>
      <c r="BF28" s="144"/>
      <c r="BG28" s="111" t="str">
        <f>'Strategy 7 | TG-FE'!B28</f>
        <v/>
      </c>
      <c r="BH28" s="95" t="str">
        <f>'Strategy 7 | TG-FE'!C28</f>
        <v/>
      </c>
      <c r="BI28" s="95" t="str">
        <f>'Strategy 7 | TG-FE'!J28</f>
        <v/>
      </c>
      <c r="BJ28" s="95" t="str">
        <f>IF(AU28="","",IF('Strategy 7 | TG-FE'!R28&gt;0,"Y",IF('Strategy 7 | TG-FE'!R28=0,"","N")))</f>
        <v/>
      </c>
      <c r="BK28" s="95" t="str">
        <f>'Strategy 7 | TG-FE'!T28</f>
        <v/>
      </c>
      <c r="BL28" s="95" t="str">
        <f>'Strategy 7 | TG-FE'!N28</f>
        <v/>
      </c>
      <c r="BM28" s="112" t="str">
        <f>'Strategy 7 | TG-FE'!P28</f>
        <v/>
      </c>
      <c r="BN28" s="144"/>
      <c r="BO28" s="144"/>
      <c r="BP28" s="111" t="str">
        <f>'Strategy 8 | M1-WB'!B28</f>
        <v/>
      </c>
      <c r="BQ28" s="95" t="str">
        <f>'Strategy 8 | M1-WB'!C28</f>
        <v/>
      </c>
      <c r="BR28" s="95" t="str">
        <f>'Strategy 8 | M1-WB'!J28</f>
        <v/>
      </c>
      <c r="BS28" s="95" t="str">
        <f>IF(AU28="","",IF('Strategy 8 | M1-WB'!R28&gt;0,"Y",IF('Strategy 8 | M1-WB'!R28=0,"","N")))</f>
        <v/>
      </c>
      <c r="BT28" s="95" t="str">
        <f>'Strategy 8 | M1-WB'!T28</f>
        <v/>
      </c>
      <c r="BU28" s="95" t="str">
        <f>'Strategy 8 | M1-WB'!N28</f>
        <v/>
      </c>
      <c r="BV28" s="112" t="str">
        <f>'Strategy 8 | M1-WB'!P28</f>
        <v/>
      </c>
    </row>
    <row r="29" spans="1:74" ht="26.25" customHeight="1" thickBot="1">
      <c r="A29" s="14">
        <v>20</v>
      </c>
      <c r="B29" s="113" t="str">
        <f>'Strategy 1 | PD-TG'!B29</f>
        <v/>
      </c>
      <c r="C29" s="114" t="str">
        <f>'Strategy 1 | PD-TG'!C29</f>
        <v/>
      </c>
      <c r="D29" s="114" t="str">
        <f>'Strategy 1 | PD-TG'!J29</f>
        <v/>
      </c>
      <c r="E29" s="114" t="str">
        <f>IF(AU29="","",IF('Strategy 1 | PD-TG'!R29&gt;0,"Y",IF('Strategy 1 | PD-TG'!R29=0,"","N")))</f>
        <v/>
      </c>
      <c r="F29" s="114" t="str">
        <f>'Strategy 1 | PD-TG'!T29</f>
        <v/>
      </c>
      <c r="G29" s="114" t="str">
        <f>'Strategy 1 | PD-TG'!N29</f>
        <v/>
      </c>
      <c r="H29" s="115" t="str">
        <f>'Strategy 1 | PD-TG'!P29</f>
        <v/>
      </c>
      <c r="I29" s="144"/>
      <c r="J29" s="144"/>
      <c r="K29" s="113" t="str">
        <f>'Strategy 2 | PD-FE'!B29</f>
        <v/>
      </c>
      <c r="L29" s="114" t="str">
        <f>'Strategy 2 | PD-FE'!C29</f>
        <v/>
      </c>
      <c r="M29" s="114" t="str">
        <f>'Strategy 2 | PD-FE'!J29</f>
        <v/>
      </c>
      <c r="N29" s="114" t="str">
        <f>IF(AU29="","",IF('Strategy 2 | PD-FE'!R29&gt;0,"Y",IF('Strategy 2 | PD-FE'!R29=0,"","N")))</f>
        <v/>
      </c>
      <c r="O29" s="114" t="str">
        <f>'Strategy 2 | PD-FE'!T29</f>
        <v/>
      </c>
      <c r="P29" s="114" t="str">
        <f>'Strategy 2 | PD-FE'!N29</f>
        <v/>
      </c>
      <c r="Q29" s="115" t="str">
        <f>'Strategy 2 | PD-FE'!P29</f>
        <v/>
      </c>
      <c r="R29" s="144"/>
      <c r="S29" s="144"/>
      <c r="T29" s="113" t="str">
        <f>'Strategy 3 | M1-TG'!B29</f>
        <v/>
      </c>
      <c r="U29" s="114" t="str">
        <f>'Strategy 3 | M1-TG'!C29</f>
        <v/>
      </c>
      <c r="V29" s="114" t="str">
        <f>'Strategy 3 | M1-TG'!J29</f>
        <v/>
      </c>
      <c r="W29" s="114" t="str">
        <f>IF(AU29="","",IF('Strategy 3 | M1-TG'!R29&gt;0,"Y",IF('Strategy 3 | M1-TG'!R29=0,"","N")))</f>
        <v/>
      </c>
      <c r="X29" s="114" t="str">
        <f>'Strategy 3 | M1-TG'!T29</f>
        <v/>
      </c>
      <c r="Y29" s="114" t="str">
        <f>'Strategy 3 | M1-TG'!N29</f>
        <v/>
      </c>
      <c r="Z29" s="115" t="str">
        <f>'Strategy 3 | M1-TG'!P29</f>
        <v/>
      </c>
      <c r="AA29" s="144"/>
      <c r="AB29" s="144"/>
      <c r="AC29" s="113" t="str">
        <f>'Strategy 4 | HP-FE'!B29</f>
        <v/>
      </c>
      <c r="AD29" s="114" t="str">
        <f>'Strategy 4 | HP-FE'!C29</f>
        <v/>
      </c>
      <c r="AE29" s="114" t="str">
        <f>'Strategy 4 | HP-FE'!J29</f>
        <v/>
      </c>
      <c r="AF29" s="114" t="str">
        <f>IF(AU29="","",IF('Strategy 4 | HP-FE'!R29&gt;0,"Y",IF('Strategy 4 | HP-FE'!R29=0,"","N")))</f>
        <v/>
      </c>
      <c r="AG29" s="114" t="str">
        <f>'Strategy 4 | HP-FE'!T29</f>
        <v/>
      </c>
      <c r="AH29" s="114" t="str">
        <f>'Strategy 4 | HP-FE'!N29</f>
        <v/>
      </c>
      <c r="AI29" s="115" t="str">
        <f>'Strategy 4 | HP-FE'!P29</f>
        <v/>
      </c>
      <c r="AJ29" s="144"/>
      <c r="AK29" s="144"/>
      <c r="AL29" s="113" t="str">
        <f>'Strategy 5 | M1-FE'!B29</f>
        <v/>
      </c>
      <c r="AM29" s="114" t="str">
        <f>'Strategy 5 | M1-FE'!C29</f>
        <v/>
      </c>
      <c r="AN29" s="114" t="str">
        <f>'Strategy 5 | M1-FE'!J29</f>
        <v/>
      </c>
      <c r="AO29" s="114" t="str">
        <f>IF(AU29="","",IF('Strategy 5 | M1-FE'!R29&gt;0,"Y",IF('Strategy 5 | M1-FE'!R29=0,"","N")))</f>
        <v/>
      </c>
      <c r="AP29" s="114" t="str">
        <f>'Strategy 5 | M1-FE'!T29</f>
        <v/>
      </c>
      <c r="AQ29" s="114" t="str">
        <f>'Strategy 5 | M1-FE'!N29</f>
        <v/>
      </c>
      <c r="AR29" s="115" t="str">
        <f>'Strategy 5 | M1-FE'!P29</f>
        <v/>
      </c>
      <c r="AS29" s="144"/>
      <c r="AT29" s="144"/>
      <c r="AU29" s="107"/>
      <c r="AV29" s="144"/>
      <c r="AW29" s="144"/>
      <c r="AX29" s="113" t="str">
        <f>'Strategy 6 | PD-M1'!B29</f>
        <v/>
      </c>
      <c r="AY29" s="114" t="str">
        <f>'Strategy 6 | PD-M1'!C29</f>
        <v/>
      </c>
      <c r="AZ29" s="114" t="str">
        <f>'Strategy 6 | PD-M1'!J29</f>
        <v/>
      </c>
      <c r="BA29" s="114" t="str">
        <f>IF(AU29="","",IF('Strategy 6 | PD-M1'!R29&gt;0,"Y",IF('Strategy 6 | PD-M1'!R29=0,"","N")))</f>
        <v/>
      </c>
      <c r="BB29" s="114" t="str">
        <f>'Strategy 6 | PD-M1'!T29</f>
        <v/>
      </c>
      <c r="BC29" s="114" t="str">
        <f>'Strategy 6 | PD-M1'!N29</f>
        <v/>
      </c>
      <c r="BD29" s="115" t="str">
        <f>'Strategy 6 | PD-M1'!P29</f>
        <v/>
      </c>
      <c r="BE29" s="144"/>
      <c r="BF29" s="144"/>
      <c r="BG29" s="113" t="str">
        <f>'Strategy 7 | TG-FE'!B29</f>
        <v/>
      </c>
      <c r="BH29" s="114" t="str">
        <f>'Strategy 7 | TG-FE'!C29</f>
        <v/>
      </c>
      <c r="BI29" s="114" t="str">
        <f>'Strategy 7 | TG-FE'!J29</f>
        <v/>
      </c>
      <c r="BJ29" s="114" t="str">
        <f>IF(AU29="","",IF('Strategy 7 | TG-FE'!R29&gt;0,"Y",IF('Strategy 7 | TG-FE'!R29=0,"","N")))</f>
        <v/>
      </c>
      <c r="BK29" s="114" t="str">
        <f>'Strategy 7 | TG-FE'!T29</f>
        <v/>
      </c>
      <c r="BL29" s="114" t="str">
        <f>'Strategy 7 | TG-FE'!N29</f>
        <v/>
      </c>
      <c r="BM29" s="115" t="str">
        <f>'Strategy 7 | TG-FE'!P29</f>
        <v/>
      </c>
      <c r="BN29" s="144"/>
      <c r="BO29" s="144"/>
      <c r="BP29" s="113" t="str">
        <f>'Strategy 8 | M1-WB'!B29</f>
        <v/>
      </c>
      <c r="BQ29" s="114" t="str">
        <f>'Strategy 8 | M1-WB'!C29</f>
        <v/>
      </c>
      <c r="BR29" s="114" t="str">
        <f>'Strategy 8 | M1-WB'!J29</f>
        <v/>
      </c>
      <c r="BS29" s="114" t="str">
        <f>IF(AU29="","",IF('Strategy 8 | M1-WB'!R29&gt;0,"Y",IF('Strategy 8 | M1-WB'!R29=0,"","N")))</f>
        <v/>
      </c>
      <c r="BT29" s="114" t="str">
        <f>'Strategy 8 | M1-WB'!T29</f>
        <v/>
      </c>
      <c r="BU29" s="114" t="str">
        <f>'Strategy 8 | M1-WB'!N29</f>
        <v/>
      </c>
      <c r="BV29" s="115" t="str">
        <f>'Strategy 8 | M1-WB'!P29</f>
        <v/>
      </c>
    </row>
    <row r="30" spans="1:74" ht="26.25" customHeight="1">
      <c r="A30" s="14">
        <v>21</v>
      </c>
      <c r="B30" s="108" t="str">
        <f>'Strategy 1 | PD-TG'!B30</f>
        <v/>
      </c>
      <c r="C30" s="109" t="str">
        <f>'Strategy 1 | PD-TG'!C30</f>
        <v/>
      </c>
      <c r="D30" s="109" t="str">
        <f>'Strategy 1 | PD-TG'!J30</f>
        <v/>
      </c>
      <c r="E30" s="109" t="str">
        <f>IF(AU30="","",IF('Strategy 1 | PD-TG'!R30&gt;0,"Y",IF('Strategy 1 | PD-TG'!R30=0,"","N")))</f>
        <v/>
      </c>
      <c r="F30" s="109" t="str">
        <f>'Strategy 1 | PD-TG'!T30</f>
        <v/>
      </c>
      <c r="G30" s="109" t="str">
        <f>'Strategy 1 | PD-TG'!N30</f>
        <v/>
      </c>
      <c r="H30" s="110" t="str">
        <f>'Strategy 1 | PD-TG'!P30</f>
        <v/>
      </c>
      <c r="I30" s="144"/>
      <c r="J30" s="144"/>
      <c r="K30" s="108" t="str">
        <f>'Strategy 2 | PD-FE'!B30</f>
        <v/>
      </c>
      <c r="L30" s="109" t="str">
        <f>'Strategy 2 | PD-FE'!C30</f>
        <v/>
      </c>
      <c r="M30" s="109" t="str">
        <f>'Strategy 2 | PD-FE'!J30</f>
        <v/>
      </c>
      <c r="N30" s="109" t="str">
        <f>IF(AU30="","",IF('Strategy 2 | PD-FE'!R30&gt;0,"Y",IF('Strategy 2 | PD-FE'!R30=0,"","N")))</f>
        <v/>
      </c>
      <c r="O30" s="109" t="str">
        <f>'Strategy 2 | PD-FE'!T30</f>
        <v/>
      </c>
      <c r="P30" s="109" t="str">
        <f>'Strategy 2 | PD-FE'!N30</f>
        <v/>
      </c>
      <c r="Q30" s="110" t="str">
        <f>'Strategy 2 | PD-FE'!P30</f>
        <v/>
      </c>
      <c r="R30" s="144"/>
      <c r="S30" s="144"/>
      <c r="T30" s="108" t="str">
        <f>'Strategy 3 | M1-TG'!B30</f>
        <v/>
      </c>
      <c r="U30" s="109" t="str">
        <f>'Strategy 3 | M1-TG'!C30</f>
        <v/>
      </c>
      <c r="V30" s="109" t="str">
        <f>'Strategy 3 | M1-TG'!J30</f>
        <v/>
      </c>
      <c r="W30" s="109" t="str">
        <f>IF(AU30="","",IF('Strategy 3 | M1-TG'!R30&gt;0,"Y",IF('Strategy 3 | M1-TG'!R30=0,"","N")))</f>
        <v/>
      </c>
      <c r="X30" s="109" t="str">
        <f>'Strategy 3 | M1-TG'!T30</f>
        <v/>
      </c>
      <c r="Y30" s="109" t="str">
        <f>'Strategy 3 | M1-TG'!N30</f>
        <v/>
      </c>
      <c r="Z30" s="110" t="str">
        <f>'Strategy 3 | M1-TG'!P30</f>
        <v/>
      </c>
      <c r="AA30" s="144"/>
      <c r="AB30" s="144"/>
      <c r="AC30" s="108" t="str">
        <f>'Strategy 4 | HP-FE'!B30</f>
        <v/>
      </c>
      <c r="AD30" s="109" t="str">
        <f>'Strategy 4 | HP-FE'!C30</f>
        <v/>
      </c>
      <c r="AE30" s="109" t="str">
        <f>'Strategy 4 | HP-FE'!J30</f>
        <v/>
      </c>
      <c r="AF30" s="109" t="str">
        <f>IF(AU30="","",IF('Strategy 4 | HP-FE'!R30&gt;0,"Y",IF('Strategy 4 | HP-FE'!R30=0,"","N")))</f>
        <v/>
      </c>
      <c r="AG30" s="109" t="str">
        <f>'Strategy 4 | HP-FE'!T30</f>
        <v/>
      </c>
      <c r="AH30" s="109" t="str">
        <f>'Strategy 4 | HP-FE'!N30</f>
        <v/>
      </c>
      <c r="AI30" s="110" t="str">
        <f>'Strategy 4 | HP-FE'!P30</f>
        <v/>
      </c>
      <c r="AJ30" s="144"/>
      <c r="AK30" s="144"/>
      <c r="AL30" s="108" t="str">
        <f>'Strategy 5 | M1-FE'!B30</f>
        <v/>
      </c>
      <c r="AM30" s="109" t="str">
        <f>'Strategy 5 | M1-FE'!C30</f>
        <v/>
      </c>
      <c r="AN30" s="109" t="str">
        <f>'Strategy 5 | M1-FE'!J30</f>
        <v/>
      </c>
      <c r="AO30" s="109" t="str">
        <f>IF(AU30="","",IF('Strategy 5 | M1-FE'!R30&gt;0,"Y",IF('Strategy 5 | M1-FE'!R30=0,"","N")))</f>
        <v/>
      </c>
      <c r="AP30" s="109" t="str">
        <f>'Strategy 5 | M1-FE'!T30</f>
        <v/>
      </c>
      <c r="AQ30" s="109" t="str">
        <f>'Strategy 5 | M1-FE'!N30</f>
        <v/>
      </c>
      <c r="AR30" s="110" t="str">
        <f>'Strategy 5 | M1-FE'!P30</f>
        <v/>
      </c>
      <c r="AS30" s="144"/>
      <c r="AT30" s="144"/>
      <c r="AU30" s="102"/>
      <c r="AV30" s="144"/>
      <c r="AW30" s="144"/>
      <c r="AX30" s="108" t="str">
        <f>'Strategy 6 | PD-M1'!B30</f>
        <v/>
      </c>
      <c r="AY30" s="109" t="str">
        <f>'Strategy 6 | PD-M1'!C30</f>
        <v/>
      </c>
      <c r="AZ30" s="109" t="str">
        <f>'Strategy 6 | PD-M1'!J30</f>
        <v/>
      </c>
      <c r="BA30" s="109" t="str">
        <f>IF(AU30="","",IF('Strategy 6 | PD-M1'!R30&gt;0,"Y",IF('Strategy 6 | PD-M1'!R30=0,"","N")))</f>
        <v/>
      </c>
      <c r="BB30" s="109" t="str">
        <f>'Strategy 6 | PD-M1'!T30</f>
        <v/>
      </c>
      <c r="BC30" s="109" t="str">
        <f>'Strategy 6 | PD-M1'!N30</f>
        <v/>
      </c>
      <c r="BD30" s="110" t="str">
        <f>'Strategy 6 | PD-M1'!P30</f>
        <v/>
      </c>
      <c r="BE30" s="144"/>
      <c r="BF30" s="144"/>
      <c r="BG30" s="108" t="str">
        <f>'Strategy 7 | TG-FE'!B30</f>
        <v/>
      </c>
      <c r="BH30" s="109" t="str">
        <f>'Strategy 7 | TG-FE'!C30</f>
        <v/>
      </c>
      <c r="BI30" s="109" t="str">
        <f>'Strategy 7 | TG-FE'!J30</f>
        <v/>
      </c>
      <c r="BJ30" s="109" t="str">
        <f>IF(AU30="","",IF('Strategy 7 | TG-FE'!R30&gt;0,"Y",IF('Strategy 7 | TG-FE'!R30=0,"","N")))</f>
        <v/>
      </c>
      <c r="BK30" s="109" t="str">
        <f>'Strategy 7 | TG-FE'!T30</f>
        <v/>
      </c>
      <c r="BL30" s="109" t="str">
        <f>'Strategy 7 | TG-FE'!N30</f>
        <v/>
      </c>
      <c r="BM30" s="110" t="str">
        <f>'Strategy 7 | TG-FE'!P30</f>
        <v/>
      </c>
      <c r="BN30" s="144"/>
      <c r="BO30" s="144"/>
      <c r="BP30" s="108" t="str">
        <f>'Strategy 8 | M1-WB'!B30</f>
        <v/>
      </c>
      <c r="BQ30" s="109" t="str">
        <f>'Strategy 8 | M1-WB'!C30</f>
        <v/>
      </c>
      <c r="BR30" s="109" t="str">
        <f>'Strategy 8 | M1-WB'!J30</f>
        <v/>
      </c>
      <c r="BS30" s="109" t="str">
        <f>IF(AU30="","",IF('Strategy 8 | M1-WB'!R30&gt;0,"Y",IF('Strategy 8 | M1-WB'!R30=0,"","N")))</f>
        <v/>
      </c>
      <c r="BT30" s="109" t="str">
        <f>'Strategy 8 | M1-WB'!T30</f>
        <v/>
      </c>
      <c r="BU30" s="109" t="str">
        <f>'Strategy 8 | M1-WB'!N30</f>
        <v/>
      </c>
      <c r="BV30" s="110" t="str">
        <f>'Strategy 8 | M1-WB'!P30</f>
        <v/>
      </c>
    </row>
    <row r="31" spans="1:74" ht="26.25" customHeight="1">
      <c r="A31" s="14">
        <v>22</v>
      </c>
      <c r="B31" s="111" t="str">
        <f>'Strategy 1 | PD-TG'!B31</f>
        <v/>
      </c>
      <c r="C31" s="95" t="str">
        <f>'Strategy 1 | PD-TG'!C31</f>
        <v/>
      </c>
      <c r="D31" s="95" t="str">
        <f>'Strategy 1 | PD-TG'!J31</f>
        <v/>
      </c>
      <c r="E31" s="95" t="str">
        <f>IF(AU31="","",IF('Strategy 1 | PD-TG'!R31&gt;0,"Y",IF('Strategy 1 | PD-TG'!R31=0,"","N")))</f>
        <v/>
      </c>
      <c r="F31" s="95" t="str">
        <f>'Strategy 1 | PD-TG'!T31</f>
        <v/>
      </c>
      <c r="G31" s="95" t="str">
        <f>'Strategy 1 | PD-TG'!N31</f>
        <v/>
      </c>
      <c r="H31" s="112" t="str">
        <f>'Strategy 1 | PD-TG'!P31</f>
        <v/>
      </c>
      <c r="I31" s="144"/>
      <c r="J31" s="144"/>
      <c r="K31" s="111" t="str">
        <f>'Strategy 2 | PD-FE'!B31</f>
        <v/>
      </c>
      <c r="L31" s="95" t="str">
        <f>'Strategy 2 | PD-FE'!C31</f>
        <v/>
      </c>
      <c r="M31" s="95" t="str">
        <f>'Strategy 2 | PD-FE'!J31</f>
        <v/>
      </c>
      <c r="N31" s="95" t="str">
        <f>IF(AU31="","",IF('Strategy 2 | PD-FE'!R31&gt;0,"Y",IF('Strategy 2 | PD-FE'!R31=0,"","N")))</f>
        <v/>
      </c>
      <c r="O31" s="95" t="str">
        <f>'Strategy 2 | PD-FE'!T31</f>
        <v/>
      </c>
      <c r="P31" s="95" t="str">
        <f>'Strategy 2 | PD-FE'!N31</f>
        <v/>
      </c>
      <c r="Q31" s="112" t="str">
        <f>'Strategy 2 | PD-FE'!P31</f>
        <v/>
      </c>
      <c r="R31" s="144"/>
      <c r="S31" s="144"/>
      <c r="T31" s="111" t="str">
        <f>'Strategy 3 | M1-TG'!B31</f>
        <v/>
      </c>
      <c r="U31" s="95" t="str">
        <f>'Strategy 3 | M1-TG'!C31</f>
        <v/>
      </c>
      <c r="V31" s="95" t="str">
        <f>'Strategy 3 | M1-TG'!J31</f>
        <v/>
      </c>
      <c r="W31" s="95" t="str">
        <f>IF(AU31="","",IF('Strategy 3 | M1-TG'!R31&gt;0,"Y",IF('Strategy 3 | M1-TG'!R31=0,"","N")))</f>
        <v/>
      </c>
      <c r="X31" s="95" t="str">
        <f>'Strategy 3 | M1-TG'!T31</f>
        <v/>
      </c>
      <c r="Y31" s="95" t="str">
        <f>'Strategy 3 | M1-TG'!N31</f>
        <v/>
      </c>
      <c r="Z31" s="112" t="str">
        <f>'Strategy 3 | M1-TG'!P31</f>
        <v/>
      </c>
      <c r="AA31" s="144"/>
      <c r="AB31" s="144"/>
      <c r="AC31" s="111" t="str">
        <f>'Strategy 4 | HP-FE'!B31</f>
        <v/>
      </c>
      <c r="AD31" s="95" t="str">
        <f>'Strategy 4 | HP-FE'!C31</f>
        <v/>
      </c>
      <c r="AE31" s="95" t="str">
        <f>'Strategy 4 | HP-FE'!J31</f>
        <v/>
      </c>
      <c r="AF31" s="95" t="str">
        <f>IF(AU31="","",IF('Strategy 4 | HP-FE'!R31&gt;0,"Y",IF('Strategy 4 | HP-FE'!R31=0,"","N")))</f>
        <v/>
      </c>
      <c r="AG31" s="95" t="str">
        <f>'Strategy 4 | HP-FE'!T31</f>
        <v/>
      </c>
      <c r="AH31" s="95" t="str">
        <f>'Strategy 4 | HP-FE'!N31</f>
        <v/>
      </c>
      <c r="AI31" s="112" t="str">
        <f>'Strategy 4 | HP-FE'!P31</f>
        <v/>
      </c>
      <c r="AJ31" s="144"/>
      <c r="AK31" s="144"/>
      <c r="AL31" s="111" t="str">
        <f>'Strategy 5 | M1-FE'!B31</f>
        <v/>
      </c>
      <c r="AM31" s="95" t="str">
        <f>'Strategy 5 | M1-FE'!C31</f>
        <v/>
      </c>
      <c r="AN31" s="95" t="str">
        <f>'Strategy 5 | M1-FE'!J31</f>
        <v/>
      </c>
      <c r="AO31" s="95" t="str">
        <f>IF(AU31="","",IF('Strategy 5 | M1-FE'!R31&gt;0,"Y",IF('Strategy 5 | M1-FE'!R31=0,"","N")))</f>
        <v/>
      </c>
      <c r="AP31" s="95" t="str">
        <f>'Strategy 5 | M1-FE'!T31</f>
        <v/>
      </c>
      <c r="AQ31" s="95" t="str">
        <f>'Strategy 5 | M1-FE'!N31</f>
        <v/>
      </c>
      <c r="AR31" s="112" t="str">
        <f>'Strategy 5 | M1-FE'!P31</f>
        <v/>
      </c>
      <c r="AS31" s="144"/>
      <c r="AT31" s="144"/>
      <c r="AU31" s="106"/>
      <c r="AV31" s="144"/>
      <c r="AW31" s="144"/>
      <c r="AX31" s="111" t="str">
        <f>'Strategy 6 | PD-M1'!B31</f>
        <v/>
      </c>
      <c r="AY31" s="95" t="str">
        <f>'Strategy 6 | PD-M1'!C31</f>
        <v/>
      </c>
      <c r="AZ31" s="95" t="str">
        <f>'Strategy 6 | PD-M1'!J31</f>
        <v/>
      </c>
      <c r="BA31" s="95" t="str">
        <f>IF(AU31="","",IF('Strategy 6 | PD-M1'!R31&gt;0,"Y",IF('Strategy 6 | PD-M1'!R31=0,"","N")))</f>
        <v/>
      </c>
      <c r="BB31" s="95" t="str">
        <f>'Strategy 6 | PD-M1'!T31</f>
        <v/>
      </c>
      <c r="BC31" s="95" t="str">
        <f>'Strategy 6 | PD-M1'!N31</f>
        <v/>
      </c>
      <c r="BD31" s="112" t="str">
        <f>'Strategy 6 | PD-M1'!P31</f>
        <v/>
      </c>
      <c r="BE31" s="144"/>
      <c r="BF31" s="144"/>
      <c r="BG31" s="111" t="str">
        <f>'Strategy 7 | TG-FE'!B31</f>
        <v/>
      </c>
      <c r="BH31" s="95" t="str">
        <f>'Strategy 7 | TG-FE'!C31</f>
        <v/>
      </c>
      <c r="BI31" s="95" t="str">
        <f>'Strategy 7 | TG-FE'!J31</f>
        <v/>
      </c>
      <c r="BJ31" s="95" t="str">
        <f>IF(AU31="","",IF('Strategy 7 | TG-FE'!R31&gt;0,"Y",IF('Strategy 7 | TG-FE'!R31=0,"","N")))</f>
        <v/>
      </c>
      <c r="BK31" s="95" t="str">
        <f>'Strategy 7 | TG-FE'!T31</f>
        <v/>
      </c>
      <c r="BL31" s="95" t="str">
        <f>'Strategy 7 | TG-FE'!N31</f>
        <v/>
      </c>
      <c r="BM31" s="112" t="str">
        <f>'Strategy 7 | TG-FE'!P31</f>
        <v/>
      </c>
      <c r="BN31" s="144"/>
      <c r="BO31" s="144"/>
      <c r="BP31" s="111" t="str">
        <f>'Strategy 8 | M1-WB'!B31</f>
        <v/>
      </c>
      <c r="BQ31" s="95" t="str">
        <f>'Strategy 8 | M1-WB'!C31</f>
        <v/>
      </c>
      <c r="BR31" s="95" t="str">
        <f>'Strategy 8 | M1-WB'!J31</f>
        <v/>
      </c>
      <c r="BS31" s="95" t="str">
        <f>IF(AU31="","",IF('Strategy 8 | M1-WB'!R31&gt;0,"Y",IF('Strategy 8 | M1-WB'!R31=0,"","N")))</f>
        <v/>
      </c>
      <c r="BT31" s="95" t="str">
        <f>'Strategy 8 | M1-WB'!T31</f>
        <v/>
      </c>
      <c r="BU31" s="95" t="str">
        <f>'Strategy 8 | M1-WB'!N31</f>
        <v/>
      </c>
      <c r="BV31" s="112" t="str">
        <f>'Strategy 8 | M1-WB'!P31</f>
        <v/>
      </c>
    </row>
    <row r="32" spans="1:74" ht="26.25" customHeight="1">
      <c r="A32" s="14">
        <v>23</v>
      </c>
      <c r="B32" s="111" t="str">
        <f>'Strategy 1 | PD-TG'!B32</f>
        <v/>
      </c>
      <c r="C32" s="95" t="str">
        <f>'Strategy 1 | PD-TG'!C32</f>
        <v/>
      </c>
      <c r="D32" s="95" t="str">
        <f>'Strategy 1 | PD-TG'!J32</f>
        <v/>
      </c>
      <c r="E32" s="95" t="str">
        <f>IF(AU32="","",IF('Strategy 1 | PD-TG'!R32&gt;0,"Y",IF('Strategy 1 | PD-TG'!R32=0,"","N")))</f>
        <v/>
      </c>
      <c r="F32" s="95" t="str">
        <f>'Strategy 1 | PD-TG'!T32</f>
        <v/>
      </c>
      <c r="G32" s="95" t="str">
        <f>'Strategy 1 | PD-TG'!N32</f>
        <v/>
      </c>
      <c r="H32" s="112" t="str">
        <f>'Strategy 1 | PD-TG'!P32</f>
        <v/>
      </c>
      <c r="I32" s="144"/>
      <c r="J32" s="144"/>
      <c r="K32" s="111" t="str">
        <f>'Strategy 2 | PD-FE'!B32</f>
        <v/>
      </c>
      <c r="L32" s="95" t="str">
        <f>'Strategy 2 | PD-FE'!C32</f>
        <v/>
      </c>
      <c r="M32" s="95" t="str">
        <f>'Strategy 2 | PD-FE'!J32</f>
        <v/>
      </c>
      <c r="N32" s="95" t="str">
        <f>IF(AU32="","",IF('Strategy 2 | PD-FE'!R32&gt;0,"Y",IF('Strategy 2 | PD-FE'!R32=0,"","N")))</f>
        <v/>
      </c>
      <c r="O32" s="95" t="str">
        <f>'Strategy 2 | PD-FE'!T32</f>
        <v/>
      </c>
      <c r="P32" s="95" t="str">
        <f>'Strategy 2 | PD-FE'!N32</f>
        <v/>
      </c>
      <c r="Q32" s="112" t="str">
        <f>'Strategy 2 | PD-FE'!P32</f>
        <v/>
      </c>
      <c r="R32" s="144"/>
      <c r="S32" s="144"/>
      <c r="T32" s="111" t="str">
        <f>'Strategy 3 | M1-TG'!B32</f>
        <v/>
      </c>
      <c r="U32" s="95" t="str">
        <f>'Strategy 3 | M1-TG'!C32</f>
        <v/>
      </c>
      <c r="V32" s="95" t="str">
        <f>'Strategy 3 | M1-TG'!J32</f>
        <v/>
      </c>
      <c r="W32" s="95" t="str">
        <f>IF(AU32="","",IF('Strategy 3 | M1-TG'!R32&gt;0,"Y",IF('Strategy 3 | M1-TG'!R32=0,"","N")))</f>
        <v/>
      </c>
      <c r="X32" s="95" t="str">
        <f>'Strategy 3 | M1-TG'!T32</f>
        <v/>
      </c>
      <c r="Y32" s="95" t="str">
        <f>'Strategy 3 | M1-TG'!N32</f>
        <v/>
      </c>
      <c r="Z32" s="112" t="str">
        <f>'Strategy 3 | M1-TG'!P32</f>
        <v/>
      </c>
      <c r="AA32" s="144"/>
      <c r="AB32" s="144"/>
      <c r="AC32" s="111" t="str">
        <f>'Strategy 4 | HP-FE'!B32</f>
        <v/>
      </c>
      <c r="AD32" s="95" t="str">
        <f>'Strategy 4 | HP-FE'!C32</f>
        <v/>
      </c>
      <c r="AE32" s="95" t="str">
        <f>'Strategy 4 | HP-FE'!J32</f>
        <v/>
      </c>
      <c r="AF32" s="95" t="str">
        <f>IF(AU32="","",IF('Strategy 4 | HP-FE'!R32&gt;0,"Y",IF('Strategy 4 | HP-FE'!R32=0,"","N")))</f>
        <v/>
      </c>
      <c r="AG32" s="95" t="str">
        <f>'Strategy 4 | HP-FE'!T32</f>
        <v/>
      </c>
      <c r="AH32" s="95" t="str">
        <f>'Strategy 4 | HP-FE'!N32</f>
        <v/>
      </c>
      <c r="AI32" s="112" t="str">
        <f>'Strategy 4 | HP-FE'!P32</f>
        <v/>
      </c>
      <c r="AJ32" s="144"/>
      <c r="AK32" s="144"/>
      <c r="AL32" s="111" t="str">
        <f>'Strategy 5 | M1-FE'!B32</f>
        <v/>
      </c>
      <c r="AM32" s="95" t="str">
        <f>'Strategy 5 | M1-FE'!C32</f>
        <v/>
      </c>
      <c r="AN32" s="95" t="str">
        <f>'Strategy 5 | M1-FE'!J32</f>
        <v/>
      </c>
      <c r="AO32" s="95" t="str">
        <f>IF(AU32="","",IF('Strategy 5 | M1-FE'!R32&gt;0,"Y",IF('Strategy 5 | M1-FE'!R32=0,"","N")))</f>
        <v/>
      </c>
      <c r="AP32" s="95" t="str">
        <f>'Strategy 5 | M1-FE'!T32</f>
        <v/>
      </c>
      <c r="AQ32" s="95" t="str">
        <f>'Strategy 5 | M1-FE'!N32</f>
        <v/>
      </c>
      <c r="AR32" s="112" t="str">
        <f>'Strategy 5 | M1-FE'!P32</f>
        <v/>
      </c>
      <c r="AS32" s="144"/>
      <c r="AT32" s="144"/>
      <c r="AU32" s="106"/>
      <c r="AV32" s="144"/>
      <c r="AW32" s="144"/>
      <c r="AX32" s="111" t="str">
        <f>'Strategy 6 | PD-M1'!B32</f>
        <v/>
      </c>
      <c r="AY32" s="95" t="str">
        <f>'Strategy 6 | PD-M1'!C32</f>
        <v/>
      </c>
      <c r="AZ32" s="95" t="str">
        <f>'Strategy 6 | PD-M1'!J32</f>
        <v/>
      </c>
      <c r="BA32" s="95" t="str">
        <f>IF(AU32="","",IF('Strategy 6 | PD-M1'!R32&gt;0,"Y",IF('Strategy 6 | PD-M1'!R32=0,"","N")))</f>
        <v/>
      </c>
      <c r="BB32" s="95" t="str">
        <f>'Strategy 6 | PD-M1'!T32</f>
        <v/>
      </c>
      <c r="BC32" s="95" t="str">
        <f>'Strategy 6 | PD-M1'!N32</f>
        <v/>
      </c>
      <c r="BD32" s="112" t="str">
        <f>'Strategy 6 | PD-M1'!P32</f>
        <v/>
      </c>
      <c r="BE32" s="144"/>
      <c r="BF32" s="144"/>
      <c r="BG32" s="111" t="str">
        <f>'Strategy 7 | TG-FE'!B32</f>
        <v/>
      </c>
      <c r="BH32" s="95" t="str">
        <f>'Strategy 7 | TG-FE'!C32</f>
        <v/>
      </c>
      <c r="BI32" s="95" t="str">
        <f>'Strategy 7 | TG-FE'!J32</f>
        <v/>
      </c>
      <c r="BJ32" s="95" t="str">
        <f>IF(AU32="","",IF('Strategy 7 | TG-FE'!R32&gt;0,"Y",IF('Strategy 7 | TG-FE'!R32=0,"","N")))</f>
        <v/>
      </c>
      <c r="BK32" s="95" t="str">
        <f>'Strategy 7 | TG-FE'!T32</f>
        <v/>
      </c>
      <c r="BL32" s="95" t="str">
        <f>'Strategy 7 | TG-FE'!N32</f>
        <v/>
      </c>
      <c r="BM32" s="112" t="str">
        <f>'Strategy 7 | TG-FE'!P32</f>
        <v/>
      </c>
      <c r="BN32" s="144"/>
      <c r="BO32" s="144"/>
      <c r="BP32" s="111" t="str">
        <f>'Strategy 8 | M1-WB'!B32</f>
        <v/>
      </c>
      <c r="BQ32" s="95" t="str">
        <f>'Strategy 8 | M1-WB'!C32</f>
        <v/>
      </c>
      <c r="BR32" s="95" t="str">
        <f>'Strategy 8 | M1-WB'!J32</f>
        <v/>
      </c>
      <c r="BS32" s="95" t="str">
        <f>IF(AU32="","",IF('Strategy 8 | M1-WB'!R32&gt;0,"Y",IF('Strategy 8 | M1-WB'!R32=0,"","N")))</f>
        <v/>
      </c>
      <c r="BT32" s="95" t="str">
        <f>'Strategy 8 | M1-WB'!T32</f>
        <v/>
      </c>
      <c r="BU32" s="95" t="str">
        <f>'Strategy 8 | M1-WB'!N32</f>
        <v/>
      </c>
      <c r="BV32" s="112" t="str">
        <f>'Strategy 8 | M1-WB'!P32</f>
        <v/>
      </c>
    </row>
    <row r="33" spans="1:74" ht="26.25" customHeight="1">
      <c r="A33" s="14">
        <v>24</v>
      </c>
      <c r="B33" s="111" t="str">
        <f>'Strategy 1 | PD-TG'!B33</f>
        <v/>
      </c>
      <c r="C33" s="95" t="str">
        <f>'Strategy 1 | PD-TG'!C33</f>
        <v/>
      </c>
      <c r="D33" s="95" t="str">
        <f>'Strategy 1 | PD-TG'!J33</f>
        <v/>
      </c>
      <c r="E33" s="95" t="str">
        <f>IF(AU33="","",IF('Strategy 1 | PD-TG'!R33&gt;0,"Y",IF('Strategy 1 | PD-TG'!R33=0,"","N")))</f>
        <v/>
      </c>
      <c r="F33" s="95" t="str">
        <f>'Strategy 1 | PD-TG'!T33</f>
        <v/>
      </c>
      <c r="G33" s="95" t="str">
        <f>'Strategy 1 | PD-TG'!N33</f>
        <v/>
      </c>
      <c r="H33" s="112" t="str">
        <f>'Strategy 1 | PD-TG'!P33</f>
        <v/>
      </c>
      <c r="I33" s="144"/>
      <c r="J33" s="144"/>
      <c r="K33" s="111" t="str">
        <f>'Strategy 2 | PD-FE'!B33</f>
        <v/>
      </c>
      <c r="L33" s="95" t="str">
        <f>'Strategy 2 | PD-FE'!C33</f>
        <v/>
      </c>
      <c r="M33" s="95" t="str">
        <f>'Strategy 2 | PD-FE'!J33</f>
        <v/>
      </c>
      <c r="N33" s="95" t="str">
        <f>IF(AU33="","",IF('Strategy 2 | PD-FE'!R33&gt;0,"Y",IF('Strategy 2 | PD-FE'!R33=0,"","N")))</f>
        <v/>
      </c>
      <c r="O33" s="95" t="str">
        <f>'Strategy 2 | PD-FE'!T33</f>
        <v/>
      </c>
      <c r="P33" s="95" t="str">
        <f>'Strategy 2 | PD-FE'!N33</f>
        <v/>
      </c>
      <c r="Q33" s="112" t="str">
        <f>'Strategy 2 | PD-FE'!P33</f>
        <v/>
      </c>
      <c r="R33" s="144"/>
      <c r="S33" s="144"/>
      <c r="T33" s="111" t="str">
        <f>'Strategy 3 | M1-TG'!B33</f>
        <v/>
      </c>
      <c r="U33" s="95" t="str">
        <f>'Strategy 3 | M1-TG'!C33</f>
        <v/>
      </c>
      <c r="V33" s="95" t="str">
        <f>'Strategy 3 | M1-TG'!J33</f>
        <v/>
      </c>
      <c r="W33" s="95" t="str">
        <f>IF(AU33="","",IF('Strategy 3 | M1-TG'!R33&gt;0,"Y",IF('Strategy 3 | M1-TG'!R33=0,"","N")))</f>
        <v/>
      </c>
      <c r="X33" s="95" t="str">
        <f>'Strategy 3 | M1-TG'!T33</f>
        <v/>
      </c>
      <c r="Y33" s="95" t="str">
        <f>'Strategy 3 | M1-TG'!N33</f>
        <v/>
      </c>
      <c r="Z33" s="112" t="str">
        <f>'Strategy 3 | M1-TG'!P33</f>
        <v/>
      </c>
      <c r="AA33" s="144"/>
      <c r="AB33" s="144"/>
      <c r="AC33" s="111" t="str">
        <f>'Strategy 4 | HP-FE'!B33</f>
        <v/>
      </c>
      <c r="AD33" s="95" t="str">
        <f>'Strategy 4 | HP-FE'!C33</f>
        <v/>
      </c>
      <c r="AE33" s="95" t="str">
        <f>'Strategy 4 | HP-FE'!J33</f>
        <v/>
      </c>
      <c r="AF33" s="95" t="str">
        <f>IF(AU33="","",IF('Strategy 4 | HP-FE'!R33&gt;0,"Y",IF('Strategy 4 | HP-FE'!R33=0,"","N")))</f>
        <v/>
      </c>
      <c r="AG33" s="95" t="str">
        <f>'Strategy 4 | HP-FE'!T33</f>
        <v/>
      </c>
      <c r="AH33" s="95" t="str">
        <f>'Strategy 4 | HP-FE'!N33</f>
        <v/>
      </c>
      <c r="AI33" s="112" t="str">
        <f>'Strategy 4 | HP-FE'!P33</f>
        <v/>
      </c>
      <c r="AJ33" s="144"/>
      <c r="AK33" s="144"/>
      <c r="AL33" s="111" t="str">
        <f>'Strategy 5 | M1-FE'!B33</f>
        <v/>
      </c>
      <c r="AM33" s="95" t="str">
        <f>'Strategy 5 | M1-FE'!C33</f>
        <v/>
      </c>
      <c r="AN33" s="95" t="str">
        <f>'Strategy 5 | M1-FE'!J33</f>
        <v/>
      </c>
      <c r="AO33" s="95" t="str">
        <f>IF(AU33="","",IF('Strategy 5 | M1-FE'!R33&gt;0,"Y",IF('Strategy 5 | M1-FE'!R33=0,"","N")))</f>
        <v/>
      </c>
      <c r="AP33" s="95" t="str">
        <f>'Strategy 5 | M1-FE'!T33</f>
        <v/>
      </c>
      <c r="AQ33" s="95" t="str">
        <f>'Strategy 5 | M1-FE'!N33</f>
        <v/>
      </c>
      <c r="AR33" s="112" t="str">
        <f>'Strategy 5 | M1-FE'!P33</f>
        <v/>
      </c>
      <c r="AS33" s="144"/>
      <c r="AT33" s="144"/>
      <c r="AU33" s="106"/>
      <c r="AV33" s="144"/>
      <c r="AW33" s="144"/>
      <c r="AX33" s="111" t="str">
        <f>'Strategy 6 | PD-M1'!B33</f>
        <v/>
      </c>
      <c r="AY33" s="95" t="str">
        <f>'Strategy 6 | PD-M1'!C33</f>
        <v/>
      </c>
      <c r="AZ33" s="95" t="str">
        <f>'Strategy 6 | PD-M1'!J33</f>
        <v/>
      </c>
      <c r="BA33" s="95" t="str">
        <f>IF(AU33="","",IF('Strategy 6 | PD-M1'!R33&gt;0,"Y",IF('Strategy 6 | PD-M1'!R33=0,"","N")))</f>
        <v/>
      </c>
      <c r="BB33" s="95" t="str">
        <f>'Strategy 6 | PD-M1'!T33</f>
        <v/>
      </c>
      <c r="BC33" s="95" t="str">
        <f>'Strategy 6 | PD-M1'!N33</f>
        <v/>
      </c>
      <c r="BD33" s="112" t="str">
        <f>'Strategy 6 | PD-M1'!P33</f>
        <v/>
      </c>
      <c r="BE33" s="144"/>
      <c r="BF33" s="144"/>
      <c r="BG33" s="111" t="str">
        <f>'Strategy 7 | TG-FE'!B33</f>
        <v/>
      </c>
      <c r="BH33" s="95" t="str">
        <f>'Strategy 7 | TG-FE'!C33</f>
        <v/>
      </c>
      <c r="BI33" s="95" t="str">
        <f>'Strategy 7 | TG-FE'!J33</f>
        <v/>
      </c>
      <c r="BJ33" s="95" t="str">
        <f>IF(AU33="","",IF('Strategy 7 | TG-FE'!R33&gt;0,"Y",IF('Strategy 7 | TG-FE'!R33=0,"","N")))</f>
        <v/>
      </c>
      <c r="BK33" s="95" t="str">
        <f>'Strategy 7 | TG-FE'!T33</f>
        <v/>
      </c>
      <c r="BL33" s="95" t="str">
        <f>'Strategy 7 | TG-FE'!N33</f>
        <v/>
      </c>
      <c r="BM33" s="112" t="str">
        <f>'Strategy 7 | TG-FE'!P33</f>
        <v/>
      </c>
      <c r="BN33" s="144"/>
      <c r="BO33" s="144"/>
      <c r="BP33" s="111" t="str">
        <f>'Strategy 8 | M1-WB'!B33</f>
        <v/>
      </c>
      <c r="BQ33" s="95" t="str">
        <f>'Strategy 8 | M1-WB'!C33</f>
        <v/>
      </c>
      <c r="BR33" s="95" t="str">
        <f>'Strategy 8 | M1-WB'!J33</f>
        <v/>
      </c>
      <c r="BS33" s="95" t="str">
        <f>IF(AU33="","",IF('Strategy 8 | M1-WB'!R33&gt;0,"Y",IF('Strategy 8 | M1-WB'!R33=0,"","N")))</f>
        <v/>
      </c>
      <c r="BT33" s="95" t="str">
        <f>'Strategy 8 | M1-WB'!T33</f>
        <v/>
      </c>
      <c r="BU33" s="95" t="str">
        <f>'Strategy 8 | M1-WB'!N33</f>
        <v/>
      </c>
      <c r="BV33" s="112" t="str">
        <f>'Strategy 8 | M1-WB'!P33</f>
        <v/>
      </c>
    </row>
    <row r="34" spans="1:74" ht="26.25" customHeight="1" thickBot="1">
      <c r="A34" s="14">
        <v>25</v>
      </c>
      <c r="B34" s="113" t="str">
        <f>'Strategy 1 | PD-TG'!B34</f>
        <v/>
      </c>
      <c r="C34" s="114" t="str">
        <f>'Strategy 1 | PD-TG'!C34</f>
        <v/>
      </c>
      <c r="D34" s="114" t="str">
        <f>'Strategy 1 | PD-TG'!J34</f>
        <v/>
      </c>
      <c r="E34" s="114" t="str">
        <f>IF(AU34="","",IF('Strategy 1 | PD-TG'!R34&gt;0,"Y",IF('Strategy 1 | PD-TG'!R34=0,"","N")))</f>
        <v/>
      </c>
      <c r="F34" s="114" t="str">
        <f>'Strategy 1 | PD-TG'!T34</f>
        <v/>
      </c>
      <c r="G34" s="114" t="str">
        <f>'Strategy 1 | PD-TG'!N34</f>
        <v/>
      </c>
      <c r="H34" s="115" t="str">
        <f>'Strategy 1 | PD-TG'!P34</f>
        <v/>
      </c>
      <c r="I34" s="144"/>
      <c r="J34" s="144"/>
      <c r="K34" s="113" t="str">
        <f>'Strategy 2 | PD-FE'!B34</f>
        <v/>
      </c>
      <c r="L34" s="114" t="str">
        <f>'Strategy 2 | PD-FE'!C34</f>
        <v/>
      </c>
      <c r="M34" s="114" t="str">
        <f>'Strategy 2 | PD-FE'!J34</f>
        <v/>
      </c>
      <c r="N34" s="114" t="str">
        <f>IF(AU34="","",IF('Strategy 2 | PD-FE'!R34&gt;0,"Y",IF('Strategy 2 | PD-FE'!R34=0,"","N")))</f>
        <v/>
      </c>
      <c r="O34" s="114" t="str">
        <f>'Strategy 2 | PD-FE'!T34</f>
        <v/>
      </c>
      <c r="P34" s="114" t="str">
        <f>'Strategy 2 | PD-FE'!N34</f>
        <v/>
      </c>
      <c r="Q34" s="115" t="str">
        <f>'Strategy 2 | PD-FE'!P34</f>
        <v/>
      </c>
      <c r="R34" s="144"/>
      <c r="S34" s="144"/>
      <c r="T34" s="113" t="str">
        <f>'Strategy 3 | M1-TG'!B34</f>
        <v/>
      </c>
      <c r="U34" s="114" t="str">
        <f>'Strategy 3 | M1-TG'!C34</f>
        <v/>
      </c>
      <c r="V34" s="114" t="str">
        <f>'Strategy 3 | M1-TG'!J34</f>
        <v/>
      </c>
      <c r="W34" s="114" t="str">
        <f>IF(AU34="","",IF('Strategy 3 | M1-TG'!R34&gt;0,"Y",IF('Strategy 3 | M1-TG'!R34=0,"","N")))</f>
        <v/>
      </c>
      <c r="X34" s="114" t="str">
        <f>'Strategy 3 | M1-TG'!T34</f>
        <v/>
      </c>
      <c r="Y34" s="114" t="str">
        <f>'Strategy 3 | M1-TG'!N34</f>
        <v/>
      </c>
      <c r="Z34" s="115" t="str">
        <f>'Strategy 3 | M1-TG'!P34</f>
        <v/>
      </c>
      <c r="AA34" s="144"/>
      <c r="AB34" s="144"/>
      <c r="AC34" s="113" t="str">
        <f>'Strategy 4 | HP-FE'!B34</f>
        <v/>
      </c>
      <c r="AD34" s="114" t="str">
        <f>'Strategy 4 | HP-FE'!C34</f>
        <v/>
      </c>
      <c r="AE34" s="114" t="str">
        <f>'Strategy 4 | HP-FE'!J34</f>
        <v/>
      </c>
      <c r="AF34" s="114" t="str">
        <f>IF(AU34="","",IF('Strategy 4 | HP-FE'!R34&gt;0,"Y",IF('Strategy 4 | HP-FE'!R34=0,"","N")))</f>
        <v/>
      </c>
      <c r="AG34" s="114" t="str">
        <f>'Strategy 4 | HP-FE'!T34</f>
        <v/>
      </c>
      <c r="AH34" s="114" t="str">
        <f>'Strategy 4 | HP-FE'!N34</f>
        <v/>
      </c>
      <c r="AI34" s="115" t="str">
        <f>'Strategy 4 | HP-FE'!P34</f>
        <v/>
      </c>
      <c r="AJ34" s="144"/>
      <c r="AK34" s="144"/>
      <c r="AL34" s="113" t="str">
        <f>'Strategy 5 | M1-FE'!B34</f>
        <v/>
      </c>
      <c r="AM34" s="114" t="str">
        <f>'Strategy 5 | M1-FE'!C34</f>
        <v/>
      </c>
      <c r="AN34" s="114" t="str">
        <f>'Strategy 5 | M1-FE'!J34</f>
        <v/>
      </c>
      <c r="AO34" s="114" t="str">
        <f>IF(AU34="","",IF('Strategy 5 | M1-FE'!R34&gt;0,"Y",IF('Strategy 5 | M1-FE'!R34=0,"","N")))</f>
        <v/>
      </c>
      <c r="AP34" s="114" t="str">
        <f>'Strategy 5 | M1-FE'!T34</f>
        <v/>
      </c>
      <c r="AQ34" s="114" t="str">
        <f>'Strategy 5 | M1-FE'!N34</f>
        <v/>
      </c>
      <c r="AR34" s="115" t="str">
        <f>'Strategy 5 | M1-FE'!P34</f>
        <v/>
      </c>
      <c r="AS34" s="144"/>
      <c r="AT34" s="144"/>
      <c r="AU34" s="107"/>
      <c r="AV34" s="144"/>
      <c r="AW34" s="144"/>
      <c r="AX34" s="113" t="str">
        <f>'Strategy 6 | PD-M1'!B34</f>
        <v/>
      </c>
      <c r="AY34" s="114" t="str">
        <f>'Strategy 6 | PD-M1'!C34</f>
        <v/>
      </c>
      <c r="AZ34" s="114" t="str">
        <f>'Strategy 6 | PD-M1'!J34</f>
        <v/>
      </c>
      <c r="BA34" s="114" t="str">
        <f>IF(AU34="","",IF('Strategy 6 | PD-M1'!R34&gt;0,"Y",IF('Strategy 6 | PD-M1'!R34=0,"","N")))</f>
        <v/>
      </c>
      <c r="BB34" s="114" t="str">
        <f>'Strategy 6 | PD-M1'!T34</f>
        <v/>
      </c>
      <c r="BC34" s="114" t="str">
        <f>'Strategy 6 | PD-M1'!N34</f>
        <v/>
      </c>
      <c r="BD34" s="115" t="str">
        <f>'Strategy 6 | PD-M1'!P34</f>
        <v/>
      </c>
      <c r="BE34" s="144"/>
      <c r="BF34" s="144"/>
      <c r="BG34" s="113" t="str">
        <f>'Strategy 7 | TG-FE'!B34</f>
        <v/>
      </c>
      <c r="BH34" s="114" t="str">
        <f>'Strategy 7 | TG-FE'!C34</f>
        <v/>
      </c>
      <c r="BI34" s="114" t="str">
        <f>'Strategy 7 | TG-FE'!J34</f>
        <v/>
      </c>
      <c r="BJ34" s="114" t="str">
        <f>IF(AU34="","",IF('Strategy 7 | TG-FE'!R34&gt;0,"Y",IF('Strategy 7 | TG-FE'!R34=0,"","N")))</f>
        <v/>
      </c>
      <c r="BK34" s="114" t="str">
        <f>'Strategy 7 | TG-FE'!T34</f>
        <v/>
      </c>
      <c r="BL34" s="114" t="str">
        <f>'Strategy 7 | TG-FE'!N34</f>
        <v/>
      </c>
      <c r="BM34" s="115" t="str">
        <f>'Strategy 7 | TG-FE'!P34</f>
        <v/>
      </c>
      <c r="BN34" s="144"/>
      <c r="BO34" s="144"/>
      <c r="BP34" s="113" t="str">
        <f>'Strategy 8 | M1-WB'!B34</f>
        <v/>
      </c>
      <c r="BQ34" s="114" t="str">
        <f>'Strategy 8 | M1-WB'!C34</f>
        <v/>
      </c>
      <c r="BR34" s="114" t="str">
        <f>'Strategy 8 | M1-WB'!J34</f>
        <v/>
      </c>
      <c r="BS34" s="114" t="str">
        <f>IF(AU34="","",IF('Strategy 8 | M1-WB'!R34&gt;0,"Y",IF('Strategy 8 | M1-WB'!R34=0,"","N")))</f>
        <v/>
      </c>
      <c r="BT34" s="114" t="str">
        <f>'Strategy 8 | M1-WB'!T34</f>
        <v/>
      </c>
      <c r="BU34" s="114" t="str">
        <f>'Strategy 8 | M1-WB'!N34</f>
        <v/>
      </c>
      <c r="BV34" s="115" t="str">
        <f>'Strategy 8 | M1-WB'!P34</f>
        <v/>
      </c>
    </row>
    <row r="35" spans="1:74" ht="26.25" customHeight="1">
      <c r="A35" s="14">
        <v>26</v>
      </c>
      <c r="B35" s="108" t="str">
        <f>'Strategy 1 | PD-TG'!B35</f>
        <v/>
      </c>
      <c r="C35" s="109" t="str">
        <f>'Strategy 1 | PD-TG'!C35</f>
        <v/>
      </c>
      <c r="D35" s="109" t="str">
        <f>'Strategy 1 | PD-TG'!J35</f>
        <v/>
      </c>
      <c r="E35" s="109" t="str">
        <f>IF(AU35="","",IF('Strategy 1 | PD-TG'!R35&gt;0,"Y",IF('Strategy 1 | PD-TG'!R35=0,"","N")))</f>
        <v/>
      </c>
      <c r="F35" s="109" t="str">
        <f>'Strategy 1 | PD-TG'!T35</f>
        <v/>
      </c>
      <c r="G35" s="109" t="str">
        <f>'Strategy 1 | PD-TG'!N35</f>
        <v/>
      </c>
      <c r="H35" s="110" t="str">
        <f>'Strategy 1 | PD-TG'!P35</f>
        <v/>
      </c>
      <c r="I35" s="144"/>
      <c r="J35" s="144"/>
      <c r="K35" s="108" t="str">
        <f>'Strategy 2 | PD-FE'!B35</f>
        <v/>
      </c>
      <c r="L35" s="109" t="str">
        <f>'Strategy 2 | PD-FE'!C35</f>
        <v/>
      </c>
      <c r="M35" s="109" t="str">
        <f>'Strategy 2 | PD-FE'!J35</f>
        <v/>
      </c>
      <c r="N35" s="109" t="str">
        <f>IF(AU35="","",IF('Strategy 2 | PD-FE'!R35&gt;0,"Y",IF('Strategy 2 | PD-FE'!R35=0,"","N")))</f>
        <v/>
      </c>
      <c r="O35" s="109" t="str">
        <f>'Strategy 2 | PD-FE'!T35</f>
        <v/>
      </c>
      <c r="P35" s="109" t="str">
        <f>'Strategy 2 | PD-FE'!N35</f>
        <v/>
      </c>
      <c r="Q35" s="110" t="str">
        <f>'Strategy 2 | PD-FE'!P35</f>
        <v/>
      </c>
      <c r="R35" s="144"/>
      <c r="S35" s="144"/>
      <c r="T35" s="108" t="str">
        <f>'Strategy 3 | M1-TG'!B35</f>
        <v/>
      </c>
      <c r="U35" s="109" t="str">
        <f>'Strategy 3 | M1-TG'!C35</f>
        <v/>
      </c>
      <c r="V35" s="109" t="str">
        <f>'Strategy 3 | M1-TG'!J35</f>
        <v/>
      </c>
      <c r="W35" s="109" t="str">
        <f>IF(AU35="","",IF('Strategy 3 | M1-TG'!R35&gt;0,"Y",IF('Strategy 3 | M1-TG'!R35=0,"","N")))</f>
        <v/>
      </c>
      <c r="X35" s="109" t="str">
        <f>'Strategy 3 | M1-TG'!T35</f>
        <v/>
      </c>
      <c r="Y35" s="109" t="str">
        <f>'Strategy 3 | M1-TG'!N35</f>
        <v/>
      </c>
      <c r="Z35" s="110" t="str">
        <f>'Strategy 3 | M1-TG'!P35</f>
        <v/>
      </c>
      <c r="AA35" s="144"/>
      <c r="AB35" s="144"/>
      <c r="AC35" s="108" t="str">
        <f>'Strategy 4 | HP-FE'!B35</f>
        <v/>
      </c>
      <c r="AD35" s="109" t="str">
        <f>'Strategy 4 | HP-FE'!C35</f>
        <v/>
      </c>
      <c r="AE35" s="109" t="str">
        <f>'Strategy 4 | HP-FE'!J35</f>
        <v/>
      </c>
      <c r="AF35" s="109" t="str">
        <f>IF(AU35="","",IF('Strategy 4 | HP-FE'!R35&gt;0,"Y",IF('Strategy 4 | HP-FE'!R35=0,"","N")))</f>
        <v/>
      </c>
      <c r="AG35" s="109" t="str">
        <f>'Strategy 4 | HP-FE'!T35</f>
        <v/>
      </c>
      <c r="AH35" s="109" t="str">
        <f>'Strategy 4 | HP-FE'!N35</f>
        <v/>
      </c>
      <c r="AI35" s="110" t="str">
        <f>'Strategy 4 | HP-FE'!P35</f>
        <v/>
      </c>
      <c r="AJ35" s="144"/>
      <c r="AK35" s="144"/>
      <c r="AL35" s="108" t="str">
        <f>'Strategy 5 | M1-FE'!B35</f>
        <v/>
      </c>
      <c r="AM35" s="109" t="str">
        <f>'Strategy 5 | M1-FE'!C35</f>
        <v/>
      </c>
      <c r="AN35" s="109" t="str">
        <f>'Strategy 5 | M1-FE'!J35</f>
        <v/>
      </c>
      <c r="AO35" s="109" t="str">
        <f>IF(AU35="","",IF('Strategy 5 | M1-FE'!R35&gt;0,"Y",IF('Strategy 5 | M1-FE'!R35=0,"","N")))</f>
        <v/>
      </c>
      <c r="AP35" s="109" t="str">
        <f>'Strategy 5 | M1-FE'!T35</f>
        <v/>
      </c>
      <c r="AQ35" s="109" t="str">
        <f>'Strategy 5 | M1-FE'!N35</f>
        <v/>
      </c>
      <c r="AR35" s="110" t="str">
        <f>'Strategy 5 | M1-FE'!P35</f>
        <v/>
      </c>
      <c r="AS35" s="144"/>
      <c r="AT35" s="144"/>
      <c r="AU35" s="102"/>
      <c r="AV35" s="144"/>
      <c r="AW35" s="144"/>
      <c r="AX35" s="108" t="str">
        <f>'Strategy 6 | PD-M1'!B35</f>
        <v/>
      </c>
      <c r="AY35" s="109" t="str">
        <f>'Strategy 6 | PD-M1'!C35</f>
        <v/>
      </c>
      <c r="AZ35" s="109" t="str">
        <f>'Strategy 6 | PD-M1'!J35</f>
        <v/>
      </c>
      <c r="BA35" s="109" t="str">
        <f>IF(AU35="","",IF('Strategy 6 | PD-M1'!R35&gt;0,"Y",IF('Strategy 6 | PD-M1'!R35=0,"","N")))</f>
        <v/>
      </c>
      <c r="BB35" s="109" t="str">
        <f>'Strategy 6 | PD-M1'!T35</f>
        <v/>
      </c>
      <c r="BC35" s="109" t="str">
        <f>'Strategy 6 | PD-M1'!N35</f>
        <v/>
      </c>
      <c r="BD35" s="110" t="str">
        <f>'Strategy 6 | PD-M1'!P35</f>
        <v/>
      </c>
      <c r="BE35" s="144"/>
      <c r="BF35" s="144"/>
      <c r="BG35" s="108" t="str">
        <f>'Strategy 7 | TG-FE'!B35</f>
        <v/>
      </c>
      <c r="BH35" s="109" t="str">
        <f>'Strategy 7 | TG-FE'!C35</f>
        <v/>
      </c>
      <c r="BI35" s="109" t="str">
        <f>'Strategy 7 | TG-FE'!J35</f>
        <v/>
      </c>
      <c r="BJ35" s="109" t="str">
        <f>IF(AU35="","",IF('Strategy 7 | TG-FE'!R35&gt;0,"Y",IF('Strategy 7 | TG-FE'!R35=0,"","N")))</f>
        <v/>
      </c>
      <c r="BK35" s="109" t="str">
        <f>'Strategy 7 | TG-FE'!T35</f>
        <v/>
      </c>
      <c r="BL35" s="109" t="str">
        <f>'Strategy 7 | TG-FE'!N35</f>
        <v/>
      </c>
      <c r="BM35" s="110" t="str">
        <f>'Strategy 7 | TG-FE'!P35</f>
        <v/>
      </c>
      <c r="BN35" s="144"/>
      <c r="BO35" s="144"/>
      <c r="BP35" s="108" t="str">
        <f>'Strategy 8 | M1-WB'!B35</f>
        <v/>
      </c>
      <c r="BQ35" s="109" t="str">
        <f>'Strategy 8 | M1-WB'!C35</f>
        <v/>
      </c>
      <c r="BR35" s="109" t="str">
        <f>'Strategy 8 | M1-WB'!J35</f>
        <v/>
      </c>
      <c r="BS35" s="109" t="str">
        <f>IF(AU35="","",IF('Strategy 8 | M1-WB'!R35&gt;0,"Y",IF('Strategy 8 | M1-WB'!R35=0,"","N")))</f>
        <v/>
      </c>
      <c r="BT35" s="109" t="str">
        <f>'Strategy 8 | M1-WB'!T35</f>
        <v/>
      </c>
      <c r="BU35" s="109" t="str">
        <f>'Strategy 8 | M1-WB'!N35</f>
        <v/>
      </c>
      <c r="BV35" s="110" t="str">
        <f>'Strategy 8 | M1-WB'!P35</f>
        <v/>
      </c>
    </row>
    <row r="36" spans="1:74" ht="26.25" customHeight="1">
      <c r="A36" s="14">
        <v>27</v>
      </c>
      <c r="B36" s="111" t="str">
        <f>'Strategy 1 | PD-TG'!B36</f>
        <v/>
      </c>
      <c r="C36" s="95" t="str">
        <f>'Strategy 1 | PD-TG'!C36</f>
        <v/>
      </c>
      <c r="D36" s="95" t="str">
        <f>'Strategy 1 | PD-TG'!J36</f>
        <v/>
      </c>
      <c r="E36" s="95" t="str">
        <f>IF(AU36="","",IF('Strategy 1 | PD-TG'!R36&gt;0,"Y",IF('Strategy 1 | PD-TG'!R36=0,"","N")))</f>
        <v/>
      </c>
      <c r="F36" s="95" t="str">
        <f>'Strategy 1 | PD-TG'!T36</f>
        <v/>
      </c>
      <c r="G36" s="95" t="str">
        <f>'Strategy 1 | PD-TG'!N36</f>
        <v/>
      </c>
      <c r="H36" s="112" t="str">
        <f>'Strategy 1 | PD-TG'!P36</f>
        <v/>
      </c>
      <c r="I36" s="144"/>
      <c r="J36" s="144"/>
      <c r="K36" s="111" t="str">
        <f>'Strategy 2 | PD-FE'!B36</f>
        <v/>
      </c>
      <c r="L36" s="95" t="str">
        <f>'Strategy 2 | PD-FE'!C36</f>
        <v/>
      </c>
      <c r="M36" s="95" t="str">
        <f>'Strategy 2 | PD-FE'!J36</f>
        <v/>
      </c>
      <c r="N36" s="95" t="str">
        <f>IF(AU36="","",IF('Strategy 2 | PD-FE'!R36&gt;0,"Y",IF('Strategy 2 | PD-FE'!R36=0,"","N")))</f>
        <v/>
      </c>
      <c r="O36" s="95" t="str">
        <f>'Strategy 2 | PD-FE'!T36</f>
        <v/>
      </c>
      <c r="P36" s="95" t="str">
        <f>'Strategy 2 | PD-FE'!N36</f>
        <v/>
      </c>
      <c r="Q36" s="112" t="str">
        <f>'Strategy 2 | PD-FE'!P36</f>
        <v/>
      </c>
      <c r="R36" s="144"/>
      <c r="S36" s="144"/>
      <c r="T36" s="111" t="str">
        <f>'Strategy 3 | M1-TG'!B36</f>
        <v/>
      </c>
      <c r="U36" s="95" t="str">
        <f>'Strategy 3 | M1-TG'!C36</f>
        <v/>
      </c>
      <c r="V36" s="95" t="str">
        <f>'Strategy 3 | M1-TG'!J36</f>
        <v/>
      </c>
      <c r="W36" s="95" t="str">
        <f>IF(AU36="","",IF('Strategy 3 | M1-TG'!R36&gt;0,"Y",IF('Strategy 3 | M1-TG'!R36=0,"","N")))</f>
        <v/>
      </c>
      <c r="X36" s="95" t="str">
        <f>'Strategy 3 | M1-TG'!T36</f>
        <v/>
      </c>
      <c r="Y36" s="95" t="str">
        <f>'Strategy 3 | M1-TG'!N36</f>
        <v/>
      </c>
      <c r="Z36" s="112" t="str">
        <f>'Strategy 3 | M1-TG'!P36</f>
        <v/>
      </c>
      <c r="AA36" s="144"/>
      <c r="AB36" s="144"/>
      <c r="AC36" s="111" t="str">
        <f>'Strategy 4 | HP-FE'!B36</f>
        <v/>
      </c>
      <c r="AD36" s="95" t="str">
        <f>'Strategy 4 | HP-FE'!C36</f>
        <v/>
      </c>
      <c r="AE36" s="95" t="str">
        <f>'Strategy 4 | HP-FE'!J36</f>
        <v/>
      </c>
      <c r="AF36" s="95" t="str">
        <f>IF(AU36="","",IF('Strategy 4 | HP-FE'!R36&gt;0,"Y",IF('Strategy 4 | HP-FE'!R36=0,"","N")))</f>
        <v/>
      </c>
      <c r="AG36" s="95" t="str">
        <f>'Strategy 4 | HP-FE'!T36</f>
        <v/>
      </c>
      <c r="AH36" s="95" t="str">
        <f>'Strategy 4 | HP-FE'!N36</f>
        <v/>
      </c>
      <c r="AI36" s="112" t="str">
        <f>'Strategy 4 | HP-FE'!P36</f>
        <v/>
      </c>
      <c r="AJ36" s="144"/>
      <c r="AK36" s="144"/>
      <c r="AL36" s="111" t="str">
        <f>'Strategy 5 | M1-FE'!B36</f>
        <v/>
      </c>
      <c r="AM36" s="95" t="str">
        <f>'Strategy 5 | M1-FE'!C36</f>
        <v/>
      </c>
      <c r="AN36" s="95" t="str">
        <f>'Strategy 5 | M1-FE'!J36</f>
        <v/>
      </c>
      <c r="AO36" s="95" t="str">
        <f>IF(AU36="","",IF('Strategy 5 | M1-FE'!R36&gt;0,"Y",IF('Strategy 5 | M1-FE'!R36=0,"","N")))</f>
        <v/>
      </c>
      <c r="AP36" s="95" t="str">
        <f>'Strategy 5 | M1-FE'!T36</f>
        <v/>
      </c>
      <c r="AQ36" s="95" t="str">
        <f>'Strategy 5 | M1-FE'!N36</f>
        <v/>
      </c>
      <c r="AR36" s="112" t="str">
        <f>'Strategy 5 | M1-FE'!P36</f>
        <v/>
      </c>
      <c r="AS36" s="144"/>
      <c r="AT36" s="144"/>
      <c r="AU36" s="106"/>
      <c r="AV36" s="144"/>
      <c r="AW36" s="144"/>
      <c r="AX36" s="111" t="str">
        <f>'Strategy 6 | PD-M1'!B36</f>
        <v/>
      </c>
      <c r="AY36" s="95" t="str">
        <f>'Strategy 6 | PD-M1'!C36</f>
        <v/>
      </c>
      <c r="AZ36" s="95" t="str">
        <f>'Strategy 6 | PD-M1'!J36</f>
        <v/>
      </c>
      <c r="BA36" s="95" t="str">
        <f>IF(AU36="","",IF('Strategy 6 | PD-M1'!R36&gt;0,"Y",IF('Strategy 6 | PD-M1'!R36=0,"","N")))</f>
        <v/>
      </c>
      <c r="BB36" s="95" t="str">
        <f>'Strategy 6 | PD-M1'!T36</f>
        <v/>
      </c>
      <c r="BC36" s="95" t="str">
        <f>'Strategy 6 | PD-M1'!N36</f>
        <v/>
      </c>
      <c r="BD36" s="112" t="str">
        <f>'Strategy 6 | PD-M1'!P36</f>
        <v/>
      </c>
      <c r="BE36" s="144"/>
      <c r="BF36" s="144"/>
      <c r="BG36" s="111" t="str">
        <f>'Strategy 7 | TG-FE'!B36</f>
        <v/>
      </c>
      <c r="BH36" s="95" t="str">
        <f>'Strategy 7 | TG-FE'!C36</f>
        <v/>
      </c>
      <c r="BI36" s="95" t="str">
        <f>'Strategy 7 | TG-FE'!J36</f>
        <v/>
      </c>
      <c r="BJ36" s="95" t="str">
        <f>IF(AU36="","",IF('Strategy 7 | TG-FE'!R36&gt;0,"Y",IF('Strategy 7 | TG-FE'!R36=0,"","N")))</f>
        <v/>
      </c>
      <c r="BK36" s="95" t="str">
        <f>'Strategy 7 | TG-FE'!T36</f>
        <v/>
      </c>
      <c r="BL36" s="95" t="str">
        <f>'Strategy 7 | TG-FE'!N36</f>
        <v/>
      </c>
      <c r="BM36" s="112" t="str">
        <f>'Strategy 7 | TG-FE'!P36</f>
        <v/>
      </c>
      <c r="BN36" s="144"/>
      <c r="BO36" s="144"/>
      <c r="BP36" s="111" t="str">
        <f>'Strategy 8 | M1-WB'!B36</f>
        <v/>
      </c>
      <c r="BQ36" s="95" t="str">
        <f>'Strategy 8 | M1-WB'!C36</f>
        <v/>
      </c>
      <c r="BR36" s="95" t="str">
        <f>'Strategy 8 | M1-WB'!J36</f>
        <v/>
      </c>
      <c r="BS36" s="95" t="str">
        <f>IF(AU36="","",IF('Strategy 8 | M1-WB'!R36&gt;0,"Y",IF('Strategy 8 | M1-WB'!R36=0,"","N")))</f>
        <v/>
      </c>
      <c r="BT36" s="95" t="str">
        <f>'Strategy 8 | M1-WB'!T36</f>
        <v/>
      </c>
      <c r="BU36" s="95" t="str">
        <f>'Strategy 8 | M1-WB'!N36</f>
        <v/>
      </c>
      <c r="BV36" s="112" t="str">
        <f>'Strategy 8 | M1-WB'!P36</f>
        <v/>
      </c>
    </row>
    <row r="37" spans="1:74" ht="26.25" customHeight="1">
      <c r="A37" s="14">
        <v>28</v>
      </c>
      <c r="B37" s="111" t="str">
        <f>'Strategy 1 | PD-TG'!B37</f>
        <v/>
      </c>
      <c r="C37" s="95" t="str">
        <f>'Strategy 1 | PD-TG'!C37</f>
        <v/>
      </c>
      <c r="D37" s="95" t="str">
        <f>'Strategy 1 | PD-TG'!J37</f>
        <v/>
      </c>
      <c r="E37" s="95" t="str">
        <f>IF(AU37="","",IF('Strategy 1 | PD-TG'!R37&gt;0,"Y",IF('Strategy 1 | PD-TG'!R37=0,"","N")))</f>
        <v/>
      </c>
      <c r="F37" s="95" t="str">
        <f>'Strategy 1 | PD-TG'!T37</f>
        <v/>
      </c>
      <c r="G37" s="95" t="str">
        <f>'Strategy 1 | PD-TG'!N37</f>
        <v/>
      </c>
      <c r="H37" s="112" t="str">
        <f>'Strategy 1 | PD-TG'!P37</f>
        <v/>
      </c>
      <c r="I37" s="144"/>
      <c r="J37" s="144"/>
      <c r="K37" s="111" t="str">
        <f>'Strategy 2 | PD-FE'!B37</f>
        <v/>
      </c>
      <c r="L37" s="95" t="str">
        <f>'Strategy 2 | PD-FE'!C37</f>
        <v/>
      </c>
      <c r="M37" s="95" t="str">
        <f>'Strategy 2 | PD-FE'!J37</f>
        <v/>
      </c>
      <c r="N37" s="95" t="str">
        <f>IF(AU37="","",IF('Strategy 2 | PD-FE'!R37&gt;0,"Y",IF('Strategy 2 | PD-FE'!R37=0,"","N")))</f>
        <v/>
      </c>
      <c r="O37" s="95" t="str">
        <f>'Strategy 2 | PD-FE'!T37</f>
        <v/>
      </c>
      <c r="P37" s="95" t="str">
        <f>'Strategy 2 | PD-FE'!N37</f>
        <v/>
      </c>
      <c r="Q37" s="112" t="str">
        <f>'Strategy 2 | PD-FE'!P37</f>
        <v/>
      </c>
      <c r="R37" s="144"/>
      <c r="S37" s="144"/>
      <c r="T37" s="111" t="str">
        <f>'Strategy 3 | M1-TG'!B37</f>
        <v/>
      </c>
      <c r="U37" s="95" t="str">
        <f>'Strategy 3 | M1-TG'!C37</f>
        <v/>
      </c>
      <c r="V37" s="95" t="str">
        <f>'Strategy 3 | M1-TG'!J37</f>
        <v/>
      </c>
      <c r="W37" s="95" t="str">
        <f>IF(AU37="","",IF('Strategy 3 | M1-TG'!R37&gt;0,"Y",IF('Strategy 3 | M1-TG'!R37=0,"","N")))</f>
        <v/>
      </c>
      <c r="X37" s="95" t="str">
        <f>'Strategy 3 | M1-TG'!T37</f>
        <v/>
      </c>
      <c r="Y37" s="95" t="str">
        <f>'Strategy 3 | M1-TG'!N37</f>
        <v/>
      </c>
      <c r="Z37" s="112" t="str">
        <f>'Strategy 3 | M1-TG'!P37</f>
        <v/>
      </c>
      <c r="AA37" s="144"/>
      <c r="AB37" s="144"/>
      <c r="AC37" s="111" t="str">
        <f>'Strategy 4 | HP-FE'!B37</f>
        <v/>
      </c>
      <c r="AD37" s="95" t="str">
        <f>'Strategy 4 | HP-FE'!C37</f>
        <v/>
      </c>
      <c r="AE37" s="95" t="str">
        <f>'Strategy 4 | HP-FE'!J37</f>
        <v/>
      </c>
      <c r="AF37" s="95" t="str">
        <f>IF(AU37="","",IF('Strategy 4 | HP-FE'!R37&gt;0,"Y",IF('Strategy 4 | HP-FE'!R37=0,"","N")))</f>
        <v/>
      </c>
      <c r="AG37" s="95" t="str">
        <f>'Strategy 4 | HP-FE'!T37</f>
        <v/>
      </c>
      <c r="AH37" s="95" t="str">
        <f>'Strategy 4 | HP-FE'!N37</f>
        <v/>
      </c>
      <c r="AI37" s="112" t="str">
        <f>'Strategy 4 | HP-FE'!P37</f>
        <v/>
      </c>
      <c r="AJ37" s="144"/>
      <c r="AK37" s="144"/>
      <c r="AL37" s="111" t="str">
        <f>'Strategy 5 | M1-FE'!B37</f>
        <v/>
      </c>
      <c r="AM37" s="95" t="str">
        <f>'Strategy 5 | M1-FE'!C37</f>
        <v/>
      </c>
      <c r="AN37" s="95" t="str">
        <f>'Strategy 5 | M1-FE'!J37</f>
        <v/>
      </c>
      <c r="AO37" s="95" t="str">
        <f>IF(AU37="","",IF('Strategy 5 | M1-FE'!R37&gt;0,"Y",IF('Strategy 5 | M1-FE'!R37=0,"","N")))</f>
        <v/>
      </c>
      <c r="AP37" s="95" t="str">
        <f>'Strategy 5 | M1-FE'!T37</f>
        <v/>
      </c>
      <c r="AQ37" s="95" t="str">
        <f>'Strategy 5 | M1-FE'!N37</f>
        <v/>
      </c>
      <c r="AR37" s="112" t="str">
        <f>'Strategy 5 | M1-FE'!P37</f>
        <v/>
      </c>
      <c r="AS37" s="144"/>
      <c r="AT37" s="144"/>
      <c r="AU37" s="106"/>
      <c r="AV37" s="144"/>
      <c r="AW37" s="144"/>
      <c r="AX37" s="111" t="str">
        <f>'Strategy 6 | PD-M1'!B37</f>
        <v/>
      </c>
      <c r="AY37" s="95" t="str">
        <f>'Strategy 6 | PD-M1'!C37</f>
        <v/>
      </c>
      <c r="AZ37" s="95" t="str">
        <f>'Strategy 6 | PD-M1'!J37</f>
        <v/>
      </c>
      <c r="BA37" s="95" t="str">
        <f>IF(AU37="","",IF('Strategy 6 | PD-M1'!R37&gt;0,"Y",IF('Strategy 6 | PD-M1'!R37=0,"","N")))</f>
        <v/>
      </c>
      <c r="BB37" s="95" t="str">
        <f>'Strategy 6 | PD-M1'!T37</f>
        <v/>
      </c>
      <c r="BC37" s="95" t="str">
        <f>'Strategy 6 | PD-M1'!N37</f>
        <v/>
      </c>
      <c r="BD37" s="112" t="str">
        <f>'Strategy 6 | PD-M1'!P37</f>
        <v/>
      </c>
      <c r="BE37" s="144"/>
      <c r="BF37" s="144"/>
      <c r="BG37" s="111" t="str">
        <f>'Strategy 7 | TG-FE'!B37</f>
        <v/>
      </c>
      <c r="BH37" s="95" t="str">
        <f>'Strategy 7 | TG-FE'!C37</f>
        <v/>
      </c>
      <c r="BI37" s="95" t="str">
        <f>'Strategy 7 | TG-FE'!J37</f>
        <v/>
      </c>
      <c r="BJ37" s="95" t="str">
        <f>IF(AU37="","",IF('Strategy 7 | TG-FE'!R37&gt;0,"Y",IF('Strategy 7 | TG-FE'!R37=0,"","N")))</f>
        <v/>
      </c>
      <c r="BK37" s="95" t="str">
        <f>'Strategy 7 | TG-FE'!T37</f>
        <v/>
      </c>
      <c r="BL37" s="95" t="str">
        <f>'Strategy 7 | TG-FE'!N37</f>
        <v/>
      </c>
      <c r="BM37" s="112" t="str">
        <f>'Strategy 7 | TG-FE'!P37</f>
        <v/>
      </c>
      <c r="BN37" s="144"/>
      <c r="BO37" s="144"/>
      <c r="BP37" s="111" t="str">
        <f>'Strategy 8 | M1-WB'!B37</f>
        <v/>
      </c>
      <c r="BQ37" s="95" t="str">
        <f>'Strategy 8 | M1-WB'!C37</f>
        <v/>
      </c>
      <c r="BR37" s="95" t="str">
        <f>'Strategy 8 | M1-WB'!J37</f>
        <v/>
      </c>
      <c r="BS37" s="95" t="str">
        <f>IF(AU37="","",IF('Strategy 8 | M1-WB'!R37&gt;0,"Y",IF('Strategy 8 | M1-WB'!R37=0,"","N")))</f>
        <v/>
      </c>
      <c r="BT37" s="95" t="str">
        <f>'Strategy 8 | M1-WB'!T37</f>
        <v/>
      </c>
      <c r="BU37" s="95" t="str">
        <f>'Strategy 8 | M1-WB'!N37</f>
        <v/>
      </c>
      <c r="BV37" s="112" t="str">
        <f>'Strategy 8 | M1-WB'!P37</f>
        <v/>
      </c>
    </row>
    <row r="38" spans="1:74" ht="26.25" customHeight="1">
      <c r="A38" s="14">
        <v>29</v>
      </c>
      <c r="B38" s="111" t="str">
        <f>'Strategy 1 | PD-TG'!B38</f>
        <v/>
      </c>
      <c r="C38" s="95" t="str">
        <f>'Strategy 1 | PD-TG'!C38</f>
        <v/>
      </c>
      <c r="D38" s="95" t="str">
        <f>'Strategy 1 | PD-TG'!J38</f>
        <v/>
      </c>
      <c r="E38" s="95" t="str">
        <f>IF(AU38="","",IF('Strategy 1 | PD-TG'!R38&gt;0,"Y",IF('Strategy 1 | PD-TG'!R38=0,"","N")))</f>
        <v/>
      </c>
      <c r="F38" s="95" t="str">
        <f>'Strategy 1 | PD-TG'!T38</f>
        <v/>
      </c>
      <c r="G38" s="95" t="str">
        <f>'Strategy 1 | PD-TG'!N38</f>
        <v/>
      </c>
      <c r="H38" s="112" t="str">
        <f>'Strategy 1 | PD-TG'!P38</f>
        <v/>
      </c>
      <c r="I38" s="144"/>
      <c r="J38" s="144"/>
      <c r="K38" s="111" t="str">
        <f>'Strategy 2 | PD-FE'!B38</f>
        <v/>
      </c>
      <c r="L38" s="95" t="str">
        <f>'Strategy 2 | PD-FE'!C38</f>
        <v/>
      </c>
      <c r="M38" s="95" t="str">
        <f>'Strategy 2 | PD-FE'!J38</f>
        <v/>
      </c>
      <c r="N38" s="95" t="str">
        <f>IF(AU38="","",IF('Strategy 2 | PD-FE'!R38&gt;0,"Y",IF('Strategy 2 | PD-FE'!R38=0,"","N")))</f>
        <v/>
      </c>
      <c r="O38" s="95" t="str">
        <f>'Strategy 2 | PD-FE'!T38</f>
        <v/>
      </c>
      <c r="P38" s="95" t="str">
        <f>'Strategy 2 | PD-FE'!N38</f>
        <v/>
      </c>
      <c r="Q38" s="112" t="str">
        <f>'Strategy 2 | PD-FE'!P38</f>
        <v/>
      </c>
      <c r="R38" s="144"/>
      <c r="S38" s="144"/>
      <c r="T38" s="111" t="str">
        <f>'Strategy 3 | M1-TG'!B38</f>
        <v/>
      </c>
      <c r="U38" s="95" t="str">
        <f>'Strategy 3 | M1-TG'!C38</f>
        <v/>
      </c>
      <c r="V38" s="95" t="str">
        <f>'Strategy 3 | M1-TG'!J38</f>
        <v/>
      </c>
      <c r="W38" s="95" t="str">
        <f>IF(AU38="","",IF('Strategy 3 | M1-TG'!R38&gt;0,"Y",IF('Strategy 3 | M1-TG'!R38=0,"","N")))</f>
        <v/>
      </c>
      <c r="X38" s="95" t="str">
        <f>'Strategy 3 | M1-TG'!T38</f>
        <v/>
      </c>
      <c r="Y38" s="95" t="str">
        <f>'Strategy 3 | M1-TG'!N38</f>
        <v/>
      </c>
      <c r="Z38" s="112" t="str">
        <f>'Strategy 3 | M1-TG'!P38</f>
        <v/>
      </c>
      <c r="AA38" s="144"/>
      <c r="AB38" s="144"/>
      <c r="AC38" s="111" t="str">
        <f>'Strategy 4 | HP-FE'!B38</f>
        <v/>
      </c>
      <c r="AD38" s="95" t="str">
        <f>'Strategy 4 | HP-FE'!C38</f>
        <v/>
      </c>
      <c r="AE38" s="95" t="str">
        <f>'Strategy 4 | HP-FE'!J38</f>
        <v/>
      </c>
      <c r="AF38" s="95" t="str">
        <f>IF(AU38="","",IF('Strategy 4 | HP-FE'!R38&gt;0,"Y",IF('Strategy 4 | HP-FE'!R38=0,"","N")))</f>
        <v/>
      </c>
      <c r="AG38" s="95" t="str">
        <f>'Strategy 4 | HP-FE'!T38</f>
        <v/>
      </c>
      <c r="AH38" s="95" t="str">
        <f>'Strategy 4 | HP-FE'!N38</f>
        <v/>
      </c>
      <c r="AI38" s="112" t="str">
        <f>'Strategy 4 | HP-FE'!P38</f>
        <v/>
      </c>
      <c r="AJ38" s="144"/>
      <c r="AK38" s="144"/>
      <c r="AL38" s="111" t="str">
        <f>'Strategy 5 | M1-FE'!B38</f>
        <v/>
      </c>
      <c r="AM38" s="95" t="str">
        <f>'Strategy 5 | M1-FE'!C38</f>
        <v/>
      </c>
      <c r="AN38" s="95" t="str">
        <f>'Strategy 5 | M1-FE'!J38</f>
        <v/>
      </c>
      <c r="AO38" s="95" t="str">
        <f>IF(AU38="","",IF('Strategy 5 | M1-FE'!R38&gt;0,"Y",IF('Strategy 5 | M1-FE'!R38=0,"","N")))</f>
        <v/>
      </c>
      <c r="AP38" s="95" t="str">
        <f>'Strategy 5 | M1-FE'!T38</f>
        <v/>
      </c>
      <c r="AQ38" s="95" t="str">
        <f>'Strategy 5 | M1-FE'!N38</f>
        <v/>
      </c>
      <c r="AR38" s="112" t="str">
        <f>'Strategy 5 | M1-FE'!P38</f>
        <v/>
      </c>
      <c r="AS38" s="144"/>
      <c r="AT38" s="144"/>
      <c r="AU38" s="106"/>
      <c r="AV38" s="144"/>
      <c r="AW38" s="144"/>
      <c r="AX38" s="111" t="str">
        <f>'Strategy 6 | PD-M1'!B38</f>
        <v/>
      </c>
      <c r="AY38" s="95" t="str">
        <f>'Strategy 6 | PD-M1'!C38</f>
        <v/>
      </c>
      <c r="AZ38" s="95" t="str">
        <f>'Strategy 6 | PD-M1'!J38</f>
        <v/>
      </c>
      <c r="BA38" s="95" t="str">
        <f>IF(AU38="","",IF('Strategy 6 | PD-M1'!R38&gt;0,"Y",IF('Strategy 6 | PD-M1'!R38=0,"","N")))</f>
        <v/>
      </c>
      <c r="BB38" s="95" t="str">
        <f>'Strategy 6 | PD-M1'!T38</f>
        <v/>
      </c>
      <c r="BC38" s="95" t="str">
        <f>'Strategy 6 | PD-M1'!N38</f>
        <v/>
      </c>
      <c r="BD38" s="112" t="str">
        <f>'Strategy 6 | PD-M1'!P38</f>
        <v/>
      </c>
      <c r="BE38" s="144"/>
      <c r="BF38" s="144"/>
      <c r="BG38" s="111" t="str">
        <f>'Strategy 7 | TG-FE'!B38</f>
        <v/>
      </c>
      <c r="BH38" s="95" t="str">
        <f>'Strategy 7 | TG-FE'!C38</f>
        <v/>
      </c>
      <c r="BI38" s="95" t="str">
        <f>'Strategy 7 | TG-FE'!J38</f>
        <v/>
      </c>
      <c r="BJ38" s="95" t="str">
        <f>IF(AU38="","",IF('Strategy 7 | TG-FE'!R38&gt;0,"Y",IF('Strategy 7 | TG-FE'!R38=0,"","N")))</f>
        <v/>
      </c>
      <c r="BK38" s="95" t="str">
        <f>'Strategy 7 | TG-FE'!T38</f>
        <v/>
      </c>
      <c r="BL38" s="95" t="str">
        <f>'Strategy 7 | TG-FE'!N38</f>
        <v/>
      </c>
      <c r="BM38" s="112" t="str">
        <f>'Strategy 7 | TG-FE'!P38</f>
        <v/>
      </c>
      <c r="BN38" s="144"/>
      <c r="BO38" s="144"/>
      <c r="BP38" s="111" t="str">
        <f>'Strategy 8 | M1-WB'!B38</f>
        <v/>
      </c>
      <c r="BQ38" s="95" t="str">
        <f>'Strategy 8 | M1-WB'!C38</f>
        <v/>
      </c>
      <c r="BR38" s="95" t="str">
        <f>'Strategy 8 | M1-WB'!J38</f>
        <v/>
      </c>
      <c r="BS38" s="95" t="str">
        <f>IF(AU38="","",IF('Strategy 8 | M1-WB'!R38&gt;0,"Y",IF('Strategy 8 | M1-WB'!R38=0,"","N")))</f>
        <v/>
      </c>
      <c r="BT38" s="95" t="str">
        <f>'Strategy 8 | M1-WB'!T38</f>
        <v/>
      </c>
      <c r="BU38" s="95" t="str">
        <f>'Strategy 8 | M1-WB'!N38</f>
        <v/>
      </c>
      <c r="BV38" s="112" t="str">
        <f>'Strategy 8 | M1-WB'!P38</f>
        <v/>
      </c>
    </row>
    <row r="39" spans="1:74" ht="26.25" customHeight="1" thickBot="1">
      <c r="A39" s="14">
        <v>30</v>
      </c>
      <c r="B39" s="113" t="str">
        <f>'Strategy 1 | PD-TG'!B39</f>
        <v/>
      </c>
      <c r="C39" s="114" t="str">
        <f>'Strategy 1 | PD-TG'!C39</f>
        <v/>
      </c>
      <c r="D39" s="114" t="str">
        <f>'Strategy 1 | PD-TG'!J39</f>
        <v/>
      </c>
      <c r="E39" s="114" t="str">
        <f>IF(AU39="","",IF('Strategy 1 | PD-TG'!R39&gt;0,"Y",IF('Strategy 1 | PD-TG'!R39=0,"","N")))</f>
        <v/>
      </c>
      <c r="F39" s="114" t="str">
        <f>'Strategy 1 | PD-TG'!T39</f>
        <v/>
      </c>
      <c r="G39" s="114" t="str">
        <f>'Strategy 1 | PD-TG'!N39</f>
        <v/>
      </c>
      <c r="H39" s="115" t="str">
        <f>'Strategy 1 | PD-TG'!P39</f>
        <v/>
      </c>
      <c r="I39" s="144"/>
      <c r="J39" s="144"/>
      <c r="K39" s="113" t="str">
        <f>'Strategy 2 | PD-FE'!B39</f>
        <v/>
      </c>
      <c r="L39" s="114" t="str">
        <f>'Strategy 2 | PD-FE'!C39</f>
        <v/>
      </c>
      <c r="M39" s="114" t="str">
        <f>'Strategy 2 | PD-FE'!J39</f>
        <v/>
      </c>
      <c r="N39" s="114" t="str">
        <f>IF(AU39="","",IF('Strategy 2 | PD-FE'!R39&gt;0,"Y",IF('Strategy 2 | PD-FE'!R39=0,"","N")))</f>
        <v/>
      </c>
      <c r="O39" s="114" t="str">
        <f>'Strategy 2 | PD-FE'!T39</f>
        <v/>
      </c>
      <c r="P39" s="114" t="str">
        <f>'Strategy 2 | PD-FE'!N39</f>
        <v/>
      </c>
      <c r="Q39" s="115" t="str">
        <f>'Strategy 2 | PD-FE'!P39</f>
        <v/>
      </c>
      <c r="R39" s="144"/>
      <c r="S39" s="144"/>
      <c r="T39" s="113" t="str">
        <f>'Strategy 3 | M1-TG'!B39</f>
        <v/>
      </c>
      <c r="U39" s="114" t="str">
        <f>'Strategy 3 | M1-TG'!C39</f>
        <v/>
      </c>
      <c r="V39" s="114" t="str">
        <f>'Strategy 3 | M1-TG'!J39</f>
        <v/>
      </c>
      <c r="W39" s="114" t="str">
        <f>IF(AU39="","",IF('Strategy 3 | M1-TG'!R39&gt;0,"Y",IF('Strategy 3 | M1-TG'!R39=0,"","N")))</f>
        <v/>
      </c>
      <c r="X39" s="114" t="str">
        <f>'Strategy 3 | M1-TG'!T39</f>
        <v/>
      </c>
      <c r="Y39" s="114" t="str">
        <f>'Strategy 3 | M1-TG'!N39</f>
        <v/>
      </c>
      <c r="Z39" s="115" t="str">
        <f>'Strategy 3 | M1-TG'!P39</f>
        <v/>
      </c>
      <c r="AA39" s="144"/>
      <c r="AB39" s="144"/>
      <c r="AC39" s="113" t="str">
        <f>'Strategy 4 | HP-FE'!B39</f>
        <v/>
      </c>
      <c r="AD39" s="114" t="str">
        <f>'Strategy 4 | HP-FE'!C39</f>
        <v/>
      </c>
      <c r="AE39" s="114" t="str">
        <f>'Strategy 4 | HP-FE'!J39</f>
        <v/>
      </c>
      <c r="AF39" s="114" t="str">
        <f>IF(AU39="","",IF('Strategy 4 | HP-FE'!R39&gt;0,"Y",IF('Strategy 4 | HP-FE'!R39=0,"","N")))</f>
        <v/>
      </c>
      <c r="AG39" s="114" t="str">
        <f>'Strategy 4 | HP-FE'!T39</f>
        <v/>
      </c>
      <c r="AH39" s="114" t="str">
        <f>'Strategy 4 | HP-FE'!N39</f>
        <v/>
      </c>
      <c r="AI39" s="115" t="str">
        <f>'Strategy 4 | HP-FE'!P39</f>
        <v/>
      </c>
      <c r="AJ39" s="144"/>
      <c r="AK39" s="144"/>
      <c r="AL39" s="113" t="str">
        <f>'Strategy 5 | M1-FE'!B39</f>
        <v/>
      </c>
      <c r="AM39" s="114" t="str">
        <f>'Strategy 5 | M1-FE'!C39</f>
        <v/>
      </c>
      <c r="AN39" s="114" t="str">
        <f>'Strategy 5 | M1-FE'!J39</f>
        <v/>
      </c>
      <c r="AO39" s="114" t="str">
        <f>IF(AU39="","",IF('Strategy 5 | M1-FE'!R39&gt;0,"Y",IF('Strategy 5 | M1-FE'!R39=0,"","N")))</f>
        <v/>
      </c>
      <c r="AP39" s="114" t="str">
        <f>'Strategy 5 | M1-FE'!T39</f>
        <v/>
      </c>
      <c r="AQ39" s="114" t="str">
        <f>'Strategy 5 | M1-FE'!N39</f>
        <v/>
      </c>
      <c r="AR39" s="115" t="str">
        <f>'Strategy 5 | M1-FE'!P39</f>
        <v/>
      </c>
      <c r="AS39" s="144"/>
      <c r="AT39" s="144"/>
      <c r="AU39" s="107"/>
      <c r="AV39" s="144"/>
      <c r="AW39" s="144"/>
      <c r="AX39" s="113" t="str">
        <f>'Strategy 6 | PD-M1'!B39</f>
        <v/>
      </c>
      <c r="AY39" s="114" t="str">
        <f>'Strategy 6 | PD-M1'!C39</f>
        <v/>
      </c>
      <c r="AZ39" s="114" t="str">
        <f>'Strategy 6 | PD-M1'!J39</f>
        <v/>
      </c>
      <c r="BA39" s="114" t="str">
        <f>IF(AU39="","",IF('Strategy 6 | PD-M1'!R39&gt;0,"Y",IF('Strategy 6 | PD-M1'!R39=0,"","N")))</f>
        <v/>
      </c>
      <c r="BB39" s="114" t="str">
        <f>'Strategy 6 | PD-M1'!T39</f>
        <v/>
      </c>
      <c r="BC39" s="114" t="str">
        <f>'Strategy 6 | PD-M1'!N39</f>
        <v/>
      </c>
      <c r="BD39" s="115" t="str">
        <f>'Strategy 6 | PD-M1'!P39</f>
        <v/>
      </c>
      <c r="BE39" s="144"/>
      <c r="BF39" s="144"/>
      <c r="BG39" s="113" t="str">
        <f>'Strategy 7 | TG-FE'!B39</f>
        <v/>
      </c>
      <c r="BH39" s="114" t="str">
        <f>'Strategy 7 | TG-FE'!C39</f>
        <v/>
      </c>
      <c r="BI39" s="114" t="str">
        <f>'Strategy 7 | TG-FE'!J39</f>
        <v/>
      </c>
      <c r="BJ39" s="114" t="str">
        <f>IF(AU39="","",IF('Strategy 7 | TG-FE'!R39&gt;0,"Y",IF('Strategy 7 | TG-FE'!R39=0,"","N")))</f>
        <v/>
      </c>
      <c r="BK39" s="114" t="str">
        <f>'Strategy 7 | TG-FE'!T39</f>
        <v/>
      </c>
      <c r="BL39" s="114" t="str">
        <f>'Strategy 7 | TG-FE'!N39</f>
        <v/>
      </c>
      <c r="BM39" s="115" t="str">
        <f>'Strategy 7 | TG-FE'!P39</f>
        <v/>
      </c>
      <c r="BN39" s="144"/>
      <c r="BO39" s="144"/>
      <c r="BP39" s="113" t="str">
        <f>'Strategy 8 | M1-WB'!B39</f>
        <v/>
      </c>
      <c r="BQ39" s="114" t="str">
        <f>'Strategy 8 | M1-WB'!C39</f>
        <v/>
      </c>
      <c r="BR39" s="114" t="str">
        <f>'Strategy 8 | M1-WB'!J39</f>
        <v/>
      </c>
      <c r="BS39" s="114" t="str">
        <f>IF(AU39="","",IF('Strategy 8 | M1-WB'!R39&gt;0,"Y",IF('Strategy 8 | M1-WB'!R39=0,"","N")))</f>
        <v/>
      </c>
      <c r="BT39" s="114" t="str">
        <f>'Strategy 8 | M1-WB'!T39</f>
        <v/>
      </c>
      <c r="BU39" s="114" t="str">
        <f>'Strategy 8 | M1-WB'!N39</f>
        <v/>
      </c>
      <c r="BV39" s="115" t="str">
        <f>'Strategy 8 | M1-WB'!P39</f>
        <v/>
      </c>
    </row>
    <row r="40" spans="1:74" ht="26.25" customHeight="1">
      <c r="A40" s="14">
        <v>31</v>
      </c>
      <c r="B40" s="108" t="str">
        <f>'Strategy 1 | PD-TG'!B40</f>
        <v/>
      </c>
      <c r="C40" s="109" t="str">
        <f>'Strategy 1 | PD-TG'!C40</f>
        <v/>
      </c>
      <c r="D40" s="109" t="str">
        <f>'Strategy 1 | PD-TG'!J40</f>
        <v/>
      </c>
      <c r="E40" s="109" t="str">
        <f>IF(AU40="","",IF('Strategy 1 | PD-TG'!R40&gt;0,"Y",IF('Strategy 1 | PD-TG'!R40=0,"","N")))</f>
        <v/>
      </c>
      <c r="F40" s="109" t="str">
        <f>'Strategy 1 | PD-TG'!T40</f>
        <v/>
      </c>
      <c r="G40" s="109" t="str">
        <f>'Strategy 1 | PD-TG'!N40</f>
        <v/>
      </c>
      <c r="H40" s="110" t="str">
        <f>'Strategy 1 | PD-TG'!P40</f>
        <v/>
      </c>
      <c r="I40" s="144"/>
      <c r="J40" s="144"/>
      <c r="K40" s="108" t="str">
        <f>'Strategy 2 | PD-FE'!B40</f>
        <v/>
      </c>
      <c r="L40" s="109" t="str">
        <f>'Strategy 2 | PD-FE'!C40</f>
        <v/>
      </c>
      <c r="M40" s="109" t="str">
        <f>'Strategy 2 | PD-FE'!J40</f>
        <v/>
      </c>
      <c r="N40" s="109" t="str">
        <f>IF(AU40="","",IF('Strategy 2 | PD-FE'!R40&gt;0,"Y",IF('Strategy 2 | PD-FE'!R40=0,"","N")))</f>
        <v/>
      </c>
      <c r="O40" s="109" t="str">
        <f>'Strategy 2 | PD-FE'!T40</f>
        <v/>
      </c>
      <c r="P40" s="109" t="str">
        <f>'Strategy 2 | PD-FE'!N40</f>
        <v/>
      </c>
      <c r="Q40" s="110" t="str">
        <f>'Strategy 2 | PD-FE'!P40</f>
        <v/>
      </c>
      <c r="R40" s="144"/>
      <c r="S40" s="144"/>
      <c r="T40" s="108" t="str">
        <f>'Strategy 3 | M1-TG'!B40</f>
        <v/>
      </c>
      <c r="U40" s="109" t="str">
        <f>'Strategy 3 | M1-TG'!C40</f>
        <v/>
      </c>
      <c r="V40" s="109" t="str">
        <f>'Strategy 3 | M1-TG'!J40</f>
        <v/>
      </c>
      <c r="W40" s="109" t="str">
        <f>IF(AU40="","",IF('Strategy 3 | M1-TG'!R40&gt;0,"Y",IF('Strategy 3 | M1-TG'!R40=0,"","N")))</f>
        <v/>
      </c>
      <c r="X40" s="109" t="str">
        <f>'Strategy 3 | M1-TG'!T40</f>
        <v/>
      </c>
      <c r="Y40" s="109" t="str">
        <f>'Strategy 3 | M1-TG'!N40</f>
        <v/>
      </c>
      <c r="Z40" s="110" t="str">
        <f>'Strategy 3 | M1-TG'!P40</f>
        <v/>
      </c>
      <c r="AA40" s="144"/>
      <c r="AB40" s="144"/>
      <c r="AC40" s="108" t="str">
        <f>'Strategy 4 | HP-FE'!B40</f>
        <v/>
      </c>
      <c r="AD40" s="109" t="str">
        <f>'Strategy 4 | HP-FE'!C40</f>
        <v/>
      </c>
      <c r="AE40" s="109" t="str">
        <f>'Strategy 4 | HP-FE'!J40</f>
        <v/>
      </c>
      <c r="AF40" s="109" t="str">
        <f>IF(AU40="","",IF('Strategy 4 | HP-FE'!R40&gt;0,"Y",IF('Strategy 4 | HP-FE'!R40=0,"","N")))</f>
        <v/>
      </c>
      <c r="AG40" s="109" t="str">
        <f>'Strategy 4 | HP-FE'!T40</f>
        <v/>
      </c>
      <c r="AH40" s="109" t="str">
        <f>'Strategy 4 | HP-FE'!N40</f>
        <v/>
      </c>
      <c r="AI40" s="110" t="str">
        <f>'Strategy 4 | HP-FE'!P40</f>
        <v/>
      </c>
      <c r="AJ40" s="144"/>
      <c r="AK40" s="144"/>
      <c r="AL40" s="108" t="str">
        <f>'Strategy 5 | M1-FE'!B40</f>
        <v/>
      </c>
      <c r="AM40" s="109" t="str">
        <f>'Strategy 5 | M1-FE'!C40</f>
        <v/>
      </c>
      <c r="AN40" s="109" t="str">
        <f>'Strategy 5 | M1-FE'!J40</f>
        <v/>
      </c>
      <c r="AO40" s="109" t="str">
        <f>IF(AU40="","",IF('Strategy 5 | M1-FE'!R40&gt;0,"Y",IF('Strategy 5 | M1-FE'!R40=0,"","N")))</f>
        <v/>
      </c>
      <c r="AP40" s="109" t="str">
        <f>'Strategy 5 | M1-FE'!T40</f>
        <v/>
      </c>
      <c r="AQ40" s="109" t="str">
        <f>'Strategy 5 | M1-FE'!N40</f>
        <v/>
      </c>
      <c r="AR40" s="110" t="str">
        <f>'Strategy 5 | M1-FE'!P40</f>
        <v/>
      </c>
      <c r="AS40" s="144"/>
      <c r="AT40" s="144"/>
      <c r="AU40" s="102"/>
      <c r="AV40" s="144"/>
      <c r="AW40" s="144"/>
      <c r="AX40" s="108" t="str">
        <f>'Strategy 6 | PD-M1'!B40</f>
        <v/>
      </c>
      <c r="AY40" s="109" t="str">
        <f>'Strategy 6 | PD-M1'!C40</f>
        <v/>
      </c>
      <c r="AZ40" s="109" t="str">
        <f>'Strategy 6 | PD-M1'!J40</f>
        <v/>
      </c>
      <c r="BA40" s="109" t="str">
        <f>IF(AU40="","",IF('Strategy 6 | PD-M1'!R40&gt;0,"Y",IF('Strategy 6 | PD-M1'!R40=0,"","N")))</f>
        <v/>
      </c>
      <c r="BB40" s="109" t="str">
        <f>'Strategy 6 | PD-M1'!T40</f>
        <v/>
      </c>
      <c r="BC40" s="109" t="str">
        <f>'Strategy 6 | PD-M1'!N40</f>
        <v/>
      </c>
      <c r="BD40" s="110" t="str">
        <f>'Strategy 6 | PD-M1'!P40</f>
        <v/>
      </c>
      <c r="BE40" s="144"/>
      <c r="BF40" s="144"/>
      <c r="BG40" s="108" t="str">
        <f>'Strategy 7 | TG-FE'!B40</f>
        <v/>
      </c>
      <c r="BH40" s="109" t="str">
        <f>'Strategy 7 | TG-FE'!C40</f>
        <v/>
      </c>
      <c r="BI40" s="109" t="str">
        <f>'Strategy 7 | TG-FE'!J40</f>
        <v/>
      </c>
      <c r="BJ40" s="109" t="str">
        <f>IF(AU40="","",IF('Strategy 7 | TG-FE'!R40&gt;0,"Y",IF('Strategy 7 | TG-FE'!R40=0,"","N")))</f>
        <v/>
      </c>
      <c r="BK40" s="109" t="str">
        <f>'Strategy 7 | TG-FE'!T40</f>
        <v/>
      </c>
      <c r="BL40" s="109" t="str">
        <f>'Strategy 7 | TG-FE'!N40</f>
        <v/>
      </c>
      <c r="BM40" s="110" t="str">
        <f>'Strategy 7 | TG-FE'!P40</f>
        <v/>
      </c>
      <c r="BN40" s="144"/>
      <c r="BO40" s="144"/>
      <c r="BP40" s="108" t="str">
        <f>'Strategy 8 | M1-WB'!B40</f>
        <v/>
      </c>
      <c r="BQ40" s="109" t="str">
        <f>'Strategy 8 | M1-WB'!C40</f>
        <v/>
      </c>
      <c r="BR40" s="109" t="str">
        <f>'Strategy 8 | M1-WB'!J40</f>
        <v/>
      </c>
      <c r="BS40" s="109" t="str">
        <f>IF(AU40="","",IF('Strategy 8 | M1-WB'!R40&gt;0,"Y",IF('Strategy 8 | M1-WB'!R40=0,"","N")))</f>
        <v/>
      </c>
      <c r="BT40" s="109" t="str">
        <f>'Strategy 8 | M1-WB'!T40</f>
        <v/>
      </c>
      <c r="BU40" s="109" t="str">
        <f>'Strategy 8 | M1-WB'!N40</f>
        <v/>
      </c>
      <c r="BV40" s="110" t="str">
        <f>'Strategy 8 | M1-WB'!P40</f>
        <v/>
      </c>
    </row>
    <row r="41" spans="1:74" ht="26.25" customHeight="1">
      <c r="A41" s="14">
        <v>32</v>
      </c>
      <c r="B41" s="111" t="str">
        <f>'Strategy 1 | PD-TG'!B41</f>
        <v/>
      </c>
      <c r="C41" s="95" t="str">
        <f>'Strategy 1 | PD-TG'!C41</f>
        <v/>
      </c>
      <c r="D41" s="95" t="str">
        <f>'Strategy 1 | PD-TG'!J41</f>
        <v/>
      </c>
      <c r="E41" s="95" t="str">
        <f>IF(AU41="","",IF('Strategy 1 | PD-TG'!R41&gt;0,"Y",IF('Strategy 1 | PD-TG'!R41=0,"","N")))</f>
        <v/>
      </c>
      <c r="F41" s="95" t="str">
        <f>'Strategy 1 | PD-TG'!T41</f>
        <v/>
      </c>
      <c r="G41" s="95" t="str">
        <f>'Strategy 1 | PD-TG'!N41</f>
        <v/>
      </c>
      <c r="H41" s="112" t="str">
        <f>'Strategy 1 | PD-TG'!P41</f>
        <v/>
      </c>
      <c r="I41" s="144"/>
      <c r="J41" s="144"/>
      <c r="K41" s="111" t="str">
        <f>'Strategy 2 | PD-FE'!B41</f>
        <v/>
      </c>
      <c r="L41" s="95" t="str">
        <f>'Strategy 2 | PD-FE'!C41</f>
        <v/>
      </c>
      <c r="M41" s="95" t="str">
        <f>'Strategy 2 | PD-FE'!J41</f>
        <v/>
      </c>
      <c r="N41" s="95" t="str">
        <f>IF(AU41="","",IF('Strategy 2 | PD-FE'!R41&gt;0,"Y",IF('Strategy 2 | PD-FE'!R41=0,"","N")))</f>
        <v/>
      </c>
      <c r="O41" s="95" t="str">
        <f>'Strategy 2 | PD-FE'!T41</f>
        <v/>
      </c>
      <c r="P41" s="95" t="str">
        <f>'Strategy 2 | PD-FE'!N41</f>
        <v/>
      </c>
      <c r="Q41" s="112" t="str">
        <f>'Strategy 2 | PD-FE'!P41</f>
        <v/>
      </c>
      <c r="R41" s="144"/>
      <c r="S41" s="144"/>
      <c r="T41" s="111" t="str">
        <f>'Strategy 3 | M1-TG'!B41</f>
        <v/>
      </c>
      <c r="U41" s="95" t="str">
        <f>'Strategy 3 | M1-TG'!C41</f>
        <v/>
      </c>
      <c r="V41" s="95" t="str">
        <f>'Strategy 3 | M1-TG'!J41</f>
        <v/>
      </c>
      <c r="W41" s="95" t="str">
        <f>IF(AU41="","",IF('Strategy 3 | M1-TG'!R41&gt;0,"Y",IF('Strategy 3 | M1-TG'!R41=0,"","N")))</f>
        <v/>
      </c>
      <c r="X41" s="95" t="str">
        <f>'Strategy 3 | M1-TG'!T41</f>
        <v/>
      </c>
      <c r="Y41" s="95" t="str">
        <f>'Strategy 3 | M1-TG'!N41</f>
        <v/>
      </c>
      <c r="Z41" s="112" t="str">
        <f>'Strategy 3 | M1-TG'!P41</f>
        <v/>
      </c>
      <c r="AA41" s="144"/>
      <c r="AB41" s="144"/>
      <c r="AC41" s="111" t="str">
        <f>'Strategy 4 | HP-FE'!B41</f>
        <v/>
      </c>
      <c r="AD41" s="95" t="str">
        <f>'Strategy 4 | HP-FE'!C41</f>
        <v/>
      </c>
      <c r="AE41" s="95" t="str">
        <f>'Strategy 4 | HP-FE'!J41</f>
        <v/>
      </c>
      <c r="AF41" s="95" t="str">
        <f>IF(AU41="","",IF('Strategy 4 | HP-FE'!R41&gt;0,"Y",IF('Strategy 4 | HP-FE'!R41=0,"","N")))</f>
        <v/>
      </c>
      <c r="AG41" s="95" t="str">
        <f>'Strategy 4 | HP-FE'!T41</f>
        <v/>
      </c>
      <c r="AH41" s="95" t="str">
        <f>'Strategy 4 | HP-FE'!N41</f>
        <v/>
      </c>
      <c r="AI41" s="112" t="str">
        <f>'Strategy 4 | HP-FE'!P41</f>
        <v/>
      </c>
      <c r="AJ41" s="144"/>
      <c r="AK41" s="144"/>
      <c r="AL41" s="111" t="str">
        <f>'Strategy 5 | M1-FE'!B41</f>
        <v/>
      </c>
      <c r="AM41" s="95" t="str">
        <f>'Strategy 5 | M1-FE'!C41</f>
        <v/>
      </c>
      <c r="AN41" s="95" t="str">
        <f>'Strategy 5 | M1-FE'!J41</f>
        <v/>
      </c>
      <c r="AO41" s="95" t="str">
        <f>IF(AU41="","",IF('Strategy 5 | M1-FE'!R41&gt;0,"Y",IF('Strategy 5 | M1-FE'!R41=0,"","N")))</f>
        <v/>
      </c>
      <c r="AP41" s="95" t="str">
        <f>'Strategy 5 | M1-FE'!T41</f>
        <v/>
      </c>
      <c r="AQ41" s="95" t="str">
        <f>'Strategy 5 | M1-FE'!N41</f>
        <v/>
      </c>
      <c r="AR41" s="112" t="str">
        <f>'Strategy 5 | M1-FE'!P41</f>
        <v/>
      </c>
      <c r="AS41" s="144"/>
      <c r="AT41" s="144"/>
      <c r="AU41" s="106"/>
      <c r="AV41" s="144"/>
      <c r="AW41" s="144"/>
      <c r="AX41" s="111" t="str">
        <f>'Strategy 6 | PD-M1'!B41</f>
        <v/>
      </c>
      <c r="AY41" s="95" t="str">
        <f>'Strategy 6 | PD-M1'!C41</f>
        <v/>
      </c>
      <c r="AZ41" s="95" t="str">
        <f>'Strategy 6 | PD-M1'!J41</f>
        <v/>
      </c>
      <c r="BA41" s="95" t="str">
        <f>IF(AU41="","",IF('Strategy 6 | PD-M1'!R41&gt;0,"Y",IF('Strategy 6 | PD-M1'!R41=0,"","N")))</f>
        <v/>
      </c>
      <c r="BB41" s="95" t="str">
        <f>'Strategy 6 | PD-M1'!T41</f>
        <v/>
      </c>
      <c r="BC41" s="95" t="str">
        <f>'Strategy 6 | PD-M1'!N41</f>
        <v/>
      </c>
      <c r="BD41" s="112" t="str">
        <f>'Strategy 6 | PD-M1'!P41</f>
        <v/>
      </c>
      <c r="BE41" s="144"/>
      <c r="BF41" s="144"/>
      <c r="BG41" s="111" t="str">
        <f>'Strategy 7 | TG-FE'!B41</f>
        <v/>
      </c>
      <c r="BH41" s="95" t="str">
        <f>'Strategy 7 | TG-FE'!C41</f>
        <v/>
      </c>
      <c r="BI41" s="95" t="str">
        <f>'Strategy 7 | TG-FE'!J41</f>
        <v/>
      </c>
      <c r="BJ41" s="95" t="str">
        <f>IF(AU41="","",IF('Strategy 7 | TG-FE'!R41&gt;0,"Y",IF('Strategy 7 | TG-FE'!R41=0,"","N")))</f>
        <v/>
      </c>
      <c r="BK41" s="95" t="str">
        <f>'Strategy 7 | TG-FE'!T41</f>
        <v/>
      </c>
      <c r="BL41" s="95" t="str">
        <f>'Strategy 7 | TG-FE'!N41</f>
        <v/>
      </c>
      <c r="BM41" s="112" t="str">
        <f>'Strategy 7 | TG-FE'!P41</f>
        <v/>
      </c>
      <c r="BN41" s="144"/>
      <c r="BO41" s="144"/>
      <c r="BP41" s="111" t="str">
        <f>'Strategy 8 | M1-WB'!B41</f>
        <v/>
      </c>
      <c r="BQ41" s="95" t="str">
        <f>'Strategy 8 | M1-WB'!C41</f>
        <v/>
      </c>
      <c r="BR41" s="95" t="str">
        <f>'Strategy 8 | M1-WB'!J41</f>
        <v/>
      </c>
      <c r="BS41" s="95" t="str">
        <f>IF(AU41="","",IF('Strategy 8 | M1-WB'!R41&gt;0,"Y",IF('Strategy 8 | M1-WB'!R41=0,"","N")))</f>
        <v/>
      </c>
      <c r="BT41" s="95" t="str">
        <f>'Strategy 8 | M1-WB'!T41</f>
        <v/>
      </c>
      <c r="BU41" s="95" t="str">
        <f>'Strategy 8 | M1-WB'!N41</f>
        <v/>
      </c>
      <c r="BV41" s="112" t="str">
        <f>'Strategy 8 | M1-WB'!P41</f>
        <v/>
      </c>
    </row>
    <row r="42" spans="1:74" ht="26.25" customHeight="1">
      <c r="A42" s="14">
        <v>33</v>
      </c>
      <c r="B42" s="111" t="str">
        <f>'Strategy 1 | PD-TG'!B42</f>
        <v/>
      </c>
      <c r="C42" s="95" t="str">
        <f>'Strategy 1 | PD-TG'!C42</f>
        <v/>
      </c>
      <c r="D42" s="95" t="str">
        <f>'Strategy 1 | PD-TG'!J42</f>
        <v/>
      </c>
      <c r="E42" s="95" t="str">
        <f>IF(AU42="","",IF('Strategy 1 | PD-TG'!R42&gt;0,"Y",IF('Strategy 1 | PD-TG'!R42=0,"","N")))</f>
        <v/>
      </c>
      <c r="F42" s="95" t="str">
        <f>'Strategy 1 | PD-TG'!T42</f>
        <v/>
      </c>
      <c r="G42" s="95" t="str">
        <f>'Strategy 1 | PD-TG'!N42</f>
        <v/>
      </c>
      <c r="H42" s="112" t="str">
        <f>'Strategy 1 | PD-TG'!P42</f>
        <v/>
      </c>
      <c r="I42" s="144"/>
      <c r="J42" s="144"/>
      <c r="K42" s="111" t="str">
        <f>'Strategy 2 | PD-FE'!B42</f>
        <v/>
      </c>
      <c r="L42" s="95" t="str">
        <f>'Strategy 2 | PD-FE'!C42</f>
        <v/>
      </c>
      <c r="M42" s="95" t="str">
        <f>'Strategy 2 | PD-FE'!J42</f>
        <v/>
      </c>
      <c r="N42" s="95" t="str">
        <f>IF(AU42="","",IF('Strategy 2 | PD-FE'!R42&gt;0,"Y",IF('Strategy 2 | PD-FE'!R42=0,"","N")))</f>
        <v/>
      </c>
      <c r="O42" s="95" t="str">
        <f>'Strategy 2 | PD-FE'!T42</f>
        <v/>
      </c>
      <c r="P42" s="95" t="str">
        <f>'Strategy 2 | PD-FE'!N42</f>
        <v/>
      </c>
      <c r="Q42" s="112" t="str">
        <f>'Strategy 2 | PD-FE'!P42</f>
        <v/>
      </c>
      <c r="R42" s="144"/>
      <c r="S42" s="144"/>
      <c r="T42" s="111" t="str">
        <f>'Strategy 3 | M1-TG'!B42</f>
        <v/>
      </c>
      <c r="U42" s="95" t="str">
        <f>'Strategy 3 | M1-TG'!C42</f>
        <v/>
      </c>
      <c r="V42" s="95" t="str">
        <f>'Strategy 3 | M1-TG'!J42</f>
        <v/>
      </c>
      <c r="W42" s="95" t="str">
        <f>IF(AU42="","",IF('Strategy 3 | M1-TG'!R42&gt;0,"Y",IF('Strategy 3 | M1-TG'!R42=0,"","N")))</f>
        <v/>
      </c>
      <c r="X42" s="95" t="str">
        <f>'Strategy 3 | M1-TG'!T42</f>
        <v/>
      </c>
      <c r="Y42" s="95" t="str">
        <f>'Strategy 3 | M1-TG'!N42</f>
        <v/>
      </c>
      <c r="Z42" s="112" t="str">
        <f>'Strategy 3 | M1-TG'!P42</f>
        <v/>
      </c>
      <c r="AA42" s="144"/>
      <c r="AB42" s="144"/>
      <c r="AC42" s="111" t="str">
        <f>'Strategy 4 | HP-FE'!B42</f>
        <v/>
      </c>
      <c r="AD42" s="95" t="str">
        <f>'Strategy 4 | HP-FE'!C42</f>
        <v/>
      </c>
      <c r="AE42" s="95" t="str">
        <f>'Strategy 4 | HP-FE'!J42</f>
        <v/>
      </c>
      <c r="AF42" s="95" t="str">
        <f>IF(AU42="","",IF('Strategy 4 | HP-FE'!R42&gt;0,"Y",IF('Strategy 4 | HP-FE'!R42=0,"","N")))</f>
        <v/>
      </c>
      <c r="AG42" s="95" t="str">
        <f>'Strategy 4 | HP-FE'!T42</f>
        <v/>
      </c>
      <c r="AH42" s="95" t="str">
        <f>'Strategy 4 | HP-FE'!N42</f>
        <v/>
      </c>
      <c r="AI42" s="112" t="str">
        <f>'Strategy 4 | HP-FE'!P42</f>
        <v/>
      </c>
      <c r="AJ42" s="144"/>
      <c r="AK42" s="144"/>
      <c r="AL42" s="111" t="str">
        <f>'Strategy 5 | M1-FE'!B42</f>
        <v/>
      </c>
      <c r="AM42" s="95" t="str">
        <f>'Strategy 5 | M1-FE'!C42</f>
        <v/>
      </c>
      <c r="AN42" s="95" t="str">
        <f>'Strategy 5 | M1-FE'!J42</f>
        <v/>
      </c>
      <c r="AO42" s="95" t="str">
        <f>IF(AU42="","",IF('Strategy 5 | M1-FE'!R42&gt;0,"Y",IF('Strategy 5 | M1-FE'!R42=0,"","N")))</f>
        <v/>
      </c>
      <c r="AP42" s="95" t="str">
        <f>'Strategy 5 | M1-FE'!T42</f>
        <v/>
      </c>
      <c r="AQ42" s="95" t="str">
        <f>'Strategy 5 | M1-FE'!N42</f>
        <v/>
      </c>
      <c r="AR42" s="112" t="str">
        <f>'Strategy 5 | M1-FE'!P42</f>
        <v/>
      </c>
      <c r="AS42" s="144"/>
      <c r="AT42" s="144"/>
      <c r="AU42" s="106"/>
      <c r="AV42" s="144"/>
      <c r="AW42" s="144"/>
      <c r="AX42" s="111" t="str">
        <f>'Strategy 6 | PD-M1'!B42</f>
        <v/>
      </c>
      <c r="AY42" s="95" t="str">
        <f>'Strategy 6 | PD-M1'!C42</f>
        <v/>
      </c>
      <c r="AZ42" s="95" t="str">
        <f>'Strategy 6 | PD-M1'!J42</f>
        <v/>
      </c>
      <c r="BA42" s="95" t="str">
        <f>IF(AU42="","",IF('Strategy 6 | PD-M1'!R42&gt;0,"Y",IF('Strategy 6 | PD-M1'!R42=0,"","N")))</f>
        <v/>
      </c>
      <c r="BB42" s="95" t="str">
        <f>'Strategy 6 | PD-M1'!T42</f>
        <v/>
      </c>
      <c r="BC42" s="95" t="str">
        <f>'Strategy 6 | PD-M1'!N42</f>
        <v/>
      </c>
      <c r="BD42" s="112" t="str">
        <f>'Strategy 6 | PD-M1'!P42</f>
        <v/>
      </c>
      <c r="BE42" s="144"/>
      <c r="BF42" s="144"/>
      <c r="BG42" s="111" t="str">
        <f>'Strategy 7 | TG-FE'!B42</f>
        <v/>
      </c>
      <c r="BH42" s="95" t="str">
        <f>'Strategy 7 | TG-FE'!C42</f>
        <v/>
      </c>
      <c r="BI42" s="95" t="str">
        <f>'Strategy 7 | TG-FE'!J42</f>
        <v/>
      </c>
      <c r="BJ42" s="95" t="str">
        <f>IF(AU42="","",IF('Strategy 7 | TG-FE'!R42&gt;0,"Y",IF('Strategy 7 | TG-FE'!R42=0,"","N")))</f>
        <v/>
      </c>
      <c r="BK42" s="95" t="str">
        <f>'Strategy 7 | TG-FE'!T42</f>
        <v/>
      </c>
      <c r="BL42" s="95" t="str">
        <f>'Strategy 7 | TG-FE'!N42</f>
        <v/>
      </c>
      <c r="BM42" s="112" t="str">
        <f>'Strategy 7 | TG-FE'!P42</f>
        <v/>
      </c>
      <c r="BN42" s="144"/>
      <c r="BO42" s="144"/>
      <c r="BP42" s="111" t="str">
        <f>'Strategy 8 | M1-WB'!B42</f>
        <v/>
      </c>
      <c r="BQ42" s="95" t="str">
        <f>'Strategy 8 | M1-WB'!C42</f>
        <v/>
      </c>
      <c r="BR42" s="95" t="str">
        <f>'Strategy 8 | M1-WB'!J42</f>
        <v/>
      </c>
      <c r="BS42" s="95" t="str">
        <f>IF(AU42="","",IF('Strategy 8 | M1-WB'!R42&gt;0,"Y",IF('Strategy 8 | M1-WB'!R42=0,"","N")))</f>
        <v/>
      </c>
      <c r="BT42" s="95" t="str">
        <f>'Strategy 8 | M1-WB'!T42</f>
        <v/>
      </c>
      <c r="BU42" s="95" t="str">
        <f>'Strategy 8 | M1-WB'!N42</f>
        <v/>
      </c>
      <c r="BV42" s="112" t="str">
        <f>'Strategy 8 | M1-WB'!P42</f>
        <v/>
      </c>
    </row>
    <row r="43" spans="1:74" ht="26.25" customHeight="1">
      <c r="A43" s="14">
        <v>34</v>
      </c>
      <c r="B43" s="111" t="str">
        <f>'Strategy 1 | PD-TG'!B43</f>
        <v/>
      </c>
      <c r="C43" s="95" t="str">
        <f>'Strategy 1 | PD-TG'!C43</f>
        <v/>
      </c>
      <c r="D43" s="95" t="str">
        <f>'Strategy 1 | PD-TG'!J43</f>
        <v/>
      </c>
      <c r="E43" s="95" t="str">
        <f>IF(AU43="","",IF('Strategy 1 | PD-TG'!R43&gt;0,"Y",IF('Strategy 1 | PD-TG'!R43=0,"","N")))</f>
        <v/>
      </c>
      <c r="F43" s="95" t="str">
        <f>'Strategy 1 | PD-TG'!T43</f>
        <v/>
      </c>
      <c r="G43" s="95" t="str">
        <f>'Strategy 1 | PD-TG'!N43</f>
        <v/>
      </c>
      <c r="H43" s="112" t="str">
        <f>'Strategy 1 | PD-TG'!P43</f>
        <v/>
      </c>
      <c r="I43" s="144"/>
      <c r="J43" s="144"/>
      <c r="K43" s="111" t="str">
        <f>'Strategy 2 | PD-FE'!B43</f>
        <v/>
      </c>
      <c r="L43" s="95" t="str">
        <f>'Strategy 2 | PD-FE'!C43</f>
        <v/>
      </c>
      <c r="M43" s="95" t="str">
        <f>'Strategy 2 | PD-FE'!J43</f>
        <v/>
      </c>
      <c r="N43" s="95" t="str">
        <f>IF(AU43="","",IF('Strategy 2 | PD-FE'!R43&gt;0,"Y",IF('Strategy 2 | PD-FE'!R43=0,"","N")))</f>
        <v/>
      </c>
      <c r="O43" s="95" t="str">
        <f>'Strategy 2 | PD-FE'!T43</f>
        <v/>
      </c>
      <c r="P43" s="95" t="str">
        <f>'Strategy 2 | PD-FE'!N43</f>
        <v/>
      </c>
      <c r="Q43" s="112" t="str">
        <f>'Strategy 2 | PD-FE'!P43</f>
        <v/>
      </c>
      <c r="R43" s="144"/>
      <c r="S43" s="144"/>
      <c r="T43" s="111" t="str">
        <f>'Strategy 3 | M1-TG'!B43</f>
        <v/>
      </c>
      <c r="U43" s="95" t="str">
        <f>'Strategy 3 | M1-TG'!C43</f>
        <v/>
      </c>
      <c r="V43" s="95" t="str">
        <f>'Strategy 3 | M1-TG'!J43</f>
        <v/>
      </c>
      <c r="W43" s="95" t="str">
        <f>IF(AU43="","",IF('Strategy 3 | M1-TG'!R43&gt;0,"Y",IF('Strategy 3 | M1-TG'!R43=0,"","N")))</f>
        <v/>
      </c>
      <c r="X43" s="95" t="str">
        <f>'Strategy 3 | M1-TG'!T43</f>
        <v/>
      </c>
      <c r="Y43" s="95" t="str">
        <f>'Strategy 3 | M1-TG'!N43</f>
        <v/>
      </c>
      <c r="Z43" s="112" t="str">
        <f>'Strategy 3 | M1-TG'!P43</f>
        <v/>
      </c>
      <c r="AA43" s="144"/>
      <c r="AB43" s="144"/>
      <c r="AC43" s="111" t="str">
        <f>'Strategy 4 | HP-FE'!B43</f>
        <v/>
      </c>
      <c r="AD43" s="95" t="str">
        <f>'Strategy 4 | HP-FE'!C43</f>
        <v/>
      </c>
      <c r="AE43" s="95" t="str">
        <f>'Strategy 4 | HP-FE'!J43</f>
        <v/>
      </c>
      <c r="AF43" s="95" t="str">
        <f>IF(AU43="","",IF('Strategy 4 | HP-FE'!R43&gt;0,"Y",IF('Strategy 4 | HP-FE'!R43=0,"","N")))</f>
        <v/>
      </c>
      <c r="AG43" s="95" t="str">
        <f>'Strategy 4 | HP-FE'!T43</f>
        <v/>
      </c>
      <c r="AH43" s="95" t="str">
        <f>'Strategy 4 | HP-FE'!N43</f>
        <v/>
      </c>
      <c r="AI43" s="112" t="str">
        <f>'Strategy 4 | HP-FE'!P43</f>
        <v/>
      </c>
      <c r="AJ43" s="144"/>
      <c r="AK43" s="144"/>
      <c r="AL43" s="111" t="str">
        <f>'Strategy 5 | M1-FE'!B43</f>
        <v/>
      </c>
      <c r="AM43" s="95" t="str">
        <f>'Strategy 5 | M1-FE'!C43</f>
        <v/>
      </c>
      <c r="AN43" s="95" t="str">
        <f>'Strategy 5 | M1-FE'!J43</f>
        <v/>
      </c>
      <c r="AO43" s="95" t="str">
        <f>IF(AU43="","",IF('Strategy 5 | M1-FE'!R43&gt;0,"Y",IF('Strategy 5 | M1-FE'!R43=0,"","N")))</f>
        <v/>
      </c>
      <c r="AP43" s="95" t="str">
        <f>'Strategy 5 | M1-FE'!T43</f>
        <v/>
      </c>
      <c r="AQ43" s="95" t="str">
        <f>'Strategy 5 | M1-FE'!N43</f>
        <v/>
      </c>
      <c r="AR43" s="112" t="str">
        <f>'Strategy 5 | M1-FE'!P43</f>
        <v/>
      </c>
      <c r="AS43" s="144"/>
      <c r="AT43" s="144"/>
      <c r="AU43" s="106"/>
      <c r="AV43" s="144"/>
      <c r="AW43" s="144"/>
      <c r="AX43" s="111" t="str">
        <f>'Strategy 6 | PD-M1'!B43</f>
        <v/>
      </c>
      <c r="AY43" s="95" t="str">
        <f>'Strategy 6 | PD-M1'!C43</f>
        <v/>
      </c>
      <c r="AZ43" s="95" t="str">
        <f>'Strategy 6 | PD-M1'!J43</f>
        <v/>
      </c>
      <c r="BA43" s="95" t="str">
        <f>IF(AU43="","",IF('Strategy 6 | PD-M1'!R43&gt;0,"Y",IF('Strategy 6 | PD-M1'!R43=0,"","N")))</f>
        <v/>
      </c>
      <c r="BB43" s="95" t="str">
        <f>'Strategy 6 | PD-M1'!T43</f>
        <v/>
      </c>
      <c r="BC43" s="95" t="str">
        <f>'Strategy 6 | PD-M1'!N43</f>
        <v/>
      </c>
      <c r="BD43" s="112" t="str">
        <f>'Strategy 6 | PD-M1'!P43</f>
        <v/>
      </c>
      <c r="BE43" s="144"/>
      <c r="BF43" s="144"/>
      <c r="BG43" s="111" t="str">
        <f>'Strategy 7 | TG-FE'!B43</f>
        <v/>
      </c>
      <c r="BH43" s="95" t="str">
        <f>'Strategy 7 | TG-FE'!C43</f>
        <v/>
      </c>
      <c r="BI43" s="95" t="str">
        <f>'Strategy 7 | TG-FE'!J43</f>
        <v/>
      </c>
      <c r="BJ43" s="95" t="str">
        <f>IF(AU43="","",IF('Strategy 7 | TG-FE'!R43&gt;0,"Y",IF('Strategy 7 | TG-FE'!R43=0,"","N")))</f>
        <v/>
      </c>
      <c r="BK43" s="95" t="str">
        <f>'Strategy 7 | TG-FE'!T43</f>
        <v/>
      </c>
      <c r="BL43" s="95" t="str">
        <f>'Strategy 7 | TG-FE'!N43</f>
        <v/>
      </c>
      <c r="BM43" s="112" t="str">
        <f>'Strategy 7 | TG-FE'!P43</f>
        <v/>
      </c>
      <c r="BN43" s="144"/>
      <c r="BO43" s="144"/>
      <c r="BP43" s="111" t="str">
        <f>'Strategy 8 | M1-WB'!B43</f>
        <v/>
      </c>
      <c r="BQ43" s="95" t="str">
        <f>'Strategy 8 | M1-WB'!C43</f>
        <v/>
      </c>
      <c r="BR43" s="95" t="str">
        <f>'Strategy 8 | M1-WB'!J43</f>
        <v/>
      </c>
      <c r="BS43" s="95" t="str">
        <f>IF(AU43="","",IF('Strategy 8 | M1-WB'!R43&gt;0,"Y",IF('Strategy 8 | M1-WB'!R43=0,"","N")))</f>
        <v/>
      </c>
      <c r="BT43" s="95" t="str">
        <f>'Strategy 8 | M1-WB'!T43</f>
        <v/>
      </c>
      <c r="BU43" s="95" t="str">
        <f>'Strategy 8 | M1-WB'!N43</f>
        <v/>
      </c>
      <c r="BV43" s="112" t="str">
        <f>'Strategy 8 | M1-WB'!P43</f>
        <v/>
      </c>
    </row>
    <row r="44" spans="1:74" ht="26.25" customHeight="1" thickBot="1">
      <c r="A44" s="14">
        <v>35</v>
      </c>
      <c r="B44" s="113" t="str">
        <f>'Strategy 1 | PD-TG'!B44</f>
        <v/>
      </c>
      <c r="C44" s="114" t="str">
        <f>'Strategy 1 | PD-TG'!C44</f>
        <v/>
      </c>
      <c r="D44" s="114" t="str">
        <f>'Strategy 1 | PD-TG'!J44</f>
        <v/>
      </c>
      <c r="E44" s="114" t="str">
        <f>IF(AU44="","",IF('Strategy 1 | PD-TG'!R44&gt;0,"Y",IF('Strategy 1 | PD-TG'!R44=0,"","N")))</f>
        <v/>
      </c>
      <c r="F44" s="114" t="str">
        <f>'Strategy 1 | PD-TG'!T44</f>
        <v/>
      </c>
      <c r="G44" s="114" t="str">
        <f>'Strategy 1 | PD-TG'!N44</f>
        <v/>
      </c>
      <c r="H44" s="115" t="str">
        <f>'Strategy 1 | PD-TG'!P44</f>
        <v/>
      </c>
      <c r="I44" s="144"/>
      <c r="J44" s="144"/>
      <c r="K44" s="113" t="str">
        <f>'Strategy 2 | PD-FE'!B44</f>
        <v/>
      </c>
      <c r="L44" s="114" t="str">
        <f>'Strategy 2 | PD-FE'!C44</f>
        <v/>
      </c>
      <c r="M44" s="114" t="str">
        <f>'Strategy 2 | PD-FE'!J44</f>
        <v/>
      </c>
      <c r="N44" s="114" t="str">
        <f>IF(AU44="","",IF('Strategy 2 | PD-FE'!R44&gt;0,"Y",IF('Strategy 2 | PD-FE'!R44=0,"","N")))</f>
        <v/>
      </c>
      <c r="O44" s="114" t="str">
        <f>'Strategy 2 | PD-FE'!T44</f>
        <v/>
      </c>
      <c r="P44" s="114" t="str">
        <f>'Strategy 2 | PD-FE'!N44</f>
        <v/>
      </c>
      <c r="Q44" s="115" t="str">
        <f>'Strategy 2 | PD-FE'!P44</f>
        <v/>
      </c>
      <c r="R44" s="144"/>
      <c r="S44" s="144"/>
      <c r="T44" s="113" t="str">
        <f>'Strategy 3 | M1-TG'!B44</f>
        <v/>
      </c>
      <c r="U44" s="114" t="str">
        <f>'Strategy 3 | M1-TG'!C44</f>
        <v/>
      </c>
      <c r="V44" s="114" t="str">
        <f>'Strategy 3 | M1-TG'!J44</f>
        <v/>
      </c>
      <c r="W44" s="114" t="str">
        <f>IF(AU44="","",IF('Strategy 3 | M1-TG'!R44&gt;0,"Y",IF('Strategy 3 | M1-TG'!R44=0,"","N")))</f>
        <v/>
      </c>
      <c r="X44" s="114" t="str">
        <f>'Strategy 3 | M1-TG'!T44</f>
        <v/>
      </c>
      <c r="Y44" s="114" t="str">
        <f>'Strategy 3 | M1-TG'!N44</f>
        <v/>
      </c>
      <c r="Z44" s="115" t="str">
        <f>'Strategy 3 | M1-TG'!P44</f>
        <v/>
      </c>
      <c r="AA44" s="144"/>
      <c r="AB44" s="144"/>
      <c r="AC44" s="113" t="str">
        <f>'Strategy 4 | HP-FE'!B44</f>
        <v/>
      </c>
      <c r="AD44" s="114" t="str">
        <f>'Strategy 4 | HP-FE'!C44</f>
        <v/>
      </c>
      <c r="AE44" s="114" t="str">
        <f>'Strategy 4 | HP-FE'!J44</f>
        <v/>
      </c>
      <c r="AF44" s="114" t="str">
        <f>IF(AU44="","",IF('Strategy 4 | HP-FE'!R44&gt;0,"Y",IF('Strategy 4 | HP-FE'!R44=0,"","N")))</f>
        <v/>
      </c>
      <c r="AG44" s="114" t="str">
        <f>'Strategy 4 | HP-FE'!T44</f>
        <v/>
      </c>
      <c r="AH44" s="114" t="str">
        <f>'Strategy 4 | HP-FE'!N44</f>
        <v/>
      </c>
      <c r="AI44" s="115" t="str">
        <f>'Strategy 4 | HP-FE'!P44</f>
        <v/>
      </c>
      <c r="AJ44" s="144"/>
      <c r="AK44" s="144"/>
      <c r="AL44" s="113" t="str">
        <f>'Strategy 5 | M1-FE'!B44</f>
        <v/>
      </c>
      <c r="AM44" s="114" t="str">
        <f>'Strategy 5 | M1-FE'!C44</f>
        <v/>
      </c>
      <c r="AN44" s="114" t="str">
        <f>'Strategy 5 | M1-FE'!J44</f>
        <v/>
      </c>
      <c r="AO44" s="114" t="str">
        <f>IF(AU44="","",IF('Strategy 5 | M1-FE'!R44&gt;0,"Y",IF('Strategy 5 | M1-FE'!R44=0,"","N")))</f>
        <v/>
      </c>
      <c r="AP44" s="114" t="str">
        <f>'Strategy 5 | M1-FE'!T44</f>
        <v/>
      </c>
      <c r="AQ44" s="114" t="str">
        <f>'Strategy 5 | M1-FE'!N44</f>
        <v/>
      </c>
      <c r="AR44" s="115" t="str">
        <f>'Strategy 5 | M1-FE'!P44</f>
        <v/>
      </c>
      <c r="AS44" s="144"/>
      <c r="AT44" s="144"/>
      <c r="AU44" s="107"/>
      <c r="AV44" s="144"/>
      <c r="AW44" s="144"/>
      <c r="AX44" s="113" t="str">
        <f>'Strategy 6 | PD-M1'!B44</f>
        <v/>
      </c>
      <c r="AY44" s="114" t="str">
        <f>'Strategy 6 | PD-M1'!C44</f>
        <v/>
      </c>
      <c r="AZ44" s="114" t="str">
        <f>'Strategy 6 | PD-M1'!J44</f>
        <v/>
      </c>
      <c r="BA44" s="114" t="str">
        <f>IF(AU44="","",IF('Strategy 6 | PD-M1'!R44&gt;0,"Y",IF('Strategy 6 | PD-M1'!R44=0,"","N")))</f>
        <v/>
      </c>
      <c r="BB44" s="114" t="str">
        <f>'Strategy 6 | PD-M1'!T44</f>
        <v/>
      </c>
      <c r="BC44" s="114" t="str">
        <f>'Strategy 6 | PD-M1'!N44</f>
        <v/>
      </c>
      <c r="BD44" s="115" t="str">
        <f>'Strategy 6 | PD-M1'!P44</f>
        <v/>
      </c>
      <c r="BE44" s="144"/>
      <c r="BF44" s="144"/>
      <c r="BG44" s="113" t="str">
        <f>'Strategy 7 | TG-FE'!B44</f>
        <v/>
      </c>
      <c r="BH44" s="114" t="str">
        <f>'Strategy 7 | TG-FE'!C44</f>
        <v/>
      </c>
      <c r="BI44" s="114" t="str">
        <f>'Strategy 7 | TG-FE'!J44</f>
        <v/>
      </c>
      <c r="BJ44" s="114" t="str">
        <f>IF(AU44="","",IF('Strategy 7 | TG-FE'!R44&gt;0,"Y",IF('Strategy 7 | TG-FE'!R44=0,"","N")))</f>
        <v/>
      </c>
      <c r="BK44" s="114" t="str">
        <f>'Strategy 7 | TG-FE'!T44</f>
        <v/>
      </c>
      <c r="BL44" s="114" t="str">
        <f>'Strategy 7 | TG-FE'!N44</f>
        <v/>
      </c>
      <c r="BM44" s="115" t="str">
        <f>'Strategy 7 | TG-FE'!P44</f>
        <v/>
      </c>
      <c r="BN44" s="144"/>
      <c r="BO44" s="144"/>
      <c r="BP44" s="113" t="str">
        <f>'Strategy 8 | M1-WB'!B44</f>
        <v/>
      </c>
      <c r="BQ44" s="114" t="str">
        <f>'Strategy 8 | M1-WB'!C44</f>
        <v/>
      </c>
      <c r="BR44" s="114" t="str">
        <f>'Strategy 8 | M1-WB'!J44</f>
        <v/>
      </c>
      <c r="BS44" s="114" t="str">
        <f>IF(AU44="","",IF('Strategy 8 | M1-WB'!R44&gt;0,"Y",IF('Strategy 8 | M1-WB'!R44=0,"","N")))</f>
        <v/>
      </c>
      <c r="BT44" s="114" t="str">
        <f>'Strategy 8 | M1-WB'!T44</f>
        <v/>
      </c>
      <c r="BU44" s="114" t="str">
        <f>'Strategy 8 | M1-WB'!N44</f>
        <v/>
      </c>
      <c r="BV44" s="115" t="str">
        <f>'Strategy 8 | M1-WB'!P44</f>
        <v/>
      </c>
    </row>
    <row r="45" spans="1:74" ht="26.25" customHeight="1">
      <c r="A45" s="14">
        <v>36</v>
      </c>
      <c r="B45" s="108" t="str">
        <f>'Strategy 1 | PD-TG'!B45</f>
        <v/>
      </c>
      <c r="C45" s="109" t="str">
        <f>'Strategy 1 | PD-TG'!C45</f>
        <v/>
      </c>
      <c r="D45" s="109" t="str">
        <f>'Strategy 1 | PD-TG'!J45</f>
        <v/>
      </c>
      <c r="E45" s="109" t="str">
        <f>IF(AU45="","",IF('Strategy 1 | PD-TG'!R45&gt;0,"Y",IF('Strategy 1 | PD-TG'!R45=0,"","N")))</f>
        <v/>
      </c>
      <c r="F45" s="109" t="str">
        <f>'Strategy 1 | PD-TG'!T45</f>
        <v/>
      </c>
      <c r="G45" s="109" t="str">
        <f>'Strategy 1 | PD-TG'!N45</f>
        <v/>
      </c>
      <c r="H45" s="110" t="str">
        <f>'Strategy 1 | PD-TG'!P45</f>
        <v/>
      </c>
      <c r="I45" s="144"/>
      <c r="J45" s="144"/>
      <c r="K45" s="108" t="str">
        <f>'Strategy 2 | PD-FE'!B45</f>
        <v/>
      </c>
      <c r="L45" s="109" t="str">
        <f>'Strategy 2 | PD-FE'!C45</f>
        <v/>
      </c>
      <c r="M45" s="109" t="str">
        <f>'Strategy 2 | PD-FE'!J45</f>
        <v/>
      </c>
      <c r="N45" s="109" t="str">
        <f>IF(AU45="","",IF('Strategy 2 | PD-FE'!R45&gt;0,"Y",IF('Strategy 2 | PD-FE'!R45=0,"","N")))</f>
        <v/>
      </c>
      <c r="O45" s="109" t="str">
        <f>'Strategy 2 | PD-FE'!T45</f>
        <v/>
      </c>
      <c r="P45" s="109" t="str">
        <f>'Strategy 2 | PD-FE'!N45</f>
        <v/>
      </c>
      <c r="Q45" s="110" t="str">
        <f>'Strategy 2 | PD-FE'!P45</f>
        <v/>
      </c>
      <c r="R45" s="144"/>
      <c r="S45" s="144"/>
      <c r="T45" s="108" t="str">
        <f>'Strategy 3 | M1-TG'!B45</f>
        <v/>
      </c>
      <c r="U45" s="109" t="str">
        <f>'Strategy 3 | M1-TG'!C45</f>
        <v/>
      </c>
      <c r="V45" s="109" t="str">
        <f>'Strategy 3 | M1-TG'!J45</f>
        <v/>
      </c>
      <c r="W45" s="109" t="str">
        <f>IF(AU45="","",IF('Strategy 3 | M1-TG'!R45&gt;0,"Y",IF('Strategy 3 | M1-TG'!R45=0,"","N")))</f>
        <v/>
      </c>
      <c r="X45" s="109" t="str">
        <f>'Strategy 3 | M1-TG'!T45</f>
        <v/>
      </c>
      <c r="Y45" s="109" t="str">
        <f>'Strategy 3 | M1-TG'!N45</f>
        <v/>
      </c>
      <c r="Z45" s="110" t="str">
        <f>'Strategy 3 | M1-TG'!P45</f>
        <v/>
      </c>
      <c r="AA45" s="144"/>
      <c r="AB45" s="144"/>
      <c r="AC45" s="108" t="str">
        <f>'Strategy 4 | HP-FE'!B45</f>
        <v/>
      </c>
      <c r="AD45" s="109" t="str">
        <f>'Strategy 4 | HP-FE'!C45</f>
        <v/>
      </c>
      <c r="AE45" s="109" t="str">
        <f>'Strategy 4 | HP-FE'!J45</f>
        <v/>
      </c>
      <c r="AF45" s="109" t="str">
        <f>IF(AU45="","",IF('Strategy 4 | HP-FE'!R45&gt;0,"Y",IF('Strategy 4 | HP-FE'!R45=0,"","N")))</f>
        <v/>
      </c>
      <c r="AG45" s="109" t="str">
        <f>'Strategy 4 | HP-FE'!T45</f>
        <v/>
      </c>
      <c r="AH45" s="109" t="str">
        <f>'Strategy 4 | HP-FE'!N45</f>
        <v/>
      </c>
      <c r="AI45" s="110" t="str">
        <f>'Strategy 4 | HP-FE'!P45</f>
        <v/>
      </c>
      <c r="AJ45" s="144"/>
      <c r="AK45" s="144"/>
      <c r="AL45" s="108" t="str">
        <f>'Strategy 5 | M1-FE'!B45</f>
        <v/>
      </c>
      <c r="AM45" s="109" t="str">
        <f>'Strategy 5 | M1-FE'!C45</f>
        <v/>
      </c>
      <c r="AN45" s="109" t="str">
        <f>'Strategy 5 | M1-FE'!J45</f>
        <v/>
      </c>
      <c r="AO45" s="109" t="str">
        <f>IF(AU45="","",IF('Strategy 5 | M1-FE'!R45&gt;0,"Y",IF('Strategy 5 | M1-FE'!R45=0,"","N")))</f>
        <v/>
      </c>
      <c r="AP45" s="109" t="str">
        <f>'Strategy 5 | M1-FE'!T45</f>
        <v/>
      </c>
      <c r="AQ45" s="109" t="str">
        <f>'Strategy 5 | M1-FE'!N45</f>
        <v/>
      </c>
      <c r="AR45" s="110" t="str">
        <f>'Strategy 5 | M1-FE'!P45</f>
        <v/>
      </c>
      <c r="AS45" s="144"/>
      <c r="AT45" s="144"/>
      <c r="AU45" s="102"/>
      <c r="AV45" s="144"/>
      <c r="AW45" s="144"/>
      <c r="AX45" s="108" t="str">
        <f>'Strategy 6 | PD-M1'!B45</f>
        <v/>
      </c>
      <c r="AY45" s="109" t="str">
        <f>'Strategy 6 | PD-M1'!C45</f>
        <v/>
      </c>
      <c r="AZ45" s="109" t="str">
        <f>'Strategy 6 | PD-M1'!J45</f>
        <v/>
      </c>
      <c r="BA45" s="109" t="str">
        <f>IF(AU45="","",IF('Strategy 6 | PD-M1'!R45&gt;0,"Y",IF('Strategy 6 | PD-M1'!R45=0,"","N")))</f>
        <v/>
      </c>
      <c r="BB45" s="109" t="str">
        <f>'Strategy 6 | PD-M1'!T45</f>
        <v/>
      </c>
      <c r="BC45" s="109" t="str">
        <f>'Strategy 6 | PD-M1'!N45</f>
        <v/>
      </c>
      <c r="BD45" s="110" t="str">
        <f>'Strategy 6 | PD-M1'!P45</f>
        <v/>
      </c>
      <c r="BE45" s="144"/>
      <c r="BF45" s="144"/>
      <c r="BG45" s="108" t="str">
        <f>'Strategy 7 | TG-FE'!B45</f>
        <v/>
      </c>
      <c r="BH45" s="109" t="str">
        <f>'Strategy 7 | TG-FE'!C45</f>
        <v/>
      </c>
      <c r="BI45" s="109" t="str">
        <f>'Strategy 7 | TG-FE'!J45</f>
        <v/>
      </c>
      <c r="BJ45" s="109" t="str">
        <f>IF(AU45="","",IF('Strategy 7 | TG-FE'!R45&gt;0,"Y",IF('Strategy 7 | TG-FE'!R45=0,"","N")))</f>
        <v/>
      </c>
      <c r="BK45" s="109" t="str">
        <f>'Strategy 7 | TG-FE'!T45</f>
        <v/>
      </c>
      <c r="BL45" s="109" t="str">
        <f>'Strategy 7 | TG-FE'!N45</f>
        <v/>
      </c>
      <c r="BM45" s="110" t="str">
        <f>'Strategy 7 | TG-FE'!P45</f>
        <v/>
      </c>
      <c r="BN45" s="144"/>
      <c r="BO45" s="144"/>
      <c r="BP45" s="108" t="str">
        <f>'Strategy 8 | M1-WB'!B45</f>
        <v/>
      </c>
      <c r="BQ45" s="109" t="str">
        <f>'Strategy 8 | M1-WB'!C45</f>
        <v/>
      </c>
      <c r="BR45" s="109" t="str">
        <f>'Strategy 8 | M1-WB'!J45</f>
        <v/>
      </c>
      <c r="BS45" s="109" t="str">
        <f>IF(AU45="","",IF('Strategy 8 | M1-WB'!R45&gt;0,"Y",IF('Strategy 8 | M1-WB'!R45=0,"","N")))</f>
        <v/>
      </c>
      <c r="BT45" s="109" t="str">
        <f>'Strategy 8 | M1-WB'!T45</f>
        <v/>
      </c>
      <c r="BU45" s="109" t="str">
        <f>'Strategy 8 | M1-WB'!N45</f>
        <v/>
      </c>
      <c r="BV45" s="110" t="str">
        <f>'Strategy 8 | M1-WB'!P45</f>
        <v/>
      </c>
    </row>
    <row r="46" spans="1:74" ht="26.25" customHeight="1">
      <c r="A46" s="14">
        <v>37</v>
      </c>
      <c r="B46" s="111" t="str">
        <f>'Strategy 1 | PD-TG'!B46</f>
        <v/>
      </c>
      <c r="C46" s="95" t="str">
        <f>'Strategy 1 | PD-TG'!C46</f>
        <v/>
      </c>
      <c r="D46" s="95" t="str">
        <f>'Strategy 1 | PD-TG'!J46</f>
        <v/>
      </c>
      <c r="E46" s="95" t="str">
        <f>IF(AU46="","",IF('Strategy 1 | PD-TG'!R46&gt;0,"Y",IF('Strategy 1 | PD-TG'!R46=0,"","N")))</f>
        <v/>
      </c>
      <c r="F46" s="95" t="str">
        <f>'Strategy 1 | PD-TG'!T46</f>
        <v/>
      </c>
      <c r="G46" s="95" t="str">
        <f>'Strategy 1 | PD-TG'!N46</f>
        <v/>
      </c>
      <c r="H46" s="112" t="str">
        <f>'Strategy 1 | PD-TG'!P46</f>
        <v/>
      </c>
      <c r="I46" s="144"/>
      <c r="J46" s="144"/>
      <c r="K46" s="111" t="str">
        <f>'Strategy 2 | PD-FE'!B46</f>
        <v/>
      </c>
      <c r="L46" s="95" t="str">
        <f>'Strategy 2 | PD-FE'!C46</f>
        <v/>
      </c>
      <c r="M46" s="95" t="str">
        <f>'Strategy 2 | PD-FE'!J46</f>
        <v/>
      </c>
      <c r="N46" s="95" t="str">
        <f>IF(AU46="","",IF('Strategy 2 | PD-FE'!R46&gt;0,"Y",IF('Strategy 2 | PD-FE'!R46=0,"","N")))</f>
        <v/>
      </c>
      <c r="O46" s="95" t="str">
        <f>'Strategy 2 | PD-FE'!T46</f>
        <v/>
      </c>
      <c r="P46" s="95" t="str">
        <f>'Strategy 2 | PD-FE'!N46</f>
        <v/>
      </c>
      <c r="Q46" s="112" t="str">
        <f>'Strategy 2 | PD-FE'!P46</f>
        <v/>
      </c>
      <c r="R46" s="144"/>
      <c r="S46" s="144"/>
      <c r="T46" s="111" t="str">
        <f>'Strategy 3 | M1-TG'!B46</f>
        <v/>
      </c>
      <c r="U46" s="95" t="str">
        <f>'Strategy 3 | M1-TG'!C46</f>
        <v/>
      </c>
      <c r="V46" s="95" t="str">
        <f>'Strategy 3 | M1-TG'!J46</f>
        <v/>
      </c>
      <c r="W46" s="95" t="str">
        <f>IF(AU46="","",IF('Strategy 3 | M1-TG'!R46&gt;0,"Y",IF('Strategy 3 | M1-TG'!R46=0,"","N")))</f>
        <v/>
      </c>
      <c r="X46" s="95" t="str">
        <f>'Strategy 3 | M1-TG'!T46</f>
        <v/>
      </c>
      <c r="Y46" s="95" t="str">
        <f>'Strategy 3 | M1-TG'!N46</f>
        <v/>
      </c>
      <c r="Z46" s="112" t="str">
        <f>'Strategy 3 | M1-TG'!P46</f>
        <v/>
      </c>
      <c r="AA46" s="144"/>
      <c r="AB46" s="144"/>
      <c r="AC46" s="111" t="str">
        <f>'Strategy 4 | HP-FE'!B46</f>
        <v/>
      </c>
      <c r="AD46" s="95" t="str">
        <f>'Strategy 4 | HP-FE'!C46</f>
        <v/>
      </c>
      <c r="AE46" s="95" t="str">
        <f>'Strategy 4 | HP-FE'!J46</f>
        <v/>
      </c>
      <c r="AF46" s="95" t="str">
        <f>IF(AU46="","",IF('Strategy 4 | HP-FE'!R46&gt;0,"Y",IF('Strategy 4 | HP-FE'!R46=0,"","N")))</f>
        <v/>
      </c>
      <c r="AG46" s="95" t="str">
        <f>'Strategy 4 | HP-FE'!T46</f>
        <v/>
      </c>
      <c r="AH46" s="95" t="str">
        <f>'Strategy 4 | HP-FE'!N46</f>
        <v/>
      </c>
      <c r="AI46" s="112" t="str">
        <f>'Strategy 4 | HP-FE'!P46</f>
        <v/>
      </c>
      <c r="AJ46" s="144"/>
      <c r="AK46" s="144"/>
      <c r="AL46" s="111" t="str">
        <f>'Strategy 5 | M1-FE'!B46</f>
        <v/>
      </c>
      <c r="AM46" s="95" t="str">
        <f>'Strategy 5 | M1-FE'!C46</f>
        <v/>
      </c>
      <c r="AN46" s="95" t="str">
        <f>'Strategy 5 | M1-FE'!J46</f>
        <v/>
      </c>
      <c r="AO46" s="95" t="str">
        <f>IF(AU46="","",IF('Strategy 5 | M1-FE'!R46&gt;0,"Y",IF('Strategy 5 | M1-FE'!R46=0,"","N")))</f>
        <v/>
      </c>
      <c r="AP46" s="95" t="str">
        <f>'Strategy 5 | M1-FE'!T46</f>
        <v/>
      </c>
      <c r="AQ46" s="95" t="str">
        <f>'Strategy 5 | M1-FE'!N46</f>
        <v/>
      </c>
      <c r="AR46" s="112" t="str">
        <f>'Strategy 5 | M1-FE'!P46</f>
        <v/>
      </c>
      <c r="AS46" s="144"/>
      <c r="AT46" s="144"/>
      <c r="AU46" s="106"/>
      <c r="AV46" s="144"/>
      <c r="AW46" s="144"/>
      <c r="AX46" s="111" t="str">
        <f>'Strategy 6 | PD-M1'!B46</f>
        <v/>
      </c>
      <c r="AY46" s="95" t="str">
        <f>'Strategy 6 | PD-M1'!C46</f>
        <v/>
      </c>
      <c r="AZ46" s="95" t="str">
        <f>'Strategy 6 | PD-M1'!J46</f>
        <v/>
      </c>
      <c r="BA46" s="95" t="str">
        <f>IF(AU46="","",IF('Strategy 6 | PD-M1'!R46&gt;0,"Y",IF('Strategy 6 | PD-M1'!R46=0,"","N")))</f>
        <v/>
      </c>
      <c r="BB46" s="95" t="str">
        <f>'Strategy 6 | PD-M1'!T46</f>
        <v/>
      </c>
      <c r="BC46" s="95" t="str">
        <f>'Strategy 6 | PD-M1'!N46</f>
        <v/>
      </c>
      <c r="BD46" s="112" t="str">
        <f>'Strategy 6 | PD-M1'!P46</f>
        <v/>
      </c>
      <c r="BE46" s="144"/>
      <c r="BF46" s="144"/>
      <c r="BG46" s="111" t="str">
        <f>'Strategy 7 | TG-FE'!B46</f>
        <v/>
      </c>
      <c r="BH46" s="95" t="str">
        <f>'Strategy 7 | TG-FE'!C46</f>
        <v/>
      </c>
      <c r="BI46" s="95" t="str">
        <f>'Strategy 7 | TG-FE'!J46</f>
        <v/>
      </c>
      <c r="BJ46" s="95" t="str">
        <f>IF(AU46="","",IF('Strategy 7 | TG-FE'!R46&gt;0,"Y",IF('Strategy 7 | TG-FE'!R46=0,"","N")))</f>
        <v/>
      </c>
      <c r="BK46" s="95" t="str">
        <f>'Strategy 7 | TG-FE'!T46</f>
        <v/>
      </c>
      <c r="BL46" s="95" t="str">
        <f>'Strategy 7 | TG-FE'!N46</f>
        <v/>
      </c>
      <c r="BM46" s="112" t="str">
        <f>'Strategy 7 | TG-FE'!P46</f>
        <v/>
      </c>
      <c r="BN46" s="144"/>
      <c r="BO46" s="144"/>
      <c r="BP46" s="111" t="str">
        <f>'Strategy 8 | M1-WB'!B46</f>
        <v/>
      </c>
      <c r="BQ46" s="95" t="str">
        <f>'Strategy 8 | M1-WB'!C46</f>
        <v/>
      </c>
      <c r="BR46" s="95" t="str">
        <f>'Strategy 8 | M1-WB'!J46</f>
        <v/>
      </c>
      <c r="BS46" s="95" t="str">
        <f>IF(AU46="","",IF('Strategy 8 | M1-WB'!R46&gt;0,"Y",IF('Strategy 8 | M1-WB'!R46=0,"","N")))</f>
        <v/>
      </c>
      <c r="BT46" s="95" t="str">
        <f>'Strategy 8 | M1-WB'!T46</f>
        <v/>
      </c>
      <c r="BU46" s="95" t="str">
        <f>'Strategy 8 | M1-WB'!N46</f>
        <v/>
      </c>
      <c r="BV46" s="112" t="str">
        <f>'Strategy 8 | M1-WB'!P46</f>
        <v/>
      </c>
    </row>
    <row r="47" spans="1:74" ht="26.25" customHeight="1">
      <c r="A47" s="14">
        <v>38</v>
      </c>
      <c r="B47" s="111" t="str">
        <f>'Strategy 1 | PD-TG'!B47</f>
        <v/>
      </c>
      <c r="C47" s="95" t="str">
        <f>'Strategy 1 | PD-TG'!C47</f>
        <v/>
      </c>
      <c r="D47" s="95" t="str">
        <f>'Strategy 1 | PD-TG'!J47</f>
        <v/>
      </c>
      <c r="E47" s="95" t="str">
        <f>IF(AU47="","",IF('Strategy 1 | PD-TG'!R47&gt;0,"Y",IF('Strategy 1 | PD-TG'!R47=0,"","N")))</f>
        <v/>
      </c>
      <c r="F47" s="95" t="str">
        <f>'Strategy 1 | PD-TG'!T47</f>
        <v/>
      </c>
      <c r="G47" s="95" t="str">
        <f>'Strategy 1 | PD-TG'!N47</f>
        <v/>
      </c>
      <c r="H47" s="112" t="str">
        <f>'Strategy 1 | PD-TG'!P47</f>
        <v/>
      </c>
      <c r="I47" s="144"/>
      <c r="J47" s="144"/>
      <c r="K47" s="111" t="str">
        <f>'Strategy 2 | PD-FE'!B47</f>
        <v/>
      </c>
      <c r="L47" s="95" t="str">
        <f>'Strategy 2 | PD-FE'!C47</f>
        <v/>
      </c>
      <c r="M47" s="95" t="str">
        <f>'Strategy 2 | PD-FE'!J47</f>
        <v/>
      </c>
      <c r="N47" s="95" t="str">
        <f>IF(AU47="","",IF('Strategy 2 | PD-FE'!R47&gt;0,"Y",IF('Strategy 2 | PD-FE'!R47=0,"","N")))</f>
        <v/>
      </c>
      <c r="O47" s="95" t="str">
        <f>'Strategy 2 | PD-FE'!T47</f>
        <v/>
      </c>
      <c r="P47" s="95" t="str">
        <f>'Strategy 2 | PD-FE'!N47</f>
        <v/>
      </c>
      <c r="Q47" s="112" t="str">
        <f>'Strategy 2 | PD-FE'!P47</f>
        <v/>
      </c>
      <c r="R47" s="144"/>
      <c r="S47" s="144"/>
      <c r="T47" s="111" t="str">
        <f>'Strategy 3 | M1-TG'!B47</f>
        <v/>
      </c>
      <c r="U47" s="95" t="str">
        <f>'Strategy 3 | M1-TG'!C47</f>
        <v/>
      </c>
      <c r="V47" s="95" t="str">
        <f>'Strategy 3 | M1-TG'!J47</f>
        <v/>
      </c>
      <c r="W47" s="95" t="str">
        <f>IF(AU47="","",IF('Strategy 3 | M1-TG'!R47&gt;0,"Y",IF('Strategy 3 | M1-TG'!R47=0,"","N")))</f>
        <v/>
      </c>
      <c r="X47" s="95" t="str">
        <f>'Strategy 3 | M1-TG'!T47</f>
        <v/>
      </c>
      <c r="Y47" s="95" t="str">
        <f>'Strategy 3 | M1-TG'!N47</f>
        <v/>
      </c>
      <c r="Z47" s="112" t="str">
        <f>'Strategy 3 | M1-TG'!P47</f>
        <v/>
      </c>
      <c r="AA47" s="144"/>
      <c r="AB47" s="144"/>
      <c r="AC47" s="111" t="str">
        <f>'Strategy 4 | HP-FE'!B47</f>
        <v/>
      </c>
      <c r="AD47" s="95" t="str">
        <f>'Strategy 4 | HP-FE'!C47</f>
        <v/>
      </c>
      <c r="AE47" s="95" t="str">
        <f>'Strategy 4 | HP-FE'!J47</f>
        <v/>
      </c>
      <c r="AF47" s="95" t="str">
        <f>IF(AU47="","",IF('Strategy 4 | HP-FE'!R47&gt;0,"Y",IF('Strategy 4 | HP-FE'!R47=0,"","N")))</f>
        <v/>
      </c>
      <c r="AG47" s="95" t="str">
        <f>'Strategy 4 | HP-FE'!T47</f>
        <v/>
      </c>
      <c r="AH47" s="95" t="str">
        <f>'Strategy 4 | HP-FE'!N47</f>
        <v/>
      </c>
      <c r="AI47" s="112" t="str">
        <f>'Strategy 4 | HP-FE'!P47</f>
        <v/>
      </c>
      <c r="AJ47" s="144"/>
      <c r="AK47" s="144"/>
      <c r="AL47" s="111" t="str">
        <f>'Strategy 5 | M1-FE'!B47</f>
        <v/>
      </c>
      <c r="AM47" s="95" t="str">
        <f>'Strategy 5 | M1-FE'!C47</f>
        <v/>
      </c>
      <c r="AN47" s="95" t="str">
        <f>'Strategy 5 | M1-FE'!J47</f>
        <v/>
      </c>
      <c r="AO47" s="95" t="str">
        <f>IF(AU47="","",IF('Strategy 5 | M1-FE'!R47&gt;0,"Y",IF('Strategy 5 | M1-FE'!R47=0,"","N")))</f>
        <v/>
      </c>
      <c r="AP47" s="95" t="str">
        <f>'Strategy 5 | M1-FE'!T47</f>
        <v/>
      </c>
      <c r="AQ47" s="95" t="str">
        <f>'Strategy 5 | M1-FE'!N47</f>
        <v/>
      </c>
      <c r="AR47" s="112" t="str">
        <f>'Strategy 5 | M1-FE'!P47</f>
        <v/>
      </c>
      <c r="AS47" s="144"/>
      <c r="AT47" s="144"/>
      <c r="AU47" s="106"/>
      <c r="AV47" s="144"/>
      <c r="AW47" s="144"/>
      <c r="AX47" s="111" t="str">
        <f>'Strategy 6 | PD-M1'!B47</f>
        <v/>
      </c>
      <c r="AY47" s="95" t="str">
        <f>'Strategy 6 | PD-M1'!C47</f>
        <v/>
      </c>
      <c r="AZ47" s="95" t="str">
        <f>'Strategy 6 | PD-M1'!J47</f>
        <v/>
      </c>
      <c r="BA47" s="95" t="str">
        <f>IF(AU47="","",IF('Strategy 6 | PD-M1'!R47&gt;0,"Y",IF('Strategy 6 | PD-M1'!R47=0,"","N")))</f>
        <v/>
      </c>
      <c r="BB47" s="95" t="str">
        <f>'Strategy 6 | PD-M1'!T47</f>
        <v/>
      </c>
      <c r="BC47" s="95" t="str">
        <f>'Strategy 6 | PD-M1'!N47</f>
        <v/>
      </c>
      <c r="BD47" s="112" t="str">
        <f>'Strategy 6 | PD-M1'!P47</f>
        <v/>
      </c>
      <c r="BE47" s="144"/>
      <c r="BF47" s="144"/>
      <c r="BG47" s="111" t="str">
        <f>'Strategy 7 | TG-FE'!B47</f>
        <v/>
      </c>
      <c r="BH47" s="95" t="str">
        <f>'Strategy 7 | TG-FE'!C47</f>
        <v/>
      </c>
      <c r="BI47" s="95" t="str">
        <f>'Strategy 7 | TG-FE'!J47</f>
        <v/>
      </c>
      <c r="BJ47" s="95" t="str">
        <f>IF(AU47="","",IF('Strategy 7 | TG-FE'!R47&gt;0,"Y",IF('Strategy 7 | TG-FE'!R47=0,"","N")))</f>
        <v/>
      </c>
      <c r="BK47" s="95" t="str">
        <f>'Strategy 7 | TG-FE'!T47</f>
        <v/>
      </c>
      <c r="BL47" s="95" t="str">
        <f>'Strategy 7 | TG-FE'!N47</f>
        <v/>
      </c>
      <c r="BM47" s="112" t="str">
        <f>'Strategy 7 | TG-FE'!P47</f>
        <v/>
      </c>
      <c r="BN47" s="144"/>
      <c r="BO47" s="144"/>
      <c r="BP47" s="111" t="str">
        <f>'Strategy 8 | M1-WB'!B47</f>
        <v/>
      </c>
      <c r="BQ47" s="95" t="str">
        <f>'Strategy 8 | M1-WB'!C47</f>
        <v/>
      </c>
      <c r="BR47" s="95" t="str">
        <f>'Strategy 8 | M1-WB'!J47</f>
        <v/>
      </c>
      <c r="BS47" s="95" t="str">
        <f>IF(AU47="","",IF('Strategy 8 | M1-WB'!R47&gt;0,"Y",IF('Strategy 8 | M1-WB'!R47=0,"","N")))</f>
        <v/>
      </c>
      <c r="BT47" s="95" t="str">
        <f>'Strategy 8 | M1-WB'!T47</f>
        <v/>
      </c>
      <c r="BU47" s="95" t="str">
        <f>'Strategy 8 | M1-WB'!N47</f>
        <v/>
      </c>
      <c r="BV47" s="112" t="str">
        <f>'Strategy 8 | M1-WB'!P47</f>
        <v/>
      </c>
    </row>
    <row r="48" spans="1:74" ht="26.25" customHeight="1">
      <c r="A48" s="14">
        <v>39</v>
      </c>
      <c r="B48" s="111" t="str">
        <f>'Strategy 1 | PD-TG'!B48</f>
        <v/>
      </c>
      <c r="C48" s="95" t="str">
        <f>'Strategy 1 | PD-TG'!C48</f>
        <v/>
      </c>
      <c r="D48" s="95" t="str">
        <f>'Strategy 1 | PD-TG'!J48</f>
        <v/>
      </c>
      <c r="E48" s="95" t="str">
        <f>IF(AU48="","",IF('Strategy 1 | PD-TG'!R48&gt;0,"Y",IF('Strategy 1 | PD-TG'!R48=0,"","N")))</f>
        <v/>
      </c>
      <c r="F48" s="95" t="str">
        <f>'Strategy 1 | PD-TG'!T48</f>
        <v/>
      </c>
      <c r="G48" s="95" t="str">
        <f>'Strategy 1 | PD-TG'!N48</f>
        <v/>
      </c>
      <c r="H48" s="112" t="str">
        <f>'Strategy 1 | PD-TG'!P48</f>
        <v/>
      </c>
      <c r="I48" s="144"/>
      <c r="J48" s="144"/>
      <c r="K48" s="111" t="str">
        <f>'Strategy 2 | PD-FE'!B48</f>
        <v/>
      </c>
      <c r="L48" s="95" t="str">
        <f>'Strategy 2 | PD-FE'!C48</f>
        <v/>
      </c>
      <c r="M48" s="95" t="str">
        <f>'Strategy 2 | PD-FE'!J48</f>
        <v/>
      </c>
      <c r="N48" s="95" t="str">
        <f>IF(AU48="","",IF('Strategy 2 | PD-FE'!R48&gt;0,"Y",IF('Strategy 2 | PD-FE'!R48=0,"","N")))</f>
        <v/>
      </c>
      <c r="O48" s="95" t="str">
        <f>'Strategy 2 | PD-FE'!T48</f>
        <v/>
      </c>
      <c r="P48" s="95" t="str">
        <f>'Strategy 2 | PD-FE'!N48</f>
        <v/>
      </c>
      <c r="Q48" s="112" t="str">
        <f>'Strategy 2 | PD-FE'!P48</f>
        <v/>
      </c>
      <c r="R48" s="144"/>
      <c r="S48" s="144"/>
      <c r="T48" s="111" t="str">
        <f>'Strategy 3 | M1-TG'!B48</f>
        <v/>
      </c>
      <c r="U48" s="95" t="str">
        <f>'Strategy 3 | M1-TG'!C48</f>
        <v/>
      </c>
      <c r="V48" s="95" t="str">
        <f>'Strategy 3 | M1-TG'!J48</f>
        <v/>
      </c>
      <c r="W48" s="95" t="str">
        <f>IF(AU48="","",IF('Strategy 3 | M1-TG'!R48&gt;0,"Y",IF('Strategy 3 | M1-TG'!R48=0,"","N")))</f>
        <v/>
      </c>
      <c r="X48" s="95" t="str">
        <f>'Strategy 3 | M1-TG'!T48</f>
        <v/>
      </c>
      <c r="Y48" s="95" t="str">
        <f>'Strategy 3 | M1-TG'!N48</f>
        <v/>
      </c>
      <c r="Z48" s="112" t="str">
        <f>'Strategy 3 | M1-TG'!P48</f>
        <v/>
      </c>
      <c r="AA48" s="144"/>
      <c r="AB48" s="144"/>
      <c r="AC48" s="111" t="str">
        <f>'Strategy 4 | HP-FE'!B48</f>
        <v/>
      </c>
      <c r="AD48" s="95" t="str">
        <f>'Strategy 4 | HP-FE'!C48</f>
        <v/>
      </c>
      <c r="AE48" s="95" t="str">
        <f>'Strategy 4 | HP-FE'!J48</f>
        <v/>
      </c>
      <c r="AF48" s="95" t="str">
        <f>IF(AU48="","",IF('Strategy 4 | HP-FE'!R48&gt;0,"Y",IF('Strategy 4 | HP-FE'!R48=0,"","N")))</f>
        <v/>
      </c>
      <c r="AG48" s="95" t="str">
        <f>'Strategy 4 | HP-FE'!T48</f>
        <v/>
      </c>
      <c r="AH48" s="95" t="str">
        <f>'Strategy 4 | HP-FE'!N48</f>
        <v/>
      </c>
      <c r="AI48" s="112" t="str">
        <f>'Strategy 4 | HP-FE'!P48</f>
        <v/>
      </c>
      <c r="AJ48" s="144"/>
      <c r="AK48" s="144"/>
      <c r="AL48" s="111" t="str">
        <f>'Strategy 5 | M1-FE'!B48</f>
        <v/>
      </c>
      <c r="AM48" s="95" t="str">
        <f>'Strategy 5 | M1-FE'!C48</f>
        <v/>
      </c>
      <c r="AN48" s="95" t="str">
        <f>'Strategy 5 | M1-FE'!J48</f>
        <v/>
      </c>
      <c r="AO48" s="95" t="str">
        <f>IF(AU48="","",IF('Strategy 5 | M1-FE'!R48&gt;0,"Y",IF('Strategy 5 | M1-FE'!R48=0,"","N")))</f>
        <v/>
      </c>
      <c r="AP48" s="95" t="str">
        <f>'Strategy 5 | M1-FE'!T48</f>
        <v/>
      </c>
      <c r="AQ48" s="95" t="str">
        <f>'Strategy 5 | M1-FE'!N48</f>
        <v/>
      </c>
      <c r="AR48" s="112" t="str">
        <f>'Strategy 5 | M1-FE'!P48</f>
        <v/>
      </c>
      <c r="AS48" s="144"/>
      <c r="AT48" s="144"/>
      <c r="AU48" s="106"/>
      <c r="AV48" s="144"/>
      <c r="AW48" s="144"/>
      <c r="AX48" s="111" t="str">
        <f>'Strategy 6 | PD-M1'!B48</f>
        <v/>
      </c>
      <c r="AY48" s="95" t="str">
        <f>'Strategy 6 | PD-M1'!C48</f>
        <v/>
      </c>
      <c r="AZ48" s="95" t="str">
        <f>'Strategy 6 | PD-M1'!J48</f>
        <v/>
      </c>
      <c r="BA48" s="95" t="str">
        <f>IF(AU48="","",IF('Strategy 6 | PD-M1'!R48&gt;0,"Y",IF('Strategy 6 | PD-M1'!R48=0,"","N")))</f>
        <v/>
      </c>
      <c r="BB48" s="95" t="str">
        <f>'Strategy 6 | PD-M1'!T48</f>
        <v/>
      </c>
      <c r="BC48" s="95" t="str">
        <f>'Strategy 6 | PD-M1'!N48</f>
        <v/>
      </c>
      <c r="BD48" s="112" t="str">
        <f>'Strategy 6 | PD-M1'!P48</f>
        <v/>
      </c>
      <c r="BE48" s="144"/>
      <c r="BF48" s="144"/>
      <c r="BG48" s="111" t="str">
        <f>'Strategy 7 | TG-FE'!B48</f>
        <v/>
      </c>
      <c r="BH48" s="95" t="str">
        <f>'Strategy 7 | TG-FE'!C48</f>
        <v/>
      </c>
      <c r="BI48" s="95" t="str">
        <f>'Strategy 7 | TG-FE'!J48</f>
        <v/>
      </c>
      <c r="BJ48" s="95" t="str">
        <f>IF(AU48="","",IF('Strategy 7 | TG-FE'!R48&gt;0,"Y",IF('Strategy 7 | TG-FE'!R48=0,"","N")))</f>
        <v/>
      </c>
      <c r="BK48" s="95" t="str">
        <f>'Strategy 7 | TG-FE'!T48</f>
        <v/>
      </c>
      <c r="BL48" s="95" t="str">
        <f>'Strategy 7 | TG-FE'!N48</f>
        <v/>
      </c>
      <c r="BM48" s="112" t="str">
        <f>'Strategy 7 | TG-FE'!P48</f>
        <v/>
      </c>
      <c r="BN48" s="144"/>
      <c r="BO48" s="144"/>
      <c r="BP48" s="111" t="str">
        <f>'Strategy 8 | M1-WB'!B48</f>
        <v/>
      </c>
      <c r="BQ48" s="95" t="str">
        <f>'Strategy 8 | M1-WB'!C48</f>
        <v/>
      </c>
      <c r="BR48" s="95" t="str">
        <f>'Strategy 8 | M1-WB'!J48</f>
        <v/>
      </c>
      <c r="BS48" s="95" t="str">
        <f>IF(AU48="","",IF('Strategy 8 | M1-WB'!R48&gt;0,"Y",IF('Strategy 8 | M1-WB'!R48=0,"","N")))</f>
        <v/>
      </c>
      <c r="BT48" s="95" t="str">
        <f>'Strategy 8 | M1-WB'!T48</f>
        <v/>
      </c>
      <c r="BU48" s="95" t="str">
        <f>'Strategy 8 | M1-WB'!N48</f>
        <v/>
      </c>
      <c r="BV48" s="112" t="str">
        <f>'Strategy 8 | M1-WB'!P48</f>
        <v/>
      </c>
    </row>
    <row r="49" spans="1:74" ht="26.25" customHeight="1" thickBot="1">
      <c r="A49" s="14">
        <v>40</v>
      </c>
      <c r="B49" s="113" t="str">
        <f>'Strategy 1 | PD-TG'!B49</f>
        <v/>
      </c>
      <c r="C49" s="114" t="str">
        <f>'Strategy 1 | PD-TG'!C49</f>
        <v/>
      </c>
      <c r="D49" s="114" t="str">
        <f>'Strategy 1 | PD-TG'!J49</f>
        <v/>
      </c>
      <c r="E49" s="114" t="str">
        <f>IF(AU49="","",IF('Strategy 1 | PD-TG'!R49&gt;0,"Y",IF('Strategy 1 | PD-TG'!R49=0,"","N")))</f>
        <v/>
      </c>
      <c r="F49" s="114" t="str">
        <f>'Strategy 1 | PD-TG'!T49</f>
        <v/>
      </c>
      <c r="G49" s="114" t="str">
        <f>'Strategy 1 | PD-TG'!N49</f>
        <v/>
      </c>
      <c r="H49" s="115" t="str">
        <f>'Strategy 1 | PD-TG'!P49</f>
        <v/>
      </c>
      <c r="I49" s="144"/>
      <c r="J49" s="144"/>
      <c r="K49" s="113" t="str">
        <f>'Strategy 2 | PD-FE'!B49</f>
        <v/>
      </c>
      <c r="L49" s="114" t="str">
        <f>'Strategy 2 | PD-FE'!C49</f>
        <v/>
      </c>
      <c r="M49" s="114" t="str">
        <f>'Strategy 2 | PD-FE'!J49</f>
        <v/>
      </c>
      <c r="N49" s="114" t="str">
        <f>IF(AU49="","",IF('Strategy 2 | PD-FE'!R49&gt;0,"Y",IF('Strategy 2 | PD-FE'!R49=0,"","N")))</f>
        <v/>
      </c>
      <c r="O49" s="114" t="str">
        <f>'Strategy 2 | PD-FE'!T49</f>
        <v/>
      </c>
      <c r="P49" s="114" t="str">
        <f>'Strategy 2 | PD-FE'!N49</f>
        <v/>
      </c>
      <c r="Q49" s="115" t="str">
        <f>'Strategy 2 | PD-FE'!P49</f>
        <v/>
      </c>
      <c r="R49" s="144"/>
      <c r="S49" s="144"/>
      <c r="T49" s="113" t="str">
        <f>'Strategy 3 | M1-TG'!B49</f>
        <v/>
      </c>
      <c r="U49" s="114" t="str">
        <f>'Strategy 3 | M1-TG'!C49</f>
        <v/>
      </c>
      <c r="V49" s="114" t="str">
        <f>'Strategy 3 | M1-TG'!J49</f>
        <v/>
      </c>
      <c r="W49" s="114" t="str">
        <f>IF(AU49="","",IF('Strategy 3 | M1-TG'!R49&gt;0,"Y",IF('Strategy 3 | M1-TG'!R49=0,"","N")))</f>
        <v/>
      </c>
      <c r="X49" s="114" t="str">
        <f>'Strategy 3 | M1-TG'!T49</f>
        <v/>
      </c>
      <c r="Y49" s="114" t="str">
        <f>'Strategy 3 | M1-TG'!N49</f>
        <v/>
      </c>
      <c r="Z49" s="115" t="str">
        <f>'Strategy 3 | M1-TG'!P49</f>
        <v/>
      </c>
      <c r="AA49" s="144"/>
      <c r="AB49" s="144"/>
      <c r="AC49" s="113" t="str">
        <f>'Strategy 4 | HP-FE'!B49</f>
        <v/>
      </c>
      <c r="AD49" s="114" t="str">
        <f>'Strategy 4 | HP-FE'!C49</f>
        <v/>
      </c>
      <c r="AE49" s="114" t="str">
        <f>'Strategy 4 | HP-FE'!J49</f>
        <v/>
      </c>
      <c r="AF49" s="114" t="str">
        <f>IF(AU49="","",IF('Strategy 4 | HP-FE'!R49&gt;0,"Y",IF('Strategy 4 | HP-FE'!R49=0,"","N")))</f>
        <v/>
      </c>
      <c r="AG49" s="114" t="str">
        <f>'Strategy 4 | HP-FE'!T49</f>
        <v/>
      </c>
      <c r="AH49" s="114" t="str">
        <f>'Strategy 4 | HP-FE'!N49</f>
        <v/>
      </c>
      <c r="AI49" s="115" t="str">
        <f>'Strategy 4 | HP-FE'!P49</f>
        <v/>
      </c>
      <c r="AJ49" s="144"/>
      <c r="AK49" s="144"/>
      <c r="AL49" s="113" t="str">
        <f>'Strategy 5 | M1-FE'!B49</f>
        <v/>
      </c>
      <c r="AM49" s="114" t="str">
        <f>'Strategy 5 | M1-FE'!C49</f>
        <v/>
      </c>
      <c r="AN49" s="114" t="str">
        <f>'Strategy 5 | M1-FE'!J49</f>
        <v/>
      </c>
      <c r="AO49" s="114" t="str">
        <f>IF(AU49="","",IF('Strategy 5 | M1-FE'!R49&gt;0,"Y",IF('Strategy 5 | M1-FE'!R49=0,"","N")))</f>
        <v/>
      </c>
      <c r="AP49" s="114" t="str">
        <f>'Strategy 5 | M1-FE'!T49</f>
        <v/>
      </c>
      <c r="AQ49" s="114" t="str">
        <f>'Strategy 5 | M1-FE'!N49</f>
        <v/>
      </c>
      <c r="AR49" s="115" t="str">
        <f>'Strategy 5 | M1-FE'!P49</f>
        <v/>
      </c>
      <c r="AS49" s="144"/>
      <c r="AT49" s="144"/>
      <c r="AU49" s="107"/>
      <c r="AV49" s="144"/>
      <c r="AW49" s="144"/>
      <c r="AX49" s="113" t="str">
        <f>'Strategy 6 | PD-M1'!B49</f>
        <v/>
      </c>
      <c r="AY49" s="114" t="str">
        <f>'Strategy 6 | PD-M1'!C49</f>
        <v/>
      </c>
      <c r="AZ49" s="114" t="str">
        <f>'Strategy 6 | PD-M1'!J49</f>
        <v/>
      </c>
      <c r="BA49" s="114" t="str">
        <f>IF(AU49="","",IF('Strategy 6 | PD-M1'!R49&gt;0,"Y",IF('Strategy 6 | PD-M1'!R49=0,"","N")))</f>
        <v/>
      </c>
      <c r="BB49" s="114" t="str">
        <f>'Strategy 6 | PD-M1'!T49</f>
        <v/>
      </c>
      <c r="BC49" s="114" t="str">
        <f>'Strategy 6 | PD-M1'!N49</f>
        <v/>
      </c>
      <c r="BD49" s="115" t="str">
        <f>'Strategy 6 | PD-M1'!P49</f>
        <v/>
      </c>
      <c r="BE49" s="144"/>
      <c r="BF49" s="144"/>
      <c r="BG49" s="113" t="str">
        <f>'Strategy 7 | TG-FE'!B49</f>
        <v/>
      </c>
      <c r="BH49" s="114" t="str">
        <f>'Strategy 7 | TG-FE'!C49</f>
        <v/>
      </c>
      <c r="BI49" s="114" t="str">
        <f>'Strategy 7 | TG-FE'!J49</f>
        <v/>
      </c>
      <c r="BJ49" s="114" t="str">
        <f>IF(AU49="","",IF('Strategy 7 | TG-FE'!R49&gt;0,"Y",IF('Strategy 7 | TG-FE'!R49=0,"","N")))</f>
        <v/>
      </c>
      <c r="BK49" s="114" t="str">
        <f>'Strategy 7 | TG-FE'!T49</f>
        <v/>
      </c>
      <c r="BL49" s="114" t="str">
        <f>'Strategy 7 | TG-FE'!N49</f>
        <v/>
      </c>
      <c r="BM49" s="115" t="str">
        <f>'Strategy 7 | TG-FE'!P49</f>
        <v/>
      </c>
      <c r="BN49" s="144"/>
      <c r="BO49" s="144"/>
      <c r="BP49" s="113" t="str">
        <f>'Strategy 8 | M1-WB'!B49</f>
        <v/>
      </c>
      <c r="BQ49" s="114" t="str">
        <f>'Strategy 8 | M1-WB'!C49</f>
        <v/>
      </c>
      <c r="BR49" s="114" t="str">
        <f>'Strategy 8 | M1-WB'!J49</f>
        <v/>
      </c>
      <c r="BS49" s="114" t="str">
        <f>IF(AU49="","",IF('Strategy 8 | M1-WB'!R49&gt;0,"Y",IF('Strategy 8 | M1-WB'!R49=0,"","N")))</f>
        <v/>
      </c>
      <c r="BT49" s="114" t="str">
        <f>'Strategy 8 | M1-WB'!T49</f>
        <v/>
      </c>
      <c r="BU49" s="114" t="str">
        <f>'Strategy 8 | M1-WB'!N49</f>
        <v/>
      </c>
      <c r="BV49" s="115" t="str">
        <f>'Strategy 8 | M1-WB'!P49</f>
        <v/>
      </c>
    </row>
    <row r="50" spans="1:74" ht="26.25" customHeight="1">
      <c r="A50" s="14">
        <v>41</v>
      </c>
      <c r="B50" s="108" t="str">
        <f>'Strategy 1 | PD-TG'!B50</f>
        <v/>
      </c>
      <c r="C50" s="109" t="str">
        <f>'Strategy 1 | PD-TG'!C50</f>
        <v/>
      </c>
      <c r="D50" s="109" t="str">
        <f>'Strategy 1 | PD-TG'!J50</f>
        <v/>
      </c>
      <c r="E50" s="109" t="str">
        <f>IF(AU50="","",IF('Strategy 1 | PD-TG'!R50&gt;0,"Y",IF('Strategy 1 | PD-TG'!R50=0,"","N")))</f>
        <v/>
      </c>
      <c r="F50" s="109" t="str">
        <f>'Strategy 1 | PD-TG'!T50</f>
        <v/>
      </c>
      <c r="G50" s="109" t="str">
        <f>'Strategy 1 | PD-TG'!N50</f>
        <v/>
      </c>
      <c r="H50" s="110" t="str">
        <f>'Strategy 1 | PD-TG'!P50</f>
        <v/>
      </c>
      <c r="I50" s="144"/>
      <c r="J50" s="144"/>
      <c r="K50" s="108" t="str">
        <f>'Strategy 2 | PD-FE'!B50</f>
        <v/>
      </c>
      <c r="L50" s="109" t="str">
        <f>'Strategy 2 | PD-FE'!C50</f>
        <v/>
      </c>
      <c r="M50" s="109" t="str">
        <f>'Strategy 2 | PD-FE'!J50</f>
        <v/>
      </c>
      <c r="N50" s="109" t="str">
        <f>IF(AU50="","",IF('Strategy 2 | PD-FE'!R50&gt;0,"Y",IF('Strategy 2 | PD-FE'!R50=0,"","N")))</f>
        <v/>
      </c>
      <c r="O50" s="109" t="str">
        <f>'Strategy 2 | PD-FE'!T50</f>
        <v/>
      </c>
      <c r="P50" s="109" t="str">
        <f>'Strategy 2 | PD-FE'!N50</f>
        <v/>
      </c>
      <c r="Q50" s="110" t="str">
        <f>'Strategy 2 | PD-FE'!P50</f>
        <v/>
      </c>
      <c r="R50" s="144"/>
      <c r="S50" s="144"/>
      <c r="T50" s="108" t="str">
        <f>'Strategy 3 | M1-TG'!B50</f>
        <v/>
      </c>
      <c r="U50" s="109" t="str">
        <f>'Strategy 3 | M1-TG'!C50</f>
        <v/>
      </c>
      <c r="V50" s="109" t="str">
        <f>'Strategy 3 | M1-TG'!J50</f>
        <v/>
      </c>
      <c r="W50" s="109" t="str">
        <f>IF(AU50="","",IF('Strategy 3 | M1-TG'!R50&gt;0,"Y",IF('Strategy 3 | M1-TG'!R50=0,"","N")))</f>
        <v/>
      </c>
      <c r="X50" s="109" t="str">
        <f>'Strategy 3 | M1-TG'!T50</f>
        <v/>
      </c>
      <c r="Y50" s="109" t="str">
        <f>'Strategy 3 | M1-TG'!N50</f>
        <v/>
      </c>
      <c r="Z50" s="110" t="str">
        <f>'Strategy 3 | M1-TG'!P50</f>
        <v/>
      </c>
      <c r="AA50" s="144"/>
      <c r="AB50" s="144"/>
      <c r="AC50" s="108" t="str">
        <f>'Strategy 4 | HP-FE'!B50</f>
        <v/>
      </c>
      <c r="AD50" s="109" t="str">
        <f>'Strategy 4 | HP-FE'!C50</f>
        <v/>
      </c>
      <c r="AE50" s="109" t="str">
        <f>'Strategy 4 | HP-FE'!J50</f>
        <v/>
      </c>
      <c r="AF50" s="109" t="str">
        <f>IF(AU50="","",IF('Strategy 4 | HP-FE'!R50&gt;0,"Y",IF('Strategy 4 | HP-FE'!R50=0,"","N")))</f>
        <v/>
      </c>
      <c r="AG50" s="109" t="str">
        <f>'Strategy 4 | HP-FE'!T50</f>
        <v/>
      </c>
      <c r="AH50" s="109" t="str">
        <f>'Strategy 4 | HP-FE'!N50</f>
        <v/>
      </c>
      <c r="AI50" s="110" t="str">
        <f>'Strategy 4 | HP-FE'!P50</f>
        <v/>
      </c>
      <c r="AJ50" s="144"/>
      <c r="AK50" s="144"/>
      <c r="AL50" s="108" t="str">
        <f>'Strategy 5 | M1-FE'!B50</f>
        <v/>
      </c>
      <c r="AM50" s="109" t="str">
        <f>'Strategy 5 | M1-FE'!C50</f>
        <v/>
      </c>
      <c r="AN50" s="109" t="str">
        <f>'Strategy 5 | M1-FE'!J50</f>
        <v/>
      </c>
      <c r="AO50" s="109" t="str">
        <f>IF(AU50="","",IF('Strategy 5 | M1-FE'!R50&gt;0,"Y",IF('Strategy 5 | M1-FE'!R50=0,"","N")))</f>
        <v/>
      </c>
      <c r="AP50" s="109" t="str">
        <f>'Strategy 5 | M1-FE'!T50</f>
        <v/>
      </c>
      <c r="AQ50" s="109" t="str">
        <f>'Strategy 5 | M1-FE'!N50</f>
        <v/>
      </c>
      <c r="AR50" s="110" t="str">
        <f>'Strategy 5 | M1-FE'!P50</f>
        <v/>
      </c>
      <c r="AS50" s="144"/>
      <c r="AT50" s="144"/>
      <c r="AU50" s="102"/>
      <c r="AV50" s="144"/>
      <c r="AW50" s="144"/>
      <c r="AX50" s="108" t="str">
        <f>'Strategy 6 | PD-M1'!B50</f>
        <v/>
      </c>
      <c r="AY50" s="109" t="str">
        <f>'Strategy 6 | PD-M1'!C50</f>
        <v/>
      </c>
      <c r="AZ50" s="109" t="str">
        <f>'Strategy 6 | PD-M1'!J50</f>
        <v/>
      </c>
      <c r="BA50" s="109" t="str">
        <f>IF(AU50="","",IF('Strategy 6 | PD-M1'!R50&gt;0,"Y",IF('Strategy 6 | PD-M1'!R50=0,"","N")))</f>
        <v/>
      </c>
      <c r="BB50" s="109" t="str">
        <f>'Strategy 6 | PD-M1'!T50</f>
        <v/>
      </c>
      <c r="BC50" s="109" t="str">
        <f>'Strategy 6 | PD-M1'!N50</f>
        <v/>
      </c>
      <c r="BD50" s="110" t="str">
        <f>'Strategy 6 | PD-M1'!P50</f>
        <v/>
      </c>
      <c r="BE50" s="144"/>
      <c r="BF50" s="144"/>
      <c r="BG50" s="108" t="str">
        <f>'Strategy 7 | TG-FE'!B50</f>
        <v/>
      </c>
      <c r="BH50" s="109" t="str">
        <f>'Strategy 7 | TG-FE'!C50</f>
        <v/>
      </c>
      <c r="BI50" s="109" t="str">
        <f>'Strategy 7 | TG-FE'!J50</f>
        <v/>
      </c>
      <c r="BJ50" s="109" t="str">
        <f>IF(AU50="","",IF('Strategy 7 | TG-FE'!R50&gt;0,"Y",IF('Strategy 7 | TG-FE'!R50=0,"","N")))</f>
        <v/>
      </c>
      <c r="BK50" s="109" t="str">
        <f>'Strategy 7 | TG-FE'!T50</f>
        <v/>
      </c>
      <c r="BL50" s="109" t="str">
        <f>'Strategy 7 | TG-FE'!N50</f>
        <v/>
      </c>
      <c r="BM50" s="110" t="str">
        <f>'Strategy 7 | TG-FE'!P50</f>
        <v/>
      </c>
      <c r="BN50" s="144"/>
      <c r="BO50" s="144"/>
      <c r="BP50" s="108" t="str">
        <f>'Strategy 8 | M1-WB'!B50</f>
        <v/>
      </c>
      <c r="BQ50" s="109" t="str">
        <f>'Strategy 8 | M1-WB'!C50</f>
        <v/>
      </c>
      <c r="BR50" s="109" t="str">
        <f>'Strategy 8 | M1-WB'!J50</f>
        <v/>
      </c>
      <c r="BS50" s="109" t="str">
        <f>IF(AU50="","",IF('Strategy 8 | M1-WB'!R50&gt;0,"Y",IF('Strategy 8 | M1-WB'!R50=0,"","N")))</f>
        <v/>
      </c>
      <c r="BT50" s="109" t="str">
        <f>'Strategy 8 | M1-WB'!T50</f>
        <v/>
      </c>
      <c r="BU50" s="109" t="str">
        <f>'Strategy 8 | M1-WB'!N50</f>
        <v/>
      </c>
      <c r="BV50" s="110" t="str">
        <f>'Strategy 8 | M1-WB'!P50</f>
        <v/>
      </c>
    </row>
    <row r="51" spans="1:74" ht="26.25" customHeight="1">
      <c r="A51" s="14">
        <v>42</v>
      </c>
      <c r="B51" s="111" t="str">
        <f>'Strategy 1 | PD-TG'!B51</f>
        <v/>
      </c>
      <c r="C51" s="95" t="str">
        <f>'Strategy 1 | PD-TG'!C51</f>
        <v/>
      </c>
      <c r="D51" s="95" t="str">
        <f>'Strategy 1 | PD-TG'!J51</f>
        <v/>
      </c>
      <c r="E51" s="95" t="str">
        <f>IF(AU51="","",IF('Strategy 1 | PD-TG'!R51&gt;0,"Y",IF('Strategy 1 | PD-TG'!R51=0,"","N")))</f>
        <v/>
      </c>
      <c r="F51" s="95" t="str">
        <f>'Strategy 1 | PD-TG'!T51</f>
        <v/>
      </c>
      <c r="G51" s="95" t="str">
        <f>'Strategy 1 | PD-TG'!N51</f>
        <v/>
      </c>
      <c r="H51" s="112" t="str">
        <f>'Strategy 1 | PD-TG'!P51</f>
        <v/>
      </c>
      <c r="I51" s="144"/>
      <c r="J51" s="144"/>
      <c r="K51" s="111" t="str">
        <f>'Strategy 2 | PD-FE'!B51</f>
        <v/>
      </c>
      <c r="L51" s="95" t="str">
        <f>'Strategy 2 | PD-FE'!C51</f>
        <v/>
      </c>
      <c r="M51" s="95" t="str">
        <f>'Strategy 2 | PD-FE'!J51</f>
        <v/>
      </c>
      <c r="N51" s="95" t="str">
        <f>IF(AU51="","",IF('Strategy 2 | PD-FE'!R51&gt;0,"Y",IF('Strategy 2 | PD-FE'!R51=0,"","N")))</f>
        <v/>
      </c>
      <c r="O51" s="95" t="str">
        <f>'Strategy 2 | PD-FE'!T51</f>
        <v/>
      </c>
      <c r="P51" s="95" t="str">
        <f>'Strategy 2 | PD-FE'!N51</f>
        <v/>
      </c>
      <c r="Q51" s="112" t="str">
        <f>'Strategy 2 | PD-FE'!P51</f>
        <v/>
      </c>
      <c r="R51" s="144"/>
      <c r="S51" s="144"/>
      <c r="T51" s="111" t="str">
        <f>'Strategy 3 | M1-TG'!B51</f>
        <v/>
      </c>
      <c r="U51" s="95" t="str">
        <f>'Strategy 3 | M1-TG'!C51</f>
        <v/>
      </c>
      <c r="V51" s="95" t="str">
        <f>'Strategy 3 | M1-TG'!J51</f>
        <v/>
      </c>
      <c r="W51" s="95" t="str">
        <f>IF(AU51="","",IF('Strategy 3 | M1-TG'!R51&gt;0,"Y",IF('Strategy 3 | M1-TG'!R51=0,"","N")))</f>
        <v/>
      </c>
      <c r="X51" s="95" t="str">
        <f>'Strategy 3 | M1-TG'!T51</f>
        <v/>
      </c>
      <c r="Y51" s="95" t="str">
        <f>'Strategy 3 | M1-TG'!N51</f>
        <v/>
      </c>
      <c r="Z51" s="112" t="str">
        <f>'Strategy 3 | M1-TG'!P51</f>
        <v/>
      </c>
      <c r="AA51" s="144"/>
      <c r="AB51" s="144"/>
      <c r="AC51" s="111" t="str">
        <f>'Strategy 4 | HP-FE'!B51</f>
        <v/>
      </c>
      <c r="AD51" s="95" t="str">
        <f>'Strategy 4 | HP-FE'!C51</f>
        <v/>
      </c>
      <c r="AE51" s="95" t="str">
        <f>'Strategy 4 | HP-FE'!J51</f>
        <v/>
      </c>
      <c r="AF51" s="95" t="str">
        <f>IF(AU51="","",IF('Strategy 4 | HP-FE'!R51&gt;0,"Y",IF('Strategy 4 | HP-FE'!R51=0,"","N")))</f>
        <v/>
      </c>
      <c r="AG51" s="95" t="str">
        <f>'Strategy 4 | HP-FE'!T51</f>
        <v/>
      </c>
      <c r="AH51" s="95" t="str">
        <f>'Strategy 4 | HP-FE'!N51</f>
        <v/>
      </c>
      <c r="AI51" s="112" t="str">
        <f>'Strategy 4 | HP-FE'!P51</f>
        <v/>
      </c>
      <c r="AJ51" s="144"/>
      <c r="AK51" s="144"/>
      <c r="AL51" s="111" t="str">
        <f>'Strategy 5 | M1-FE'!B51</f>
        <v/>
      </c>
      <c r="AM51" s="95" t="str">
        <f>'Strategy 5 | M1-FE'!C51</f>
        <v/>
      </c>
      <c r="AN51" s="95" t="str">
        <f>'Strategy 5 | M1-FE'!J51</f>
        <v/>
      </c>
      <c r="AO51" s="95" t="str">
        <f>IF(AU51="","",IF('Strategy 5 | M1-FE'!R51&gt;0,"Y",IF('Strategy 5 | M1-FE'!R51=0,"","N")))</f>
        <v/>
      </c>
      <c r="AP51" s="95" t="str">
        <f>'Strategy 5 | M1-FE'!T51</f>
        <v/>
      </c>
      <c r="AQ51" s="95" t="str">
        <f>'Strategy 5 | M1-FE'!N51</f>
        <v/>
      </c>
      <c r="AR51" s="112" t="str">
        <f>'Strategy 5 | M1-FE'!P51</f>
        <v/>
      </c>
      <c r="AS51" s="144"/>
      <c r="AT51" s="144"/>
      <c r="AU51" s="106"/>
      <c r="AV51" s="144"/>
      <c r="AW51" s="144"/>
      <c r="AX51" s="111" t="str">
        <f>'Strategy 6 | PD-M1'!B51</f>
        <v/>
      </c>
      <c r="AY51" s="95" t="str">
        <f>'Strategy 6 | PD-M1'!C51</f>
        <v/>
      </c>
      <c r="AZ51" s="95" t="str">
        <f>'Strategy 6 | PD-M1'!J51</f>
        <v/>
      </c>
      <c r="BA51" s="95" t="str">
        <f>IF(AU51="","",IF('Strategy 6 | PD-M1'!R51&gt;0,"Y",IF('Strategy 6 | PD-M1'!R51=0,"","N")))</f>
        <v/>
      </c>
      <c r="BB51" s="95" t="str">
        <f>'Strategy 6 | PD-M1'!T51</f>
        <v/>
      </c>
      <c r="BC51" s="95" t="str">
        <f>'Strategy 6 | PD-M1'!N51</f>
        <v/>
      </c>
      <c r="BD51" s="112" t="str">
        <f>'Strategy 6 | PD-M1'!P51</f>
        <v/>
      </c>
      <c r="BE51" s="144"/>
      <c r="BF51" s="144"/>
      <c r="BG51" s="111" t="str">
        <f>'Strategy 7 | TG-FE'!B51</f>
        <v/>
      </c>
      <c r="BH51" s="95" t="str">
        <f>'Strategy 7 | TG-FE'!C51</f>
        <v/>
      </c>
      <c r="BI51" s="95" t="str">
        <f>'Strategy 7 | TG-FE'!J51</f>
        <v/>
      </c>
      <c r="BJ51" s="95" t="str">
        <f>IF(AU51="","",IF('Strategy 7 | TG-FE'!R51&gt;0,"Y",IF('Strategy 7 | TG-FE'!R51=0,"","N")))</f>
        <v/>
      </c>
      <c r="BK51" s="95" t="str">
        <f>'Strategy 7 | TG-FE'!T51</f>
        <v/>
      </c>
      <c r="BL51" s="95" t="str">
        <f>'Strategy 7 | TG-FE'!N51</f>
        <v/>
      </c>
      <c r="BM51" s="112" t="str">
        <f>'Strategy 7 | TG-FE'!P51</f>
        <v/>
      </c>
      <c r="BN51" s="144"/>
      <c r="BO51" s="144"/>
      <c r="BP51" s="111" t="str">
        <f>'Strategy 8 | M1-WB'!B51</f>
        <v/>
      </c>
      <c r="BQ51" s="95" t="str">
        <f>'Strategy 8 | M1-WB'!C51</f>
        <v/>
      </c>
      <c r="BR51" s="95" t="str">
        <f>'Strategy 8 | M1-WB'!J51</f>
        <v/>
      </c>
      <c r="BS51" s="95" t="str">
        <f>IF(AU51="","",IF('Strategy 8 | M1-WB'!R51&gt;0,"Y",IF('Strategy 8 | M1-WB'!R51=0,"","N")))</f>
        <v/>
      </c>
      <c r="BT51" s="95" t="str">
        <f>'Strategy 8 | M1-WB'!T51</f>
        <v/>
      </c>
      <c r="BU51" s="95" t="str">
        <f>'Strategy 8 | M1-WB'!N51</f>
        <v/>
      </c>
      <c r="BV51" s="112" t="str">
        <f>'Strategy 8 | M1-WB'!P51</f>
        <v/>
      </c>
    </row>
    <row r="52" spans="1:74" ht="26.25" customHeight="1">
      <c r="A52" s="14">
        <v>43</v>
      </c>
      <c r="B52" s="111" t="str">
        <f>'Strategy 1 | PD-TG'!B52</f>
        <v/>
      </c>
      <c r="C52" s="95" t="str">
        <f>'Strategy 1 | PD-TG'!C52</f>
        <v/>
      </c>
      <c r="D52" s="95" t="str">
        <f>'Strategy 1 | PD-TG'!J52</f>
        <v/>
      </c>
      <c r="E52" s="95" t="str">
        <f>IF(AU52="","",IF('Strategy 1 | PD-TG'!R52&gt;0,"Y",IF('Strategy 1 | PD-TG'!R52=0,"","N")))</f>
        <v/>
      </c>
      <c r="F52" s="95" t="str">
        <f>'Strategy 1 | PD-TG'!T52</f>
        <v/>
      </c>
      <c r="G52" s="95" t="str">
        <f>'Strategy 1 | PD-TG'!N52</f>
        <v/>
      </c>
      <c r="H52" s="112" t="str">
        <f>'Strategy 1 | PD-TG'!P52</f>
        <v/>
      </c>
      <c r="I52" s="144"/>
      <c r="J52" s="144"/>
      <c r="K52" s="111" t="str">
        <f>'Strategy 2 | PD-FE'!B52</f>
        <v/>
      </c>
      <c r="L52" s="95" t="str">
        <f>'Strategy 2 | PD-FE'!C52</f>
        <v/>
      </c>
      <c r="M52" s="95" t="str">
        <f>'Strategy 2 | PD-FE'!J52</f>
        <v/>
      </c>
      <c r="N52" s="95" t="str">
        <f>IF(AU52="","",IF('Strategy 2 | PD-FE'!R52&gt;0,"Y",IF('Strategy 2 | PD-FE'!R52=0,"","N")))</f>
        <v/>
      </c>
      <c r="O52" s="95" t="str">
        <f>'Strategy 2 | PD-FE'!T52</f>
        <v/>
      </c>
      <c r="P52" s="95" t="str">
        <f>'Strategy 2 | PD-FE'!N52</f>
        <v/>
      </c>
      <c r="Q52" s="112" t="str">
        <f>'Strategy 2 | PD-FE'!P52</f>
        <v/>
      </c>
      <c r="R52" s="144"/>
      <c r="S52" s="144"/>
      <c r="T52" s="111" t="str">
        <f>'Strategy 3 | M1-TG'!B52</f>
        <v/>
      </c>
      <c r="U52" s="95" t="str">
        <f>'Strategy 3 | M1-TG'!C52</f>
        <v/>
      </c>
      <c r="V52" s="95" t="str">
        <f>'Strategy 3 | M1-TG'!J52</f>
        <v/>
      </c>
      <c r="W52" s="95" t="str">
        <f>IF(AU52="","",IF('Strategy 3 | M1-TG'!R52&gt;0,"Y",IF('Strategy 3 | M1-TG'!R52=0,"","N")))</f>
        <v/>
      </c>
      <c r="X52" s="95" t="str">
        <f>'Strategy 3 | M1-TG'!T52</f>
        <v/>
      </c>
      <c r="Y52" s="95" t="str">
        <f>'Strategy 3 | M1-TG'!N52</f>
        <v/>
      </c>
      <c r="Z52" s="112" t="str">
        <f>'Strategy 3 | M1-TG'!P52</f>
        <v/>
      </c>
      <c r="AA52" s="144"/>
      <c r="AB52" s="144"/>
      <c r="AC52" s="111" t="str">
        <f>'Strategy 4 | HP-FE'!B52</f>
        <v/>
      </c>
      <c r="AD52" s="95" t="str">
        <f>'Strategy 4 | HP-FE'!C52</f>
        <v/>
      </c>
      <c r="AE52" s="95" t="str">
        <f>'Strategy 4 | HP-FE'!J52</f>
        <v/>
      </c>
      <c r="AF52" s="95" t="str">
        <f>IF(AU52="","",IF('Strategy 4 | HP-FE'!R52&gt;0,"Y",IF('Strategy 4 | HP-FE'!R52=0,"","N")))</f>
        <v/>
      </c>
      <c r="AG52" s="95" t="str">
        <f>'Strategy 4 | HP-FE'!T52</f>
        <v/>
      </c>
      <c r="AH52" s="95" t="str">
        <f>'Strategy 4 | HP-FE'!N52</f>
        <v/>
      </c>
      <c r="AI52" s="112" t="str">
        <f>'Strategy 4 | HP-FE'!P52</f>
        <v/>
      </c>
      <c r="AJ52" s="144"/>
      <c r="AK52" s="144"/>
      <c r="AL52" s="111" t="str">
        <f>'Strategy 5 | M1-FE'!B52</f>
        <v/>
      </c>
      <c r="AM52" s="95" t="str">
        <f>'Strategy 5 | M1-FE'!C52</f>
        <v/>
      </c>
      <c r="AN52" s="95" t="str">
        <f>'Strategy 5 | M1-FE'!J52</f>
        <v/>
      </c>
      <c r="AO52" s="95" t="str">
        <f>IF(AU52="","",IF('Strategy 5 | M1-FE'!R52&gt;0,"Y",IF('Strategy 5 | M1-FE'!R52=0,"","N")))</f>
        <v/>
      </c>
      <c r="AP52" s="95" t="str">
        <f>'Strategy 5 | M1-FE'!T52</f>
        <v/>
      </c>
      <c r="AQ52" s="95" t="str">
        <f>'Strategy 5 | M1-FE'!N52</f>
        <v/>
      </c>
      <c r="AR52" s="112" t="str">
        <f>'Strategy 5 | M1-FE'!P52</f>
        <v/>
      </c>
      <c r="AS52" s="144"/>
      <c r="AT52" s="144"/>
      <c r="AU52" s="106"/>
      <c r="AV52" s="144"/>
      <c r="AW52" s="144"/>
      <c r="AX52" s="111" t="str">
        <f>'Strategy 6 | PD-M1'!B52</f>
        <v/>
      </c>
      <c r="AY52" s="95" t="str">
        <f>'Strategy 6 | PD-M1'!C52</f>
        <v/>
      </c>
      <c r="AZ52" s="95" t="str">
        <f>'Strategy 6 | PD-M1'!J52</f>
        <v/>
      </c>
      <c r="BA52" s="95" t="str">
        <f>IF(AU52="","",IF('Strategy 6 | PD-M1'!R52&gt;0,"Y",IF('Strategy 6 | PD-M1'!R52=0,"","N")))</f>
        <v/>
      </c>
      <c r="BB52" s="95" t="str">
        <f>'Strategy 6 | PD-M1'!T52</f>
        <v/>
      </c>
      <c r="BC52" s="95" t="str">
        <f>'Strategy 6 | PD-M1'!N52</f>
        <v/>
      </c>
      <c r="BD52" s="112" t="str">
        <f>'Strategy 6 | PD-M1'!P52</f>
        <v/>
      </c>
      <c r="BE52" s="144"/>
      <c r="BF52" s="144"/>
      <c r="BG52" s="111" t="str">
        <f>'Strategy 7 | TG-FE'!B52</f>
        <v/>
      </c>
      <c r="BH52" s="95" t="str">
        <f>'Strategy 7 | TG-FE'!C52</f>
        <v/>
      </c>
      <c r="BI52" s="95" t="str">
        <f>'Strategy 7 | TG-FE'!J52</f>
        <v/>
      </c>
      <c r="BJ52" s="95" t="str">
        <f>IF(AU52="","",IF('Strategy 7 | TG-FE'!R52&gt;0,"Y",IF('Strategy 7 | TG-FE'!R52=0,"","N")))</f>
        <v/>
      </c>
      <c r="BK52" s="95" t="str">
        <f>'Strategy 7 | TG-FE'!T52</f>
        <v/>
      </c>
      <c r="BL52" s="95" t="str">
        <f>'Strategy 7 | TG-FE'!N52</f>
        <v/>
      </c>
      <c r="BM52" s="112" t="str">
        <f>'Strategy 7 | TG-FE'!P52</f>
        <v/>
      </c>
      <c r="BN52" s="144"/>
      <c r="BO52" s="144"/>
      <c r="BP52" s="111" t="str">
        <f>'Strategy 8 | M1-WB'!B52</f>
        <v/>
      </c>
      <c r="BQ52" s="95" t="str">
        <f>'Strategy 8 | M1-WB'!C52</f>
        <v/>
      </c>
      <c r="BR52" s="95" t="str">
        <f>'Strategy 8 | M1-WB'!J52</f>
        <v/>
      </c>
      <c r="BS52" s="95" t="str">
        <f>IF(AU52="","",IF('Strategy 8 | M1-WB'!R52&gt;0,"Y",IF('Strategy 8 | M1-WB'!R52=0,"","N")))</f>
        <v/>
      </c>
      <c r="BT52" s="95" t="str">
        <f>'Strategy 8 | M1-WB'!T52</f>
        <v/>
      </c>
      <c r="BU52" s="95" t="str">
        <f>'Strategy 8 | M1-WB'!N52</f>
        <v/>
      </c>
      <c r="BV52" s="112" t="str">
        <f>'Strategy 8 | M1-WB'!P52</f>
        <v/>
      </c>
    </row>
    <row r="53" spans="1:74" ht="26.25" customHeight="1">
      <c r="A53" s="14">
        <v>44</v>
      </c>
      <c r="B53" s="111" t="str">
        <f>'Strategy 1 | PD-TG'!B53</f>
        <v/>
      </c>
      <c r="C53" s="95" t="str">
        <f>'Strategy 1 | PD-TG'!C53</f>
        <v/>
      </c>
      <c r="D53" s="95" t="str">
        <f>'Strategy 1 | PD-TG'!J53</f>
        <v/>
      </c>
      <c r="E53" s="95" t="str">
        <f>IF(AU53="","",IF('Strategy 1 | PD-TG'!R53&gt;0,"Y",IF('Strategy 1 | PD-TG'!R53=0,"","N")))</f>
        <v/>
      </c>
      <c r="F53" s="95" t="str">
        <f>'Strategy 1 | PD-TG'!T53</f>
        <v/>
      </c>
      <c r="G53" s="95" t="str">
        <f>'Strategy 1 | PD-TG'!N53</f>
        <v/>
      </c>
      <c r="H53" s="112" t="str">
        <f>'Strategy 1 | PD-TG'!P53</f>
        <v/>
      </c>
      <c r="I53" s="144"/>
      <c r="J53" s="144"/>
      <c r="K53" s="111" t="str">
        <f>'Strategy 2 | PD-FE'!B53</f>
        <v/>
      </c>
      <c r="L53" s="95" t="str">
        <f>'Strategy 2 | PD-FE'!C53</f>
        <v/>
      </c>
      <c r="M53" s="95" t="str">
        <f>'Strategy 2 | PD-FE'!J53</f>
        <v/>
      </c>
      <c r="N53" s="95" t="str">
        <f>IF(AU53="","",IF('Strategy 2 | PD-FE'!R53&gt;0,"Y",IF('Strategy 2 | PD-FE'!R53=0,"","N")))</f>
        <v/>
      </c>
      <c r="O53" s="95" t="str">
        <f>'Strategy 2 | PD-FE'!T53</f>
        <v/>
      </c>
      <c r="P53" s="95" t="str">
        <f>'Strategy 2 | PD-FE'!N53</f>
        <v/>
      </c>
      <c r="Q53" s="112" t="str">
        <f>'Strategy 2 | PD-FE'!P53</f>
        <v/>
      </c>
      <c r="R53" s="144"/>
      <c r="S53" s="144"/>
      <c r="T53" s="111" t="str">
        <f>'Strategy 3 | M1-TG'!B53</f>
        <v/>
      </c>
      <c r="U53" s="95" t="str">
        <f>'Strategy 3 | M1-TG'!C53</f>
        <v/>
      </c>
      <c r="V53" s="95" t="str">
        <f>'Strategy 3 | M1-TG'!J53</f>
        <v/>
      </c>
      <c r="W53" s="95" t="str">
        <f>IF(AU53="","",IF('Strategy 3 | M1-TG'!R53&gt;0,"Y",IF('Strategy 3 | M1-TG'!R53=0,"","N")))</f>
        <v/>
      </c>
      <c r="X53" s="95" t="str">
        <f>'Strategy 3 | M1-TG'!T53</f>
        <v/>
      </c>
      <c r="Y53" s="95" t="str">
        <f>'Strategy 3 | M1-TG'!N53</f>
        <v/>
      </c>
      <c r="Z53" s="112" t="str">
        <f>'Strategy 3 | M1-TG'!P53</f>
        <v/>
      </c>
      <c r="AA53" s="144"/>
      <c r="AB53" s="144"/>
      <c r="AC53" s="111" t="str">
        <f>'Strategy 4 | HP-FE'!B53</f>
        <v/>
      </c>
      <c r="AD53" s="95" t="str">
        <f>'Strategy 4 | HP-FE'!C53</f>
        <v/>
      </c>
      <c r="AE53" s="95" t="str">
        <f>'Strategy 4 | HP-FE'!J53</f>
        <v/>
      </c>
      <c r="AF53" s="95" t="str">
        <f>IF(AU53="","",IF('Strategy 4 | HP-FE'!R53&gt;0,"Y",IF('Strategy 4 | HP-FE'!R53=0,"","N")))</f>
        <v/>
      </c>
      <c r="AG53" s="95" t="str">
        <f>'Strategy 4 | HP-FE'!T53</f>
        <v/>
      </c>
      <c r="AH53" s="95" t="str">
        <f>'Strategy 4 | HP-FE'!N53</f>
        <v/>
      </c>
      <c r="AI53" s="112" t="str">
        <f>'Strategy 4 | HP-FE'!P53</f>
        <v/>
      </c>
      <c r="AJ53" s="144"/>
      <c r="AK53" s="144"/>
      <c r="AL53" s="111" t="str">
        <f>'Strategy 5 | M1-FE'!B53</f>
        <v/>
      </c>
      <c r="AM53" s="95" t="str">
        <f>'Strategy 5 | M1-FE'!C53</f>
        <v/>
      </c>
      <c r="AN53" s="95" t="str">
        <f>'Strategy 5 | M1-FE'!J53</f>
        <v/>
      </c>
      <c r="AO53" s="95" t="str">
        <f>IF(AU53="","",IF('Strategy 5 | M1-FE'!R53&gt;0,"Y",IF('Strategy 5 | M1-FE'!R53=0,"","N")))</f>
        <v/>
      </c>
      <c r="AP53" s="95" t="str">
        <f>'Strategy 5 | M1-FE'!T53</f>
        <v/>
      </c>
      <c r="AQ53" s="95" t="str">
        <f>'Strategy 5 | M1-FE'!N53</f>
        <v/>
      </c>
      <c r="AR53" s="112" t="str">
        <f>'Strategy 5 | M1-FE'!P53</f>
        <v/>
      </c>
      <c r="AS53" s="144"/>
      <c r="AT53" s="144"/>
      <c r="AU53" s="106"/>
      <c r="AV53" s="144"/>
      <c r="AW53" s="144"/>
      <c r="AX53" s="111" t="str">
        <f>'Strategy 6 | PD-M1'!B53</f>
        <v/>
      </c>
      <c r="AY53" s="95" t="str">
        <f>'Strategy 6 | PD-M1'!C53</f>
        <v/>
      </c>
      <c r="AZ53" s="95" t="str">
        <f>'Strategy 6 | PD-M1'!J53</f>
        <v/>
      </c>
      <c r="BA53" s="95" t="str">
        <f>IF(AU53="","",IF('Strategy 6 | PD-M1'!R53&gt;0,"Y",IF('Strategy 6 | PD-M1'!R53=0,"","N")))</f>
        <v/>
      </c>
      <c r="BB53" s="95" t="str">
        <f>'Strategy 6 | PD-M1'!T53</f>
        <v/>
      </c>
      <c r="BC53" s="95" t="str">
        <f>'Strategy 6 | PD-M1'!N53</f>
        <v/>
      </c>
      <c r="BD53" s="112" t="str">
        <f>'Strategy 6 | PD-M1'!P53</f>
        <v/>
      </c>
      <c r="BE53" s="144"/>
      <c r="BF53" s="144"/>
      <c r="BG53" s="111" t="str">
        <f>'Strategy 7 | TG-FE'!B53</f>
        <v/>
      </c>
      <c r="BH53" s="95" t="str">
        <f>'Strategy 7 | TG-FE'!C53</f>
        <v/>
      </c>
      <c r="BI53" s="95" t="str">
        <f>'Strategy 7 | TG-FE'!J53</f>
        <v/>
      </c>
      <c r="BJ53" s="95" t="str">
        <f>IF(AU53="","",IF('Strategy 7 | TG-FE'!R53&gt;0,"Y",IF('Strategy 7 | TG-FE'!R53=0,"","N")))</f>
        <v/>
      </c>
      <c r="BK53" s="95" t="str">
        <f>'Strategy 7 | TG-FE'!T53</f>
        <v/>
      </c>
      <c r="BL53" s="95" t="str">
        <f>'Strategy 7 | TG-FE'!N53</f>
        <v/>
      </c>
      <c r="BM53" s="112" t="str">
        <f>'Strategy 7 | TG-FE'!P53</f>
        <v/>
      </c>
      <c r="BN53" s="144"/>
      <c r="BO53" s="144"/>
      <c r="BP53" s="111" t="str">
        <f>'Strategy 8 | M1-WB'!B53</f>
        <v/>
      </c>
      <c r="BQ53" s="95" t="str">
        <f>'Strategy 8 | M1-WB'!C53</f>
        <v/>
      </c>
      <c r="BR53" s="95" t="str">
        <f>'Strategy 8 | M1-WB'!J53</f>
        <v/>
      </c>
      <c r="BS53" s="95" t="str">
        <f>IF(AU53="","",IF('Strategy 8 | M1-WB'!R53&gt;0,"Y",IF('Strategy 8 | M1-WB'!R53=0,"","N")))</f>
        <v/>
      </c>
      <c r="BT53" s="95" t="str">
        <f>'Strategy 8 | M1-WB'!T53</f>
        <v/>
      </c>
      <c r="BU53" s="95" t="str">
        <f>'Strategy 8 | M1-WB'!N53</f>
        <v/>
      </c>
      <c r="BV53" s="112" t="str">
        <f>'Strategy 8 | M1-WB'!P53</f>
        <v/>
      </c>
    </row>
    <row r="54" spans="1:74" ht="26.25" customHeight="1" thickBot="1">
      <c r="A54" s="14">
        <v>45</v>
      </c>
      <c r="B54" s="113" t="str">
        <f>'Strategy 1 | PD-TG'!B54</f>
        <v/>
      </c>
      <c r="C54" s="114" t="str">
        <f>'Strategy 1 | PD-TG'!C54</f>
        <v/>
      </c>
      <c r="D54" s="114" t="str">
        <f>'Strategy 1 | PD-TG'!J54</f>
        <v/>
      </c>
      <c r="E54" s="114" t="str">
        <f>IF(AU54="","",IF('Strategy 1 | PD-TG'!R54&gt;0,"Y",IF('Strategy 1 | PD-TG'!R54=0,"","N")))</f>
        <v/>
      </c>
      <c r="F54" s="114" t="str">
        <f>'Strategy 1 | PD-TG'!T54</f>
        <v/>
      </c>
      <c r="G54" s="114" t="str">
        <f>'Strategy 1 | PD-TG'!N54</f>
        <v/>
      </c>
      <c r="H54" s="115" t="str">
        <f>'Strategy 1 | PD-TG'!P54</f>
        <v/>
      </c>
      <c r="I54" s="144"/>
      <c r="J54" s="144"/>
      <c r="K54" s="113" t="str">
        <f>'Strategy 2 | PD-FE'!B54</f>
        <v/>
      </c>
      <c r="L54" s="114" t="str">
        <f>'Strategy 2 | PD-FE'!C54</f>
        <v/>
      </c>
      <c r="M54" s="114" t="str">
        <f>'Strategy 2 | PD-FE'!J54</f>
        <v/>
      </c>
      <c r="N54" s="114" t="str">
        <f>IF(AU54="","",IF('Strategy 2 | PD-FE'!R54&gt;0,"Y",IF('Strategy 2 | PD-FE'!R54=0,"","N")))</f>
        <v/>
      </c>
      <c r="O54" s="114" t="str">
        <f>'Strategy 2 | PD-FE'!T54</f>
        <v/>
      </c>
      <c r="P54" s="114" t="str">
        <f>'Strategy 2 | PD-FE'!N54</f>
        <v/>
      </c>
      <c r="Q54" s="115" t="str">
        <f>'Strategy 2 | PD-FE'!P54</f>
        <v/>
      </c>
      <c r="R54" s="144"/>
      <c r="S54" s="144"/>
      <c r="T54" s="113" t="str">
        <f>'Strategy 3 | M1-TG'!B54</f>
        <v/>
      </c>
      <c r="U54" s="114" t="str">
        <f>'Strategy 3 | M1-TG'!C54</f>
        <v/>
      </c>
      <c r="V54" s="114" t="str">
        <f>'Strategy 3 | M1-TG'!J54</f>
        <v/>
      </c>
      <c r="W54" s="114" t="str">
        <f>IF(AU54="","",IF('Strategy 3 | M1-TG'!R54&gt;0,"Y",IF('Strategy 3 | M1-TG'!R54=0,"","N")))</f>
        <v/>
      </c>
      <c r="X54" s="114" t="str">
        <f>'Strategy 3 | M1-TG'!T54</f>
        <v/>
      </c>
      <c r="Y54" s="114" t="str">
        <f>'Strategy 3 | M1-TG'!N54</f>
        <v/>
      </c>
      <c r="Z54" s="115" t="str">
        <f>'Strategy 3 | M1-TG'!P54</f>
        <v/>
      </c>
      <c r="AA54" s="144"/>
      <c r="AB54" s="144"/>
      <c r="AC54" s="113" t="str">
        <f>'Strategy 4 | HP-FE'!B54</f>
        <v/>
      </c>
      <c r="AD54" s="114" t="str">
        <f>'Strategy 4 | HP-FE'!C54</f>
        <v/>
      </c>
      <c r="AE54" s="114" t="str">
        <f>'Strategy 4 | HP-FE'!J54</f>
        <v/>
      </c>
      <c r="AF54" s="114" t="str">
        <f>IF(AU54="","",IF('Strategy 4 | HP-FE'!R54&gt;0,"Y",IF('Strategy 4 | HP-FE'!R54=0,"","N")))</f>
        <v/>
      </c>
      <c r="AG54" s="114" t="str">
        <f>'Strategy 4 | HP-FE'!T54</f>
        <v/>
      </c>
      <c r="AH54" s="114" t="str">
        <f>'Strategy 4 | HP-FE'!N54</f>
        <v/>
      </c>
      <c r="AI54" s="115" t="str">
        <f>'Strategy 4 | HP-FE'!P54</f>
        <v/>
      </c>
      <c r="AJ54" s="144"/>
      <c r="AK54" s="144"/>
      <c r="AL54" s="113" t="str">
        <f>'Strategy 5 | M1-FE'!B54</f>
        <v/>
      </c>
      <c r="AM54" s="114" t="str">
        <f>'Strategy 5 | M1-FE'!C54</f>
        <v/>
      </c>
      <c r="AN54" s="114" t="str">
        <f>'Strategy 5 | M1-FE'!J54</f>
        <v/>
      </c>
      <c r="AO54" s="114" t="str">
        <f>IF(AU54="","",IF('Strategy 5 | M1-FE'!R54&gt;0,"Y",IF('Strategy 5 | M1-FE'!R54=0,"","N")))</f>
        <v/>
      </c>
      <c r="AP54" s="114" t="str">
        <f>'Strategy 5 | M1-FE'!T54</f>
        <v/>
      </c>
      <c r="AQ54" s="114" t="str">
        <f>'Strategy 5 | M1-FE'!N54</f>
        <v/>
      </c>
      <c r="AR54" s="115" t="str">
        <f>'Strategy 5 | M1-FE'!P54</f>
        <v/>
      </c>
      <c r="AS54" s="144"/>
      <c r="AT54" s="144"/>
      <c r="AU54" s="107"/>
      <c r="AV54" s="144"/>
      <c r="AW54" s="144"/>
      <c r="AX54" s="113" t="str">
        <f>'Strategy 6 | PD-M1'!B54</f>
        <v/>
      </c>
      <c r="AY54" s="114" t="str">
        <f>'Strategy 6 | PD-M1'!C54</f>
        <v/>
      </c>
      <c r="AZ54" s="114" t="str">
        <f>'Strategy 6 | PD-M1'!J54</f>
        <v/>
      </c>
      <c r="BA54" s="114" t="str">
        <f>IF(AU54="","",IF('Strategy 6 | PD-M1'!R54&gt;0,"Y",IF('Strategy 6 | PD-M1'!R54=0,"","N")))</f>
        <v/>
      </c>
      <c r="BB54" s="114" t="str">
        <f>'Strategy 6 | PD-M1'!T54</f>
        <v/>
      </c>
      <c r="BC54" s="114" t="str">
        <f>'Strategy 6 | PD-M1'!N54</f>
        <v/>
      </c>
      <c r="BD54" s="115" t="str">
        <f>'Strategy 6 | PD-M1'!P54</f>
        <v/>
      </c>
      <c r="BE54" s="144"/>
      <c r="BF54" s="144"/>
      <c r="BG54" s="113" t="str">
        <f>'Strategy 7 | TG-FE'!B54</f>
        <v/>
      </c>
      <c r="BH54" s="114" t="str">
        <f>'Strategy 7 | TG-FE'!C54</f>
        <v/>
      </c>
      <c r="BI54" s="114" t="str">
        <f>'Strategy 7 | TG-FE'!J54</f>
        <v/>
      </c>
      <c r="BJ54" s="114" t="str">
        <f>IF(AU54="","",IF('Strategy 7 | TG-FE'!R54&gt;0,"Y",IF('Strategy 7 | TG-FE'!R54=0,"","N")))</f>
        <v/>
      </c>
      <c r="BK54" s="114" t="str">
        <f>'Strategy 7 | TG-FE'!T54</f>
        <v/>
      </c>
      <c r="BL54" s="114" t="str">
        <f>'Strategy 7 | TG-FE'!N54</f>
        <v/>
      </c>
      <c r="BM54" s="115" t="str">
        <f>'Strategy 7 | TG-FE'!P54</f>
        <v/>
      </c>
      <c r="BN54" s="144"/>
      <c r="BO54" s="144"/>
      <c r="BP54" s="113" t="str">
        <f>'Strategy 8 | M1-WB'!B54</f>
        <v/>
      </c>
      <c r="BQ54" s="114" t="str">
        <f>'Strategy 8 | M1-WB'!C54</f>
        <v/>
      </c>
      <c r="BR54" s="114" t="str">
        <f>'Strategy 8 | M1-WB'!J54</f>
        <v/>
      </c>
      <c r="BS54" s="114" t="str">
        <f>IF(AU54="","",IF('Strategy 8 | M1-WB'!R54&gt;0,"Y",IF('Strategy 8 | M1-WB'!R54=0,"","N")))</f>
        <v/>
      </c>
      <c r="BT54" s="114" t="str">
        <f>'Strategy 8 | M1-WB'!T54</f>
        <v/>
      </c>
      <c r="BU54" s="114" t="str">
        <f>'Strategy 8 | M1-WB'!N54</f>
        <v/>
      </c>
      <c r="BV54" s="115" t="str">
        <f>'Strategy 8 | M1-WB'!P54</f>
        <v/>
      </c>
    </row>
    <row r="55" spans="1:74" ht="26.25" customHeight="1">
      <c r="A55" s="14">
        <v>46</v>
      </c>
      <c r="B55" s="108" t="str">
        <f>'Strategy 1 | PD-TG'!B55</f>
        <v/>
      </c>
      <c r="C55" s="109" t="str">
        <f>'Strategy 1 | PD-TG'!C55</f>
        <v/>
      </c>
      <c r="D55" s="109" t="str">
        <f>'Strategy 1 | PD-TG'!J55</f>
        <v/>
      </c>
      <c r="E55" s="109" t="str">
        <f>IF(AU55="","",IF('Strategy 1 | PD-TG'!R55&gt;0,"Y",IF('Strategy 1 | PD-TG'!R55=0,"","N")))</f>
        <v/>
      </c>
      <c r="F55" s="109" t="str">
        <f>'Strategy 1 | PD-TG'!T55</f>
        <v/>
      </c>
      <c r="G55" s="109" t="str">
        <f>'Strategy 1 | PD-TG'!N55</f>
        <v/>
      </c>
      <c r="H55" s="110" t="str">
        <f>'Strategy 1 | PD-TG'!P55</f>
        <v/>
      </c>
      <c r="I55" s="144"/>
      <c r="J55" s="144"/>
      <c r="K55" s="108" t="str">
        <f>'Strategy 2 | PD-FE'!B55</f>
        <v/>
      </c>
      <c r="L55" s="109" t="str">
        <f>'Strategy 2 | PD-FE'!C55</f>
        <v/>
      </c>
      <c r="M55" s="109" t="str">
        <f>'Strategy 2 | PD-FE'!J55</f>
        <v/>
      </c>
      <c r="N55" s="109" t="str">
        <f>IF(AU55="","",IF('Strategy 2 | PD-FE'!R55&gt;0,"Y",IF('Strategy 2 | PD-FE'!R55=0,"","N")))</f>
        <v/>
      </c>
      <c r="O55" s="109" t="str">
        <f>'Strategy 2 | PD-FE'!T55</f>
        <v/>
      </c>
      <c r="P55" s="109" t="str">
        <f>'Strategy 2 | PD-FE'!N55</f>
        <v/>
      </c>
      <c r="Q55" s="110" t="str">
        <f>'Strategy 2 | PD-FE'!P55</f>
        <v/>
      </c>
      <c r="R55" s="144"/>
      <c r="S55" s="144"/>
      <c r="T55" s="108" t="str">
        <f>'Strategy 3 | M1-TG'!B55</f>
        <v/>
      </c>
      <c r="U55" s="109" t="str">
        <f>'Strategy 3 | M1-TG'!C55</f>
        <v/>
      </c>
      <c r="V55" s="109" t="str">
        <f>'Strategy 3 | M1-TG'!J55</f>
        <v/>
      </c>
      <c r="W55" s="109" t="str">
        <f>IF(AU55="","",IF('Strategy 3 | M1-TG'!R55&gt;0,"Y",IF('Strategy 3 | M1-TG'!R55=0,"","N")))</f>
        <v/>
      </c>
      <c r="X55" s="109" t="str">
        <f>'Strategy 3 | M1-TG'!T55</f>
        <v/>
      </c>
      <c r="Y55" s="109" t="str">
        <f>'Strategy 3 | M1-TG'!N55</f>
        <v/>
      </c>
      <c r="Z55" s="110" t="str">
        <f>'Strategy 3 | M1-TG'!P55</f>
        <v/>
      </c>
      <c r="AA55" s="144"/>
      <c r="AB55" s="144"/>
      <c r="AC55" s="108" t="str">
        <f>'Strategy 4 | HP-FE'!B55</f>
        <v/>
      </c>
      <c r="AD55" s="109" t="str">
        <f>'Strategy 4 | HP-FE'!C55</f>
        <v/>
      </c>
      <c r="AE55" s="109" t="str">
        <f>'Strategy 4 | HP-FE'!J55</f>
        <v/>
      </c>
      <c r="AF55" s="109" t="str">
        <f>IF(AU55="","",IF('Strategy 4 | HP-FE'!R55&gt;0,"Y",IF('Strategy 4 | HP-FE'!R55=0,"","N")))</f>
        <v/>
      </c>
      <c r="AG55" s="109" t="str">
        <f>'Strategy 4 | HP-FE'!T55</f>
        <v/>
      </c>
      <c r="AH55" s="109" t="str">
        <f>'Strategy 4 | HP-FE'!N55</f>
        <v/>
      </c>
      <c r="AI55" s="110" t="str">
        <f>'Strategy 4 | HP-FE'!P55</f>
        <v/>
      </c>
      <c r="AJ55" s="144"/>
      <c r="AK55" s="144"/>
      <c r="AL55" s="108" t="str">
        <f>'Strategy 5 | M1-FE'!B55</f>
        <v/>
      </c>
      <c r="AM55" s="109" t="str">
        <f>'Strategy 5 | M1-FE'!C55</f>
        <v/>
      </c>
      <c r="AN55" s="109" t="str">
        <f>'Strategy 5 | M1-FE'!J55</f>
        <v/>
      </c>
      <c r="AO55" s="109" t="str">
        <f>IF(AU55="","",IF('Strategy 5 | M1-FE'!R55&gt;0,"Y",IF('Strategy 5 | M1-FE'!R55=0,"","N")))</f>
        <v/>
      </c>
      <c r="AP55" s="109" t="str">
        <f>'Strategy 5 | M1-FE'!T55</f>
        <v/>
      </c>
      <c r="AQ55" s="109" t="str">
        <f>'Strategy 5 | M1-FE'!N55</f>
        <v/>
      </c>
      <c r="AR55" s="110" t="str">
        <f>'Strategy 5 | M1-FE'!P55</f>
        <v/>
      </c>
      <c r="AS55" s="144"/>
      <c r="AT55" s="144"/>
      <c r="AU55" s="102"/>
      <c r="AV55" s="144"/>
      <c r="AW55" s="144"/>
      <c r="AX55" s="108" t="str">
        <f>'Strategy 6 | PD-M1'!B55</f>
        <v/>
      </c>
      <c r="AY55" s="109" t="str">
        <f>'Strategy 6 | PD-M1'!C55</f>
        <v/>
      </c>
      <c r="AZ55" s="109" t="str">
        <f>'Strategy 6 | PD-M1'!J55</f>
        <v/>
      </c>
      <c r="BA55" s="109" t="str">
        <f>IF(AU55="","",IF('Strategy 6 | PD-M1'!R55&gt;0,"Y",IF('Strategy 6 | PD-M1'!R55=0,"","N")))</f>
        <v/>
      </c>
      <c r="BB55" s="109" t="str">
        <f>'Strategy 6 | PD-M1'!T55</f>
        <v/>
      </c>
      <c r="BC55" s="109" t="str">
        <f>'Strategy 6 | PD-M1'!N55</f>
        <v/>
      </c>
      <c r="BD55" s="110" t="str">
        <f>'Strategy 6 | PD-M1'!P55</f>
        <v/>
      </c>
      <c r="BE55" s="144"/>
      <c r="BF55" s="144"/>
      <c r="BG55" s="108" t="str">
        <f>'Strategy 7 | TG-FE'!B55</f>
        <v/>
      </c>
      <c r="BH55" s="109" t="str">
        <f>'Strategy 7 | TG-FE'!C55</f>
        <v/>
      </c>
      <c r="BI55" s="109" t="str">
        <f>'Strategy 7 | TG-FE'!J55</f>
        <v/>
      </c>
      <c r="BJ55" s="109" t="str">
        <f>IF(AU55="","",IF('Strategy 7 | TG-FE'!R55&gt;0,"Y",IF('Strategy 7 | TG-FE'!R55=0,"","N")))</f>
        <v/>
      </c>
      <c r="BK55" s="109" t="str">
        <f>'Strategy 7 | TG-FE'!T55</f>
        <v/>
      </c>
      <c r="BL55" s="109" t="str">
        <f>'Strategy 7 | TG-FE'!N55</f>
        <v/>
      </c>
      <c r="BM55" s="110" t="str">
        <f>'Strategy 7 | TG-FE'!P55</f>
        <v/>
      </c>
      <c r="BN55" s="144"/>
      <c r="BO55" s="144"/>
      <c r="BP55" s="108" t="str">
        <f>'Strategy 8 | M1-WB'!B55</f>
        <v/>
      </c>
      <c r="BQ55" s="109" t="str">
        <f>'Strategy 8 | M1-WB'!C55</f>
        <v/>
      </c>
      <c r="BR55" s="109" t="str">
        <f>'Strategy 8 | M1-WB'!J55</f>
        <v/>
      </c>
      <c r="BS55" s="109" t="str">
        <f>IF(AU55="","",IF('Strategy 8 | M1-WB'!R55&gt;0,"Y",IF('Strategy 8 | M1-WB'!R55=0,"","N")))</f>
        <v/>
      </c>
      <c r="BT55" s="109" t="str">
        <f>'Strategy 8 | M1-WB'!T55</f>
        <v/>
      </c>
      <c r="BU55" s="109" t="str">
        <f>'Strategy 8 | M1-WB'!N55</f>
        <v/>
      </c>
      <c r="BV55" s="110" t="str">
        <f>'Strategy 8 | M1-WB'!P55</f>
        <v/>
      </c>
    </row>
    <row r="56" spans="1:74" ht="26.25" customHeight="1">
      <c r="A56" s="14">
        <v>47</v>
      </c>
      <c r="B56" s="111" t="str">
        <f>'Strategy 1 | PD-TG'!B56</f>
        <v/>
      </c>
      <c r="C56" s="95" t="str">
        <f>'Strategy 1 | PD-TG'!C56</f>
        <v/>
      </c>
      <c r="D56" s="95" t="str">
        <f>'Strategy 1 | PD-TG'!J56</f>
        <v/>
      </c>
      <c r="E56" s="95" t="str">
        <f>IF(AU56="","",IF('Strategy 1 | PD-TG'!R56&gt;0,"Y",IF('Strategy 1 | PD-TG'!R56=0,"","N")))</f>
        <v/>
      </c>
      <c r="F56" s="95" t="str">
        <f>'Strategy 1 | PD-TG'!T56</f>
        <v/>
      </c>
      <c r="G56" s="95" t="str">
        <f>'Strategy 1 | PD-TG'!N56</f>
        <v/>
      </c>
      <c r="H56" s="112" t="str">
        <f>'Strategy 1 | PD-TG'!P56</f>
        <v/>
      </c>
      <c r="I56" s="144"/>
      <c r="J56" s="144"/>
      <c r="K56" s="111" t="str">
        <f>'Strategy 2 | PD-FE'!B56</f>
        <v/>
      </c>
      <c r="L56" s="95" t="str">
        <f>'Strategy 2 | PD-FE'!C56</f>
        <v/>
      </c>
      <c r="M56" s="95" t="str">
        <f>'Strategy 2 | PD-FE'!J56</f>
        <v/>
      </c>
      <c r="N56" s="95" t="str">
        <f>IF(AU56="","",IF('Strategy 2 | PD-FE'!R56&gt;0,"Y",IF('Strategy 2 | PD-FE'!R56=0,"","N")))</f>
        <v/>
      </c>
      <c r="O56" s="95" t="str">
        <f>'Strategy 2 | PD-FE'!T56</f>
        <v/>
      </c>
      <c r="P56" s="95" t="str">
        <f>'Strategy 2 | PD-FE'!N56</f>
        <v/>
      </c>
      <c r="Q56" s="112" t="str">
        <f>'Strategy 2 | PD-FE'!P56</f>
        <v/>
      </c>
      <c r="R56" s="144"/>
      <c r="S56" s="144"/>
      <c r="T56" s="111" t="str">
        <f>'Strategy 3 | M1-TG'!B56</f>
        <v/>
      </c>
      <c r="U56" s="95" t="str">
        <f>'Strategy 3 | M1-TG'!C56</f>
        <v/>
      </c>
      <c r="V56" s="95" t="str">
        <f>'Strategy 3 | M1-TG'!J56</f>
        <v/>
      </c>
      <c r="W56" s="95" t="str">
        <f>IF(AU56="","",IF('Strategy 3 | M1-TG'!R56&gt;0,"Y",IF('Strategy 3 | M1-TG'!R56=0,"","N")))</f>
        <v/>
      </c>
      <c r="X56" s="95" t="str">
        <f>'Strategy 3 | M1-TG'!T56</f>
        <v/>
      </c>
      <c r="Y56" s="95" t="str">
        <f>'Strategy 3 | M1-TG'!N56</f>
        <v/>
      </c>
      <c r="Z56" s="112" t="str">
        <f>'Strategy 3 | M1-TG'!P56</f>
        <v/>
      </c>
      <c r="AA56" s="144"/>
      <c r="AB56" s="144"/>
      <c r="AC56" s="111" t="str">
        <f>'Strategy 4 | HP-FE'!B56</f>
        <v/>
      </c>
      <c r="AD56" s="95" t="str">
        <f>'Strategy 4 | HP-FE'!C56</f>
        <v/>
      </c>
      <c r="AE56" s="95" t="str">
        <f>'Strategy 4 | HP-FE'!J56</f>
        <v/>
      </c>
      <c r="AF56" s="95" t="str">
        <f>IF(AU56="","",IF('Strategy 4 | HP-FE'!R56&gt;0,"Y",IF('Strategy 4 | HP-FE'!R56=0,"","N")))</f>
        <v/>
      </c>
      <c r="AG56" s="95" t="str">
        <f>'Strategy 4 | HP-FE'!T56</f>
        <v/>
      </c>
      <c r="AH56" s="95" t="str">
        <f>'Strategy 4 | HP-FE'!N56</f>
        <v/>
      </c>
      <c r="AI56" s="112" t="str">
        <f>'Strategy 4 | HP-FE'!P56</f>
        <v/>
      </c>
      <c r="AJ56" s="144"/>
      <c r="AK56" s="144"/>
      <c r="AL56" s="111" t="str">
        <f>'Strategy 5 | M1-FE'!B56</f>
        <v/>
      </c>
      <c r="AM56" s="95" t="str">
        <f>'Strategy 5 | M1-FE'!C56</f>
        <v/>
      </c>
      <c r="AN56" s="95" t="str">
        <f>'Strategy 5 | M1-FE'!J56</f>
        <v/>
      </c>
      <c r="AO56" s="95" t="str">
        <f>IF(AU56="","",IF('Strategy 5 | M1-FE'!R56&gt;0,"Y",IF('Strategy 5 | M1-FE'!R56=0,"","N")))</f>
        <v/>
      </c>
      <c r="AP56" s="95" t="str">
        <f>'Strategy 5 | M1-FE'!T56</f>
        <v/>
      </c>
      <c r="AQ56" s="95" t="str">
        <f>'Strategy 5 | M1-FE'!N56</f>
        <v/>
      </c>
      <c r="AR56" s="112" t="str">
        <f>'Strategy 5 | M1-FE'!P56</f>
        <v/>
      </c>
      <c r="AS56" s="144"/>
      <c r="AT56" s="144"/>
      <c r="AU56" s="106"/>
      <c r="AV56" s="144"/>
      <c r="AW56" s="144"/>
      <c r="AX56" s="111" t="str">
        <f>'Strategy 6 | PD-M1'!B56</f>
        <v/>
      </c>
      <c r="AY56" s="95" t="str">
        <f>'Strategy 6 | PD-M1'!C56</f>
        <v/>
      </c>
      <c r="AZ56" s="95" t="str">
        <f>'Strategy 6 | PD-M1'!J56</f>
        <v/>
      </c>
      <c r="BA56" s="95" t="str">
        <f>IF(AU56="","",IF('Strategy 6 | PD-M1'!R56&gt;0,"Y",IF('Strategy 6 | PD-M1'!R56=0,"","N")))</f>
        <v/>
      </c>
      <c r="BB56" s="95" t="str">
        <f>'Strategy 6 | PD-M1'!T56</f>
        <v/>
      </c>
      <c r="BC56" s="95" t="str">
        <f>'Strategy 6 | PD-M1'!N56</f>
        <v/>
      </c>
      <c r="BD56" s="112" t="str">
        <f>'Strategy 6 | PD-M1'!P56</f>
        <v/>
      </c>
      <c r="BE56" s="144"/>
      <c r="BF56" s="144"/>
      <c r="BG56" s="111" t="str">
        <f>'Strategy 7 | TG-FE'!B56</f>
        <v/>
      </c>
      <c r="BH56" s="95" t="str">
        <f>'Strategy 7 | TG-FE'!C56</f>
        <v/>
      </c>
      <c r="BI56" s="95" t="str">
        <f>'Strategy 7 | TG-FE'!J56</f>
        <v/>
      </c>
      <c r="BJ56" s="95" t="str">
        <f>IF(AU56="","",IF('Strategy 7 | TG-FE'!R56&gt;0,"Y",IF('Strategy 7 | TG-FE'!R56=0,"","N")))</f>
        <v/>
      </c>
      <c r="BK56" s="95" t="str">
        <f>'Strategy 7 | TG-FE'!T56</f>
        <v/>
      </c>
      <c r="BL56" s="95" t="str">
        <f>'Strategy 7 | TG-FE'!N56</f>
        <v/>
      </c>
      <c r="BM56" s="112" t="str">
        <f>'Strategy 7 | TG-FE'!P56</f>
        <v/>
      </c>
      <c r="BN56" s="144"/>
      <c r="BO56" s="144"/>
      <c r="BP56" s="111" t="str">
        <f>'Strategy 8 | M1-WB'!B56</f>
        <v/>
      </c>
      <c r="BQ56" s="95" t="str">
        <f>'Strategy 8 | M1-WB'!C56</f>
        <v/>
      </c>
      <c r="BR56" s="95" t="str">
        <f>'Strategy 8 | M1-WB'!J56</f>
        <v/>
      </c>
      <c r="BS56" s="95" t="str">
        <f>IF(AU56="","",IF('Strategy 8 | M1-WB'!R56&gt;0,"Y",IF('Strategy 8 | M1-WB'!R56=0,"","N")))</f>
        <v/>
      </c>
      <c r="BT56" s="95" t="str">
        <f>'Strategy 8 | M1-WB'!T56</f>
        <v/>
      </c>
      <c r="BU56" s="95" t="str">
        <f>'Strategy 8 | M1-WB'!N56</f>
        <v/>
      </c>
      <c r="BV56" s="112" t="str">
        <f>'Strategy 8 | M1-WB'!P56</f>
        <v/>
      </c>
    </row>
    <row r="57" spans="1:74" ht="26.25" customHeight="1">
      <c r="A57" s="14">
        <v>48</v>
      </c>
      <c r="B57" s="111" t="str">
        <f>'Strategy 1 | PD-TG'!B57</f>
        <v/>
      </c>
      <c r="C57" s="95" t="str">
        <f>'Strategy 1 | PD-TG'!C57</f>
        <v/>
      </c>
      <c r="D57" s="95" t="str">
        <f>'Strategy 1 | PD-TG'!J57</f>
        <v/>
      </c>
      <c r="E57" s="95" t="str">
        <f>IF(AU57="","",IF('Strategy 1 | PD-TG'!R57&gt;0,"Y",IF('Strategy 1 | PD-TG'!R57=0,"","N")))</f>
        <v/>
      </c>
      <c r="F57" s="95" t="str">
        <f>'Strategy 1 | PD-TG'!T57</f>
        <v/>
      </c>
      <c r="G57" s="95" t="str">
        <f>'Strategy 1 | PD-TG'!N57</f>
        <v/>
      </c>
      <c r="H57" s="112" t="str">
        <f>'Strategy 1 | PD-TG'!P57</f>
        <v/>
      </c>
      <c r="I57" s="144"/>
      <c r="J57" s="144"/>
      <c r="K57" s="111" t="str">
        <f>'Strategy 2 | PD-FE'!B57</f>
        <v/>
      </c>
      <c r="L57" s="95" t="str">
        <f>'Strategy 2 | PD-FE'!C57</f>
        <v/>
      </c>
      <c r="M57" s="95" t="str">
        <f>'Strategy 2 | PD-FE'!J57</f>
        <v/>
      </c>
      <c r="N57" s="95" t="str">
        <f>IF(AU57="","",IF('Strategy 2 | PD-FE'!R57&gt;0,"Y",IF('Strategy 2 | PD-FE'!R57=0,"","N")))</f>
        <v/>
      </c>
      <c r="O57" s="95" t="str">
        <f>'Strategy 2 | PD-FE'!T57</f>
        <v/>
      </c>
      <c r="P57" s="95" t="str">
        <f>'Strategy 2 | PD-FE'!N57</f>
        <v/>
      </c>
      <c r="Q57" s="112" t="str">
        <f>'Strategy 2 | PD-FE'!P57</f>
        <v/>
      </c>
      <c r="R57" s="144"/>
      <c r="S57" s="144"/>
      <c r="T57" s="111" t="str">
        <f>'Strategy 3 | M1-TG'!B57</f>
        <v/>
      </c>
      <c r="U57" s="95" t="str">
        <f>'Strategy 3 | M1-TG'!C57</f>
        <v/>
      </c>
      <c r="V57" s="95" t="str">
        <f>'Strategy 3 | M1-TG'!J57</f>
        <v/>
      </c>
      <c r="W57" s="95" t="str">
        <f>IF(AU57="","",IF('Strategy 3 | M1-TG'!R57&gt;0,"Y",IF('Strategy 3 | M1-TG'!R57=0,"","N")))</f>
        <v/>
      </c>
      <c r="X57" s="95" t="str">
        <f>'Strategy 3 | M1-TG'!T57</f>
        <v/>
      </c>
      <c r="Y57" s="95" t="str">
        <f>'Strategy 3 | M1-TG'!N57</f>
        <v/>
      </c>
      <c r="Z57" s="112" t="str">
        <f>'Strategy 3 | M1-TG'!P57</f>
        <v/>
      </c>
      <c r="AA57" s="144"/>
      <c r="AB57" s="144"/>
      <c r="AC57" s="111" t="str">
        <f>'Strategy 4 | HP-FE'!B57</f>
        <v/>
      </c>
      <c r="AD57" s="95" t="str">
        <f>'Strategy 4 | HP-FE'!C57</f>
        <v/>
      </c>
      <c r="AE57" s="95" t="str">
        <f>'Strategy 4 | HP-FE'!J57</f>
        <v/>
      </c>
      <c r="AF57" s="95" t="str">
        <f>IF(AU57="","",IF('Strategy 4 | HP-FE'!R57&gt;0,"Y",IF('Strategy 4 | HP-FE'!R57=0,"","N")))</f>
        <v/>
      </c>
      <c r="AG57" s="95" t="str">
        <f>'Strategy 4 | HP-FE'!T57</f>
        <v/>
      </c>
      <c r="AH57" s="95" t="str">
        <f>'Strategy 4 | HP-FE'!N57</f>
        <v/>
      </c>
      <c r="AI57" s="112" t="str">
        <f>'Strategy 4 | HP-FE'!P57</f>
        <v/>
      </c>
      <c r="AJ57" s="144"/>
      <c r="AK57" s="144"/>
      <c r="AL57" s="111" t="str">
        <f>'Strategy 5 | M1-FE'!B57</f>
        <v/>
      </c>
      <c r="AM57" s="95" t="str">
        <f>'Strategy 5 | M1-FE'!C57</f>
        <v/>
      </c>
      <c r="AN57" s="95" t="str">
        <f>'Strategy 5 | M1-FE'!J57</f>
        <v/>
      </c>
      <c r="AO57" s="95" t="str">
        <f>IF(AU57="","",IF('Strategy 5 | M1-FE'!R57&gt;0,"Y",IF('Strategy 5 | M1-FE'!R57=0,"","N")))</f>
        <v/>
      </c>
      <c r="AP57" s="95" t="str">
        <f>'Strategy 5 | M1-FE'!T57</f>
        <v/>
      </c>
      <c r="AQ57" s="95" t="str">
        <f>'Strategy 5 | M1-FE'!N57</f>
        <v/>
      </c>
      <c r="AR57" s="112" t="str">
        <f>'Strategy 5 | M1-FE'!P57</f>
        <v/>
      </c>
      <c r="AS57" s="144"/>
      <c r="AT57" s="144"/>
      <c r="AU57" s="106"/>
      <c r="AV57" s="144"/>
      <c r="AW57" s="144"/>
      <c r="AX57" s="111" t="str">
        <f>'Strategy 6 | PD-M1'!B57</f>
        <v/>
      </c>
      <c r="AY57" s="95" t="str">
        <f>'Strategy 6 | PD-M1'!C57</f>
        <v/>
      </c>
      <c r="AZ57" s="95" t="str">
        <f>'Strategy 6 | PD-M1'!J57</f>
        <v/>
      </c>
      <c r="BA57" s="95" t="str">
        <f>IF(AU57="","",IF('Strategy 6 | PD-M1'!R57&gt;0,"Y",IF('Strategy 6 | PD-M1'!R57=0,"","N")))</f>
        <v/>
      </c>
      <c r="BB57" s="95" t="str">
        <f>'Strategy 6 | PD-M1'!T57</f>
        <v/>
      </c>
      <c r="BC57" s="95" t="str">
        <f>'Strategy 6 | PD-M1'!N57</f>
        <v/>
      </c>
      <c r="BD57" s="112" t="str">
        <f>'Strategy 6 | PD-M1'!P57</f>
        <v/>
      </c>
      <c r="BE57" s="144"/>
      <c r="BF57" s="144"/>
      <c r="BG57" s="111" t="str">
        <f>'Strategy 7 | TG-FE'!B57</f>
        <v/>
      </c>
      <c r="BH57" s="95" t="str">
        <f>'Strategy 7 | TG-FE'!C57</f>
        <v/>
      </c>
      <c r="BI57" s="95" t="str">
        <f>'Strategy 7 | TG-FE'!J57</f>
        <v/>
      </c>
      <c r="BJ57" s="95" t="str">
        <f>IF(AU57="","",IF('Strategy 7 | TG-FE'!R57&gt;0,"Y",IF('Strategy 7 | TG-FE'!R57=0,"","N")))</f>
        <v/>
      </c>
      <c r="BK57" s="95" t="str">
        <f>'Strategy 7 | TG-FE'!T57</f>
        <v/>
      </c>
      <c r="BL57" s="95" t="str">
        <f>'Strategy 7 | TG-FE'!N57</f>
        <v/>
      </c>
      <c r="BM57" s="112" t="str">
        <f>'Strategy 7 | TG-FE'!P57</f>
        <v/>
      </c>
      <c r="BN57" s="144"/>
      <c r="BO57" s="144"/>
      <c r="BP57" s="111" t="str">
        <f>'Strategy 8 | M1-WB'!B57</f>
        <v/>
      </c>
      <c r="BQ57" s="95" t="str">
        <f>'Strategy 8 | M1-WB'!C57</f>
        <v/>
      </c>
      <c r="BR57" s="95" t="str">
        <f>'Strategy 8 | M1-WB'!J57</f>
        <v/>
      </c>
      <c r="BS57" s="95" t="str">
        <f>IF(AU57="","",IF('Strategy 8 | M1-WB'!R57&gt;0,"Y",IF('Strategy 8 | M1-WB'!R57=0,"","N")))</f>
        <v/>
      </c>
      <c r="BT57" s="95" t="str">
        <f>'Strategy 8 | M1-WB'!T57</f>
        <v/>
      </c>
      <c r="BU57" s="95" t="str">
        <f>'Strategy 8 | M1-WB'!N57</f>
        <v/>
      </c>
      <c r="BV57" s="112" t="str">
        <f>'Strategy 8 | M1-WB'!P57</f>
        <v/>
      </c>
    </row>
    <row r="58" spans="1:74" ht="26.25" customHeight="1">
      <c r="A58" s="14">
        <v>49</v>
      </c>
      <c r="B58" s="111" t="str">
        <f>'Strategy 1 | PD-TG'!B58</f>
        <v/>
      </c>
      <c r="C58" s="95" t="str">
        <f>'Strategy 1 | PD-TG'!C58</f>
        <v/>
      </c>
      <c r="D58" s="95" t="str">
        <f>'Strategy 1 | PD-TG'!J58</f>
        <v/>
      </c>
      <c r="E58" s="95" t="str">
        <f>IF(AU58="","",IF('Strategy 1 | PD-TG'!R58&gt;0,"Y",IF('Strategy 1 | PD-TG'!R58=0,"","N")))</f>
        <v/>
      </c>
      <c r="F58" s="95" t="str">
        <f>'Strategy 1 | PD-TG'!T58</f>
        <v/>
      </c>
      <c r="G58" s="95" t="str">
        <f>'Strategy 1 | PD-TG'!N58</f>
        <v/>
      </c>
      <c r="H58" s="112" t="str">
        <f>'Strategy 1 | PD-TG'!P58</f>
        <v/>
      </c>
      <c r="I58" s="144"/>
      <c r="J58" s="144"/>
      <c r="K58" s="111" t="str">
        <f>'Strategy 2 | PD-FE'!B58</f>
        <v/>
      </c>
      <c r="L58" s="95" t="str">
        <f>'Strategy 2 | PD-FE'!C58</f>
        <v/>
      </c>
      <c r="M58" s="95" t="str">
        <f>'Strategy 2 | PD-FE'!J58</f>
        <v/>
      </c>
      <c r="N58" s="95" t="str">
        <f>IF(AU58="","",IF('Strategy 2 | PD-FE'!R58&gt;0,"Y",IF('Strategy 2 | PD-FE'!R58=0,"","N")))</f>
        <v/>
      </c>
      <c r="O58" s="95" t="str">
        <f>'Strategy 2 | PD-FE'!T58</f>
        <v/>
      </c>
      <c r="P58" s="95" t="str">
        <f>'Strategy 2 | PD-FE'!N58</f>
        <v/>
      </c>
      <c r="Q58" s="112" t="str">
        <f>'Strategy 2 | PD-FE'!P58</f>
        <v/>
      </c>
      <c r="R58" s="144"/>
      <c r="S58" s="144"/>
      <c r="T58" s="111" t="str">
        <f>'Strategy 3 | M1-TG'!B58</f>
        <v/>
      </c>
      <c r="U58" s="95" t="str">
        <f>'Strategy 3 | M1-TG'!C58</f>
        <v/>
      </c>
      <c r="V58" s="95" t="str">
        <f>'Strategy 3 | M1-TG'!J58</f>
        <v/>
      </c>
      <c r="W58" s="95" t="str">
        <f>IF(AU58="","",IF('Strategy 3 | M1-TG'!R58&gt;0,"Y",IF('Strategy 3 | M1-TG'!R58=0,"","N")))</f>
        <v/>
      </c>
      <c r="X58" s="95" t="str">
        <f>'Strategy 3 | M1-TG'!T58</f>
        <v/>
      </c>
      <c r="Y58" s="95" t="str">
        <f>'Strategy 3 | M1-TG'!N58</f>
        <v/>
      </c>
      <c r="Z58" s="112" t="str">
        <f>'Strategy 3 | M1-TG'!P58</f>
        <v/>
      </c>
      <c r="AA58" s="144"/>
      <c r="AB58" s="144"/>
      <c r="AC58" s="111" t="str">
        <f>'Strategy 4 | HP-FE'!B58</f>
        <v/>
      </c>
      <c r="AD58" s="95" t="str">
        <f>'Strategy 4 | HP-FE'!C58</f>
        <v/>
      </c>
      <c r="AE58" s="95" t="str">
        <f>'Strategy 4 | HP-FE'!J58</f>
        <v/>
      </c>
      <c r="AF58" s="95" t="str">
        <f>IF(AU58="","",IF('Strategy 4 | HP-FE'!R58&gt;0,"Y",IF('Strategy 4 | HP-FE'!R58=0,"","N")))</f>
        <v/>
      </c>
      <c r="AG58" s="95" t="str">
        <f>'Strategy 4 | HP-FE'!T58</f>
        <v/>
      </c>
      <c r="AH58" s="95" t="str">
        <f>'Strategy 4 | HP-FE'!N58</f>
        <v/>
      </c>
      <c r="AI58" s="112" t="str">
        <f>'Strategy 4 | HP-FE'!P58</f>
        <v/>
      </c>
      <c r="AJ58" s="144"/>
      <c r="AK58" s="144"/>
      <c r="AL58" s="111" t="str">
        <f>'Strategy 5 | M1-FE'!B58</f>
        <v/>
      </c>
      <c r="AM58" s="95" t="str">
        <f>'Strategy 5 | M1-FE'!C58</f>
        <v/>
      </c>
      <c r="AN58" s="95" t="str">
        <f>'Strategy 5 | M1-FE'!J58</f>
        <v/>
      </c>
      <c r="AO58" s="95" t="str">
        <f>IF(AU58="","",IF('Strategy 5 | M1-FE'!R58&gt;0,"Y",IF('Strategy 5 | M1-FE'!R58=0,"","N")))</f>
        <v/>
      </c>
      <c r="AP58" s="95" t="str">
        <f>'Strategy 5 | M1-FE'!T58</f>
        <v/>
      </c>
      <c r="AQ58" s="95" t="str">
        <f>'Strategy 5 | M1-FE'!N58</f>
        <v/>
      </c>
      <c r="AR58" s="112" t="str">
        <f>'Strategy 5 | M1-FE'!P58</f>
        <v/>
      </c>
      <c r="AS58" s="144"/>
      <c r="AT58" s="144"/>
      <c r="AU58" s="106"/>
      <c r="AV58" s="144"/>
      <c r="AW58" s="144"/>
      <c r="AX58" s="111" t="str">
        <f>'Strategy 6 | PD-M1'!B58</f>
        <v/>
      </c>
      <c r="AY58" s="95" t="str">
        <f>'Strategy 6 | PD-M1'!C58</f>
        <v/>
      </c>
      <c r="AZ58" s="95" t="str">
        <f>'Strategy 6 | PD-M1'!J58</f>
        <v/>
      </c>
      <c r="BA58" s="95" t="str">
        <f>IF(AU58="","",IF('Strategy 6 | PD-M1'!R58&gt;0,"Y",IF('Strategy 6 | PD-M1'!R58=0,"","N")))</f>
        <v/>
      </c>
      <c r="BB58" s="95" t="str">
        <f>'Strategy 6 | PD-M1'!T58</f>
        <v/>
      </c>
      <c r="BC58" s="95" t="str">
        <f>'Strategy 6 | PD-M1'!N58</f>
        <v/>
      </c>
      <c r="BD58" s="112" t="str">
        <f>'Strategy 6 | PD-M1'!P58</f>
        <v/>
      </c>
      <c r="BE58" s="144"/>
      <c r="BF58" s="144"/>
      <c r="BG58" s="111" t="str">
        <f>'Strategy 7 | TG-FE'!B58</f>
        <v/>
      </c>
      <c r="BH58" s="95" t="str">
        <f>'Strategy 7 | TG-FE'!C58</f>
        <v/>
      </c>
      <c r="BI58" s="95" t="str">
        <f>'Strategy 7 | TG-FE'!J58</f>
        <v/>
      </c>
      <c r="BJ58" s="95" t="str">
        <f>IF(AU58="","",IF('Strategy 7 | TG-FE'!R58&gt;0,"Y",IF('Strategy 7 | TG-FE'!R58=0,"","N")))</f>
        <v/>
      </c>
      <c r="BK58" s="95" t="str">
        <f>'Strategy 7 | TG-FE'!T58</f>
        <v/>
      </c>
      <c r="BL58" s="95" t="str">
        <f>'Strategy 7 | TG-FE'!N58</f>
        <v/>
      </c>
      <c r="BM58" s="112" t="str">
        <f>'Strategy 7 | TG-FE'!P58</f>
        <v/>
      </c>
      <c r="BN58" s="144"/>
      <c r="BO58" s="144"/>
      <c r="BP58" s="111" t="str">
        <f>'Strategy 8 | M1-WB'!B58</f>
        <v/>
      </c>
      <c r="BQ58" s="95" t="str">
        <f>'Strategy 8 | M1-WB'!C58</f>
        <v/>
      </c>
      <c r="BR58" s="95" t="str">
        <f>'Strategy 8 | M1-WB'!J58</f>
        <v/>
      </c>
      <c r="BS58" s="95" t="str">
        <f>IF(AU58="","",IF('Strategy 8 | M1-WB'!R58&gt;0,"Y",IF('Strategy 8 | M1-WB'!R58=0,"","N")))</f>
        <v/>
      </c>
      <c r="BT58" s="95" t="str">
        <f>'Strategy 8 | M1-WB'!T58</f>
        <v/>
      </c>
      <c r="BU58" s="95" t="str">
        <f>'Strategy 8 | M1-WB'!N58</f>
        <v/>
      </c>
      <c r="BV58" s="112" t="str">
        <f>'Strategy 8 | M1-WB'!P58</f>
        <v/>
      </c>
    </row>
    <row r="59" spans="1:74" ht="26.25" customHeight="1" thickBot="1">
      <c r="A59" s="14">
        <v>50</v>
      </c>
      <c r="B59" s="113" t="str">
        <f>'Strategy 1 | PD-TG'!B59</f>
        <v/>
      </c>
      <c r="C59" s="114" t="str">
        <f>'Strategy 1 | PD-TG'!C59</f>
        <v/>
      </c>
      <c r="D59" s="114" t="str">
        <f>'Strategy 1 | PD-TG'!J59</f>
        <v/>
      </c>
      <c r="E59" s="114" t="str">
        <f>IF(AU59="","",IF('Strategy 1 | PD-TG'!R59&gt;0,"Y",IF('Strategy 1 | PD-TG'!R59=0,"","N")))</f>
        <v/>
      </c>
      <c r="F59" s="114" t="str">
        <f>'Strategy 1 | PD-TG'!T59</f>
        <v/>
      </c>
      <c r="G59" s="114" t="str">
        <f>'Strategy 1 | PD-TG'!N59</f>
        <v/>
      </c>
      <c r="H59" s="115" t="str">
        <f>'Strategy 1 | PD-TG'!P59</f>
        <v/>
      </c>
      <c r="I59" s="144"/>
      <c r="J59" s="144"/>
      <c r="K59" s="113" t="str">
        <f>'Strategy 2 | PD-FE'!B59</f>
        <v/>
      </c>
      <c r="L59" s="114" t="str">
        <f>'Strategy 2 | PD-FE'!C59</f>
        <v/>
      </c>
      <c r="M59" s="114" t="str">
        <f>'Strategy 2 | PD-FE'!J59</f>
        <v/>
      </c>
      <c r="N59" s="114" t="str">
        <f>IF(AU59="","",IF('Strategy 2 | PD-FE'!R59&gt;0,"Y",IF('Strategy 2 | PD-FE'!R59=0,"","N")))</f>
        <v/>
      </c>
      <c r="O59" s="114" t="str">
        <f>'Strategy 2 | PD-FE'!T59</f>
        <v/>
      </c>
      <c r="P59" s="114" t="str">
        <f>'Strategy 2 | PD-FE'!N59</f>
        <v/>
      </c>
      <c r="Q59" s="115" t="str">
        <f>'Strategy 2 | PD-FE'!P59</f>
        <v/>
      </c>
      <c r="R59" s="144"/>
      <c r="S59" s="144"/>
      <c r="T59" s="113" t="str">
        <f>'Strategy 3 | M1-TG'!B59</f>
        <v/>
      </c>
      <c r="U59" s="114" t="str">
        <f>'Strategy 3 | M1-TG'!C59</f>
        <v/>
      </c>
      <c r="V59" s="114" t="str">
        <f>'Strategy 3 | M1-TG'!J59</f>
        <v/>
      </c>
      <c r="W59" s="114" t="str">
        <f>IF(AU59="","",IF('Strategy 3 | M1-TG'!R59&gt;0,"Y",IF('Strategy 3 | M1-TG'!R59=0,"","N")))</f>
        <v/>
      </c>
      <c r="X59" s="114" t="str">
        <f>'Strategy 3 | M1-TG'!T59</f>
        <v/>
      </c>
      <c r="Y59" s="114" t="str">
        <f>'Strategy 3 | M1-TG'!N59</f>
        <v/>
      </c>
      <c r="Z59" s="115" t="str">
        <f>'Strategy 3 | M1-TG'!P59</f>
        <v/>
      </c>
      <c r="AA59" s="144"/>
      <c r="AB59" s="144"/>
      <c r="AC59" s="113" t="str">
        <f>'Strategy 4 | HP-FE'!B59</f>
        <v/>
      </c>
      <c r="AD59" s="114" t="str">
        <f>'Strategy 4 | HP-FE'!C59</f>
        <v/>
      </c>
      <c r="AE59" s="114" t="str">
        <f>'Strategy 4 | HP-FE'!J59</f>
        <v/>
      </c>
      <c r="AF59" s="114" t="str">
        <f>IF(AU59="","",IF('Strategy 4 | HP-FE'!R59&gt;0,"Y",IF('Strategy 4 | HP-FE'!R59=0,"","N")))</f>
        <v/>
      </c>
      <c r="AG59" s="114" t="str">
        <f>'Strategy 4 | HP-FE'!T59</f>
        <v/>
      </c>
      <c r="AH59" s="114" t="str">
        <f>'Strategy 4 | HP-FE'!N59</f>
        <v/>
      </c>
      <c r="AI59" s="115" t="str">
        <f>'Strategy 4 | HP-FE'!P59</f>
        <v/>
      </c>
      <c r="AJ59" s="144"/>
      <c r="AK59" s="144"/>
      <c r="AL59" s="113" t="str">
        <f>'Strategy 5 | M1-FE'!B59</f>
        <v/>
      </c>
      <c r="AM59" s="114" t="str">
        <f>'Strategy 5 | M1-FE'!C59</f>
        <v/>
      </c>
      <c r="AN59" s="114" t="str">
        <f>'Strategy 5 | M1-FE'!J59</f>
        <v/>
      </c>
      <c r="AO59" s="114" t="str">
        <f>IF(AU59="","",IF('Strategy 5 | M1-FE'!R59&gt;0,"Y",IF('Strategy 5 | M1-FE'!R59=0,"","N")))</f>
        <v/>
      </c>
      <c r="AP59" s="114" t="str">
        <f>'Strategy 5 | M1-FE'!T59</f>
        <v/>
      </c>
      <c r="AQ59" s="114" t="str">
        <f>'Strategy 5 | M1-FE'!N59</f>
        <v/>
      </c>
      <c r="AR59" s="115" t="str">
        <f>'Strategy 5 | M1-FE'!P59</f>
        <v/>
      </c>
      <c r="AS59" s="144"/>
      <c r="AT59" s="144"/>
      <c r="AU59" s="107"/>
      <c r="AV59" s="144"/>
      <c r="AW59" s="144"/>
      <c r="AX59" s="113" t="str">
        <f>'Strategy 6 | PD-M1'!B59</f>
        <v/>
      </c>
      <c r="AY59" s="114" t="str">
        <f>'Strategy 6 | PD-M1'!C59</f>
        <v/>
      </c>
      <c r="AZ59" s="114" t="str">
        <f>'Strategy 6 | PD-M1'!J59</f>
        <v/>
      </c>
      <c r="BA59" s="114" t="str">
        <f>IF(AU59="","",IF('Strategy 6 | PD-M1'!R59&gt;0,"Y",IF('Strategy 6 | PD-M1'!R59=0,"","N")))</f>
        <v/>
      </c>
      <c r="BB59" s="114" t="str">
        <f>'Strategy 6 | PD-M1'!T59</f>
        <v/>
      </c>
      <c r="BC59" s="114" t="str">
        <f>'Strategy 6 | PD-M1'!N59</f>
        <v/>
      </c>
      <c r="BD59" s="115" t="str">
        <f>'Strategy 6 | PD-M1'!P59</f>
        <v/>
      </c>
      <c r="BE59" s="144"/>
      <c r="BF59" s="144"/>
      <c r="BG59" s="113" t="str">
        <f>'Strategy 7 | TG-FE'!B59</f>
        <v/>
      </c>
      <c r="BH59" s="114" t="str">
        <f>'Strategy 7 | TG-FE'!C59</f>
        <v/>
      </c>
      <c r="BI59" s="114" t="str">
        <f>'Strategy 7 | TG-FE'!J59</f>
        <v/>
      </c>
      <c r="BJ59" s="114" t="str">
        <f>IF(AU59="","",IF('Strategy 7 | TG-FE'!R59&gt;0,"Y",IF('Strategy 7 | TG-FE'!R59=0,"","N")))</f>
        <v/>
      </c>
      <c r="BK59" s="114" t="str">
        <f>'Strategy 7 | TG-FE'!T59</f>
        <v/>
      </c>
      <c r="BL59" s="114" t="str">
        <f>'Strategy 7 | TG-FE'!N59</f>
        <v/>
      </c>
      <c r="BM59" s="115" t="str">
        <f>'Strategy 7 | TG-FE'!P59</f>
        <v/>
      </c>
      <c r="BN59" s="144"/>
      <c r="BO59" s="144"/>
      <c r="BP59" s="113" t="str">
        <f>'Strategy 8 | M1-WB'!B59</f>
        <v/>
      </c>
      <c r="BQ59" s="114" t="str">
        <f>'Strategy 8 | M1-WB'!C59</f>
        <v/>
      </c>
      <c r="BR59" s="114" t="str">
        <f>'Strategy 8 | M1-WB'!J59</f>
        <v/>
      </c>
      <c r="BS59" s="114" t="str">
        <f>IF(AU59="","",IF('Strategy 8 | M1-WB'!R59&gt;0,"Y",IF('Strategy 8 | M1-WB'!R59=0,"","N")))</f>
        <v/>
      </c>
      <c r="BT59" s="114" t="str">
        <f>'Strategy 8 | M1-WB'!T59</f>
        <v/>
      </c>
      <c r="BU59" s="114" t="str">
        <f>'Strategy 8 | M1-WB'!N59</f>
        <v/>
      </c>
      <c r="BV59" s="115" t="str">
        <f>'Strategy 8 | M1-WB'!P59</f>
        <v/>
      </c>
    </row>
    <row r="60" spans="1:74" ht="26.25" customHeight="1">
      <c r="A60" s="14">
        <v>51</v>
      </c>
      <c r="B60" s="108" t="str">
        <f>'Strategy 1 | PD-TG'!B60</f>
        <v/>
      </c>
      <c r="C60" s="109" t="str">
        <f>'Strategy 1 | PD-TG'!C60</f>
        <v/>
      </c>
      <c r="D60" s="109" t="str">
        <f>'Strategy 1 | PD-TG'!J60</f>
        <v/>
      </c>
      <c r="E60" s="109" t="str">
        <f>IF(AU60="","",IF('Strategy 1 | PD-TG'!R60&gt;0,"Y",IF('Strategy 1 | PD-TG'!R60=0,"","N")))</f>
        <v/>
      </c>
      <c r="F60" s="109" t="str">
        <f>'Strategy 1 | PD-TG'!T60</f>
        <v/>
      </c>
      <c r="G60" s="109" t="str">
        <f>'Strategy 1 | PD-TG'!N60</f>
        <v/>
      </c>
      <c r="H60" s="110" t="str">
        <f>'Strategy 1 | PD-TG'!P60</f>
        <v/>
      </c>
      <c r="I60" s="144"/>
      <c r="J60" s="144"/>
      <c r="K60" s="108" t="str">
        <f>'Strategy 2 | PD-FE'!B60</f>
        <v/>
      </c>
      <c r="L60" s="109" t="str">
        <f>'Strategy 2 | PD-FE'!C60</f>
        <v/>
      </c>
      <c r="M60" s="109" t="str">
        <f>'Strategy 2 | PD-FE'!J60</f>
        <v/>
      </c>
      <c r="N60" s="109" t="str">
        <f>IF(AU60="","",IF('Strategy 2 | PD-FE'!R60&gt;0,"Y",IF('Strategy 2 | PD-FE'!R60=0,"","N")))</f>
        <v/>
      </c>
      <c r="O60" s="109" t="str">
        <f>'Strategy 2 | PD-FE'!T60</f>
        <v/>
      </c>
      <c r="P60" s="109" t="str">
        <f>'Strategy 2 | PD-FE'!N60</f>
        <v/>
      </c>
      <c r="Q60" s="110" t="str">
        <f>'Strategy 2 | PD-FE'!P60</f>
        <v/>
      </c>
      <c r="R60" s="144"/>
      <c r="S60" s="144"/>
      <c r="T60" s="108" t="str">
        <f>'Strategy 3 | M1-TG'!B60</f>
        <v/>
      </c>
      <c r="U60" s="109" t="str">
        <f>'Strategy 3 | M1-TG'!C60</f>
        <v/>
      </c>
      <c r="V60" s="109" t="str">
        <f>'Strategy 3 | M1-TG'!J60</f>
        <v/>
      </c>
      <c r="W60" s="109" t="str">
        <f>IF(AU60="","",IF('Strategy 3 | M1-TG'!R60&gt;0,"Y",IF('Strategy 3 | M1-TG'!R60=0,"","N")))</f>
        <v/>
      </c>
      <c r="X60" s="109" t="str">
        <f>'Strategy 3 | M1-TG'!T60</f>
        <v/>
      </c>
      <c r="Y60" s="109" t="str">
        <f>'Strategy 3 | M1-TG'!N60</f>
        <v/>
      </c>
      <c r="Z60" s="110" t="str">
        <f>'Strategy 3 | M1-TG'!P60</f>
        <v/>
      </c>
      <c r="AA60" s="144"/>
      <c r="AB60" s="144"/>
      <c r="AC60" s="108" t="str">
        <f>'Strategy 4 | HP-FE'!B60</f>
        <v/>
      </c>
      <c r="AD60" s="109" t="str">
        <f>'Strategy 4 | HP-FE'!C60</f>
        <v/>
      </c>
      <c r="AE60" s="109" t="str">
        <f>'Strategy 4 | HP-FE'!J60</f>
        <v/>
      </c>
      <c r="AF60" s="109" t="str">
        <f>IF(AU60="","",IF('Strategy 4 | HP-FE'!R60&gt;0,"Y",IF('Strategy 4 | HP-FE'!R60=0,"","N")))</f>
        <v/>
      </c>
      <c r="AG60" s="109" t="str">
        <f>'Strategy 4 | HP-FE'!T60</f>
        <v/>
      </c>
      <c r="AH60" s="109" t="str">
        <f>'Strategy 4 | HP-FE'!N60</f>
        <v/>
      </c>
      <c r="AI60" s="110" t="str">
        <f>'Strategy 4 | HP-FE'!P60</f>
        <v/>
      </c>
      <c r="AJ60" s="144"/>
      <c r="AK60" s="144"/>
      <c r="AL60" s="108" t="str">
        <f>'Strategy 5 | M1-FE'!B60</f>
        <v/>
      </c>
      <c r="AM60" s="109" t="str">
        <f>'Strategy 5 | M1-FE'!C60</f>
        <v/>
      </c>
      <c r="AN60" s="109" t="str">
        <f>'Strategy 5 | M1-FE'!J60</f>
        <v/>
      </c>
      <c r="AO60" s="109" t="str">
        <f>IF(AU60="","",IF('Strategy 5 | M1-FE'!R60&gt;0,"Y",IF('Strategy 5 | M1-FE'!R60=0,"","N")))</f>
        <v/>
      </c>
      <c r="AP60" s="109" t="str">
        <f>'Strategy 5 | M1-FE'!T60</f>
        <v/>
      </c>
      <c r="AQ60" s="109" t="str">
        <f>'Strategy 5 | M1-FE'!N60</f>
        <v/>
      </c>
      <c r="AR60" s="110" t="str">
        <f>'Strategy 5 | M1-FE'!P60</f>
        <v/>
      </c>
      <c r="AS60" s="144"/>
      <c r="AT60" s="144"/>
      <c r="AU60" s="102"/>
      <c r="AV60" s="144"/>
      <c r="AW60" s="144"/>
      <c r="AX60" s="108" t="str">
        <f>'Strategy 6 | PD-M1'!B60</f>
        <v/>
      </c>
      <c r="AY60" s="109" t="str">
        <f>'Strategy 6 | PD-M1'!C60</f>
        <v/>
      </c>
      <c r="AZ60" s="109" t="str">
        <f>'Strategy 6 | PD-M1'!J60</f>
        <v/>
      </c>
      <c r="BA60" s="109" t="str">
        <f>IF(AU60="","",IF('Strategy 6 | PD-M1'!R60&gt;0,"Y",IF('Strategy 6 | PD-M1'!R60=0,"","N")))</f>
        <v/>
      </c>
      <c r="BB60" s="109" t="str">
        <f>'Strategy 6 | PD-M1'!T60</f>
        <v/>
      </c>
      <c r="BC60" s="109" t="str">
        <f>'Strategy 6 | PD-M1'!N60</f>
        <v/>
      </c>
      <c r="BD60" s="110" t="str">
        <f>'Strategy 6 | PD-M1'!P60</f>
        <v/>
      </c>
      <c r="BE60" s="144"/>
      <c r="BF60" s="144"/>
      <c r="BG60" s="108" t="str">
        <f>'Strategy 7 | TG-FE'!B60</f>
        <v/>
      </c>
      <c r="BH60" s="109" t="str">
        <f>'Strategy 7 | TG-FE'!C60</f>
        <v/>
      </c>
      <c r="BI60" s="109" t="str">
        <f>'Strategy 7 | TG-FE'!J60</f>
        <v/>
      </c>
      <c r="BJ60" s="109" t="str">
        <f>IF(AU60="","",IF('Strategy 7 | TG-FE'!R60&gt;0,"Y",IF('Strategy 7 | TG-FE'!R60=0,"","N")))</f>
        <v/>
      </c>
      <c r="BK60" s="109" t="str">
        <f>'Strategy 7 | TG-FE'!T60</f>
        <v/>
      </c>
      <c r="BL60" s="109" t="str">
        <f>'Strategy 7 | TG-FE'!N60</f>
        <v/>
      </c>
      <c r="BM60" s="110" t="str">
        <f>'Strategy 7 | TG-FE'!P60</f>
        <v/>
      </c>
      <c r="BN60" s="144"/>
      <c r="BO60" s="144"/>
      <c r="BP60" s="108" t="str">
        <f>'Strategy 8 | M1-WB'!B60</f>
        <v/>
      </c>
      <c r="BQ60" s="109" t="str">
        <f>'Strategy 8 | M1-WB'!C60</f>
        <v/>
      </c>
      <c r="BR60" s="109" t="str">
        <f>'Strategy 8 | M1-WB'!J60</f>
        <v/>
      </c>
      <c r="BS60" s="109" t="str">
        <f>IF(AU60="","",IF('Strategy 8 | M1-WB'!R60&gt;0,"Y",IF('Strategy 8 | M1-WB'!R60=0,"","N")))</f>
        <v/>
      </c>
      <c r="BT60" s="109" t="str">
        <f>'Strategy 8 | M1-WB'!T60</f>
        <v/>
      </c>
      <c r="BU60" s="109" t="str">
        <f>'Strategy 8 | M1-WB'!N60</f>
        <v/>
      </c>
      <c r="BV60" s="110" t="str">
        <f>'Strategy 8 | M1-WB'!P60</f>
        <v/>
      </c>
    </row>
    <row r="61" spans="1:74" ht="26.25" customHeight="1">
      <c r="A61" s="14">
        <v>52</v>
      </c>
      <c r="B61" s="111" t="str">
        <f>'Strategy 1 | PD-TG'!B61</f>
        <v/>
      </c>
      <c r="C61" s="95" t="str">
        <f>'Strategy 1 | PD-TG'!C61</f>
        <v/>
      </c>
      <c r="D61" s="95" t="str">
        <f>'Strategy 1 | PD-TG'!J61</f>
        <v/>
      </c>
      <c r="E61" s="95" t="str">
        <f>IF(AU61="","",IF('Strategy 1 | PD-TG'!R61&gt;0,"Y",IF('Strategy 1 | PD-TG'!R61=0,"","N")))</f>
        <v/>
      </c>
      <c r="F61" s="95" t="str">
        <f>'Strategy 1 | PD-TG'!T61</f>
        <v/>
      </c>
      <c r="G61" s="95" t="str">
        <f>'Strategy 1 | PD-TG'!N61</f>
        <v/>
      </c>
      <c r="H61" s="112" t="str">
        <f>'Strategy 1 | PD-TG'!P61</f>
        <v/>
      </c>
      <c r="I61" s="144"/>
      <c r="J61" s="144"/>
      <c r="K61" s="111" t="str">
        <f>'Strategy 2 | PD-FE'!B61</f>
        <v/>
      </c>
      <c r="L61" s="95" t="str">
        <f>'Strategy 2 | PD-FE'!C61</f>
        <v/>
      </c>
      <c r="M61" s="95" t="str">
        <f>'Strategy 2 | PD-FE'!J61</f>
        <v/>
      </c>
      <c r="N61" s="95" t="str">
        <f>IF(AU61="","",IF('Strategy 2 | PD-FE'!R61&gt;0,"Y",IF('Strategy 2 | PD-FE'!R61=0,"","N")))</f>
        <v/>
      </c>
      <c r="O61" s="95" t="str">
        <f>'Strategy 2 | PD-FE'!T61</f>
        <v/>
      </c>
      <c r="P61" s="95" t="str">
        <f>'Strategy 2 | PD-FE'!N61</f>
        <v/>
      </c>
      <c r="Q61" s="112" t="str">
        <f>'Strategy 2 | PD-FE'!P61</f>
        <v/>
      </c>
      <c r="R61" s="144"/>
      <c r="S61" s="144"/>
      <c r="T61" s="111" t="str">
        <f>'Strategy 3 | M1-TG'!B61</f>
        <v/>
      </c>
      <c r="U61" s="95" t="str">
        <f>'Strategy 3 | M1-TG'!C61</f>
        <v/>
      </c>
      <c r="V61" s="95" t="str">
        <f>'Strategy 3 | M1-TG'!J61</f>
        <v/>
      </c>
      <c r="W61" s="95" t="str">
        <f>IF(AU61="","",IF('Strategy 3 | M1-TG'!R61&gt;0,"Y",IF('Strategy 3 | M1-TG'!R61=0,"","N")))</f>
        <v/>
      </c>
      <c r="X61" s="95" t="str">
        <f>'Strategy 3 | M1-TG'!T61</f>
        <v/>
      </c>
      <c r="Y61" s="95" t="str">
        <f>'Strategy 3 | M1-TG'!N61</f>
        <v/>
      </c>
      <c r="Z61" s="112" t="str">
        <f>'Strategy 3 | M1-TG'!P61</f>
        <v/>
      </c>
      <c r="AA61" s="144"/>
      <c r="AB61" s="144"/>
      <c r="AC61" s="111" t="str">
        <f>'Strategy 4 | HP-FE'!B61</f>
        <v/>
      </c>
      <c r="AD61" s="95" t="str">
        <f>'Strategy 4 | HP-FE'!C61</f>
        <v/>
      </c>
      <c r="AE61" s="95" t="str">
        <f>'Strategy 4 | HP-FE'!J61</f>
        <v/>
      </c>
      <c r="AF61" s="95" t="str">
        <f>IF(AU61="","",IF('Strategy 4 | HP-FE'!R61&gt;0,"Y",IF('Strategy 4 | HP-FE'!R61=0,"","N")))</f>
        <v/>
      </c>
      <c r="AG61" s="95" t="str">
        <f>'Strategy 4 | HP-FE'!T61</f>
        <v/>
      </c>
      <c r="AH61" s="95" t="str">
        <f>'Strategy 4 | HP-FE'!N61</f>
        <v/>
      </c>
      <c r="AI61" s="112" t="str">
        <f>'Strategy 4 | HP-FE'!P61</f>
        <v/>
      </c>
      <c r="AJ61" s="144"/>
      <c r="AK61" s="144"/>
      <c r="AL61" s="111" t="str">
        <f>'Strategy 5 | M1-FE'!B61</f>
        <v/>
      </c>
      <c r="AM61" s="95" t="str">
        <f>'Strategy 5 | M1-FE'!C61</f>
        <v/>
      </c>
      <c r="AN61" s="95" t="str">
        <f>'Strategy 5 | M1-FE'!J61</f>
        <v/>
      </c>
      <c r="AO61" s="95" t="str">
        <f>IF(AU61="","",IF('Strategy 5 | M1-FE'!R61&gt;0,"Y",IF('Strategy 5 | M1-FE'!R61=0,"","N")))</f>
        <v/>
      </c>
      <c r="AP61" s="95" t="str">
        <f>'Strategy 5 | M1-FE'!T61</f>
        <v/>
      </c>
      <c r="AQ61" s="95" t="str">
        <f>'Strategy 5 | M1-FE'!N61</f>
        <v/>
      </c>
      <c r="AR61" s="112" t="str">
        <f>'Strategy 5 | M1-FE'!P61</f>
        <v/>
      </c>
      <c r="AS61" s="144"/>
      <c r="AT61" s="144"/>
      <c r="AU61" s="106"/>
      <c r="AV61" s="144"/>
      <c r="AW61" s="144"/>
      <c r="AX61" s="111" t="str">
        <f>'Strategy 6 | PD-M1'!B61</f>
        <v/>
      </c>
      <c r="AY61" s="95" t="str">
        <f>'Strategy 6 | PD-M1'!C61</f>
        <v/>
      </c>
      <c r="AZ61" s="95" t="str">
        <f>'Strategy 6 | PD-M1'!J61</f>
        <v/>
      </c>
      <c r="BA61" s="95" t="str">
        <f>IF(AU61="","",IF('Strategy 6 | PD-M1'!R61&gt;0,"Y",IF('Strategy 6 | PD-M1'!R61=0,"","N")))</f>
        <v/>
      </c>
      <c r="BB61" s="95" t="str">
        <f>'Strategy 6 | PD-M1'!T61</f>
        <v/>
      </c>
      <c r="BC61" s="95" t="str">
        <f>'Strategy 6 | PD-M1'!N61</f>
        <v/>
      </c>
      <c r="BD61" s="112" t="str">
        <f>'Strategy 6 | PD-M1'!P61</f>
        <v/>
      </c>
      <c r="BE61" s="144"/>
      <c r="BF61" s="144"/>
      <c r="BG61" s="111" t="str">
        <f>'Strategy 7 | TG-FE'!B61</f>
        <v/>
      </c>
      <c r="BH61" s="95" t="str">
        <f>'Strategy 7 | TG-FE'!C61</f>
        <v/>
      </c>
      <c r="BI61" s="95" t="str">
        <f>'Strategy 7 | TG-FE'!J61</f>
        <v/>
      </c>
      <c r="BJ61" s="95" t="str">
        <f>IF(AU61="","",IF('Strategy 7 | TG-FE'!R61&gt;0,"Y",IF('Strategy 7 | TG-FE'!R61=0,"","N")))</f>
        <v/>
      </c>
      <c r="BK61" s="95" t="str">
        <f>'Strategy 7 | TG-FE'!T61</f>
        <v/>
      </c>
      <c r="BL61" s="95" t="str">
        <f>'Strategy 7 | TG-FE'!N61</f>
        <v/>
      </c>
      <c r="BM61" s="112" t="str">
        <f>'Strategy 7 | TG-FE'!P61</f>
        <v/>
      </c>
      <c r="BN61" s="144"/>
      <c r="BO61" s="144"/>
      <c r="BP61" s="111" t="str">
        <f>'Strategy 8 | M1-WB'!B61</f>
        <v/>
      </c>
      <c r="BQ61" s="95" t="str">
        <f>'Strategy 8 | M1-WB'!C61</f>
        <v/>
      </c>
      <c r="BR61" s="95" t="str">
        <f>'Strategy 8 | M1-WB'!J61</f>
        <v/>
      </c>
      <c r="BS61" s="95" t="str">
        <f>IF(AU61="","",IF('Strategy 8 | M1-WB'!R61&gt;0,"Y",IF('Strategy 8 | M1-WB'!R61=0,"","N")))</f>
        <v/>
      </c>
      <c r="BT61" s="95" t="str">
        <f>'Strategy 8 | M1-WB'!T61</f>
        <v/>
      </c>
      <c r="BU61" s="95" t="str">
        <f>'Strategy 8 | M1-WB'!N61</f>
        <v/>
      </c>
      <c r="BV61" s="112" t="str">
        <f>'Strategy 8 | M1-WB'!P61</f>
        <v/>
      </c>
    </row>
    <row r="62" spans="1:74" ht="26.25" customHeight="1">
      <c r="A62" s="14">
        <v>53</v>
      </c>
      <c r="B62" s="111" t="str">
        <f>'Strategy 1 | PD-TG'!B62</f>
        <v/>
      </c>
      <c r="C62" s="95" t="str">
        <f>'Strategy 1 | PD-TG'!C62</f>
        <v/>
      </c>
      <c r="D62" s="95" t="str">
        <f>'Strategy 1 | PD-TG'!J62</f>
        <v/>
      </c>
      <c r="E62" s="95" t="str">
        <f>IF(AU62="","",IF('Strategy 1 | PD-TG'!R62&gt;0,"Y",IF('Strategy 1 | PD-TG'!R62=0,"","N")))</f>
        <v/>
      </c>
      <c r="F62" s="95" t="str">
        <f>'Strategy 1 | PD-TG'!T62</f>
        <v/>
      </c>
      <c r="G62" s="95" t="str">
        <f>'Strategy 1 | PD-TG'!N62</f>
        <v/>
      </c>
      <c r="H62" s="112" t="str">
        <f>'Strategy 1 | PD-TG'!P62</f>
        <v/>
      </c>
      <c r="I62" s="144"/>
      <c r="J62" s="144"/>
      <c r="K62" s="111" t="str">
        <f>'Strategy 2 | PD-FE'!B62</f>
        <v/>
      </c>
      <c r="L62" s="95" t="str">
        <f>'Strategy 2 | PD-FE'!C62</f>
        <v/>
      </c>
      <c r="M62" s="95" t="str">
        <f>'Strategy 2 | PD-FE'!J62</f>
        <v/>
      </c>
      <c r="N62" s="95" t="str">
        <f>IF(AU62="","",IF('Strategy 2 | PD-FE'!R62&gt;0,"Y",IF('Strategy 2 | PD-FE'!R62=0,"","N")))</f>
        <v/>
      </c>
      <c r="O62" s="95" t="str">
        <f>'Strategy 2 | PD-FE'!T62</f>
        <v/>
      </c>
      <c r="P62" s="95" t="str">
        <f>'Strategy 2 | PD-FE'!N62</f>
        <v/>
      </c>
      <c r="Q62" s="112" t="str">
        <f>'Strategy 2 | PD-FE'!P62</f>
        <v/>
      </c>
      <c r="R62" s="144"/>
      <c r="S62" s="144"/>
      <c r="T62" s="111" t="str">
        <f>'Strategy 3 | M1-TG'!B62</f>
        <v/>
      </c>
      <c r="U62" s="95" t="str">
        <f>'Strategy 3 | M1-TG'!C62</f>
        <v/>
      </c>
      <c r="V62" s="95" t="str">
        <f>'Strategy 3 | M1-TG'!J62</f>
        <v/>
      </c>
      <c r="W62" s="95" t="str">
        <f>IF(AU62="","",IF('Strategy 3 | M1-TG'!R62&gt;0,"Y",IF('Strategy 3 | M1-TG'!R62=0,"","N")))</f>
        <v/>
      </c>
      <c r="X62" s="95" t="str">
        <f>'Strategy 3 | M1-TG'!T62</f>
        <v/>
      </c>
      <c r="Y62" s="95" t="str">
        <f>'Strategy 3 | M1-TG'!N62</f>
        <v/>
      </c>
      <c r="Z62" s="112" t="str">
        <f>'Strategy 3 | M1-TG'!P62</f>
        <v/>
      </c>
      <c r="AA62" s="144"/>
      <c r="AB62" s="144"/>
      <c r="AC62" s="111" t="str">
        <f>'Strategy 4 | HP-FE'!B62</f>
        <v/>
      </c>
      <c r="AD62" s="95" t="str">
        <f>'Strategy 4 | HP-FE'!C62</f>
        <v/>
      </c>
      <c r="AE62" s="95" t="str">
        <f>'Strategy 4 | HP-FE'!J62</f>
        <v/>
      </c>
      <c r="AF62" s="95" t="str">
        <f>IF(AU62="","",IF('Strategy 4 | HP-FE'!R62&gt;0,"Y",IF('Strategy 4 | HP-FE'!R62=0,"","N")))</f>
        <v/>
      </c>
      <c r="AG62" s="95" t="str">
        <f>'Strategy 4 | HP-FE'!T62</f>
        <v/>
      </c>
      <c r="AH62" s="95" t="str">
        <f>'Strategy 4 | HP-FE'!N62</f>
        <v/>
      </c>
      <c r="AI62" s="112" t="str">
        <f>'Strategy 4 | HP-FE'!P62</f>
        <v/>
      </c>
      <c r="AJ62" s="144"/>
      <c r="AK62" s="144"/>
      <c r="AL62" s="111" t="str">
        <f>'Strategy 5 | M1-FE'!B62</f>
        <v/>
      </c>
      <c r="AM62" s="95" t="str">
        <f>'Strategy 5 | M1-FE'!C62</f>
        <v/>
      </c>
      <c r="AN62" s="95" t="str">
        <f>'Strategy 5 | M1-FE'!J62</f>
        <v/>
      </c>
      <c r="AO62" s="95" t="str">
        <f>IF(AU62="","",IF('Strategy 5 | M1-FE'!R62&gt;0,"Y",IF('Strategy 5 | M1-FE'!R62=0,"","N")))</f>
        <v/>
      </c>
      <c r="AP62" s="95" t="str">
        <f>'Strategy 5 | M1-FE'!T62</f>
        <v/>
      </c>
      <c r="AQ62" s="95" t="str">
        <f>'Strategy 5 | M1-FE'!N62</f>
        <v/>
      </c>
      <c r="AR62" s="112" t="str">
        <f>'Strategy 5 | M1-FE'!P62</f>
        <v/>
      </c>
      <c r="AS62" s="144"/>
      <c r="AT62" s="144"/>
      <c r="AU62" s="106"/>
      <c r="AV62" s="144"/>
      <c r="AW62" s="144"/>
      <c r="AX62" s="111" t="str">
        <f>'Strategy 6 | PD-M1'!B62</f>
        <v/>
      </c>
      <c r="AY62" s="95" t="str">
        <f>'Strategy 6 | PD-M1'!C62</f>
        <v/>
      </c>
      <c r="AZ62" s="95" t="str">
        <f>'Strategy 6 | PD-M1'!J62</f>
        <v/>
      </c>
      <c r="BA62" s="95" t="str">
        <f>IF(AU62="","",IF('Strategy 6 | PD-M1'!R62&gt;0,"Y",IF('Strategy 6 | PD-M1'!R62=0,"","N")))</f>
        <v/>
      </c>
      <c r="BB62" s="95" t="str">
        <f>'Strategy 6 | PD-M1'!T62</f>
        <v/>
      </c>
      <c r="BC62" s="95" t="str">
        <f>'Strategy 6 | PD-M1'!N62</f>
        <v/>
      </c>
      <c r="BD62" s="112" t="str">
        <f>'Strategy 6 | PD-M1'!P62</f>
        <v/>
      </c>
      <c r="BE62" s="144"/>
      <c r="BF62" s="144"/>
      <c r="BG62" s="111" t="str">
        <f>'Strategy 7 | TG-FE'!B62</f>
        <v/>
      </c>
      <c r="BH62" s="95" t="str">
        <f>'Strategy 7 | TG-FE'!C62</f>
        <v/>
      </c>
      <c r="BI62" s="95" t="str">
        <f>'Strategy 7 | TG-FE'!J62</f>
        <v/>
      </c>
      <c r="BJ62" s="95" t="str">
        <f>IF(AU62="","",IF('Strategy 7 | TG-FE'!R62&gt;0,"Y",IF('Strategy 7 | TG-FE'!R62=0,"","N")))</f>
        <v/>
      </c>
      <c r="BK62" s="95" t="str">
        <f>'Strategy 7 | TG-FE'!T62</f>
        <v/>
      </c>
      <c r="BL62" s="95" t="str">
        <f>'Strategy 7 | TG-FE'!N62</f>
        <v/>
      </c>
      <c r="BM62" s="112" t="str">
        <f>'Strategy 7 | TG-FE'!P62</f>
        <v/>
      </c>
      <c r="BN62" s="144"/>
      <c r="BO62" s="144"/>
      <c r="BP62" s="111" t="str">
        <f>'Strategy 8 | M1-WB'!B62</f>
        <v/>
      </c>
      <c r="BQ62" s="95" t="str">
        <f>'Strategy 8 | M1-WB'!C62</f>
        <v/>
      </c>
      <c r="BR62" s="95" t="str">
        <f>'Strategy 8 | M1-WB'!J62</f>
        <v/>
      </c>
      <c r="BS62" s="95" t="str">
        <f>IF(AU62="","",IF('Strategy 8 | M1-WB'!R62&gt;0,"Y",IF('Strategy 8 | M1-WB'!R62=0,"","N")))</f>
        <v/>
      </c>
      <c r="BT62" s="95" t="str">
        <f>'Strategy 8 | M1-WB'!T62</f>
        <v/>
      </c>
      <c r="BU62" s="95" t="str">
        <f>'Strategy 8 | M1-WB'!N62</f>
        <v/>
      </c>
      <c r="BV62" s="112" t="str">
        <f>'Strategy 8 | M1-WB'!P62</f>
        <v/>
      </c>
    </row>
    <row r="63" spans="1:74" ht="26.25" customHeight="1">
      <c r="A63" s="14">
        <v>54</v>
      </c>
      <c r="B63" s="111" t="str">
        <f>'Strategy 1 | PD-TG'!B63</f>
        <v/>
      </c>
      <c r="C63" s="95" t="str">
        <f>'Strategy 1 | PD-TG'!C63</f>
        <v/>
      </c>
      <c r="D63" s="95" t="str">
        <f>'Strategy 1 | PD-TG'!J63</f>
        <v/>
      </c>
      <c r="E63" s="95" t="str">
        <f>IF(AU63="","",IF('Strategy 1 | PD-TG'!R63&gt;0,"Y",IF('Strategy 1 | PD-TG'!R63=0,"","N")))</f>
        <v/>
      </c>
      <c r="F63" s="95" t="str">
        <f>'Strategy 1 | PD-TG'!T63</f>
        <v/>
      </c>
      <c r="G63" s="95" t="str">
        <f>'Strategy 1 | PD-TG'!N63</f>
        <v/>
      </c>
      <c r="H63" s="112" t="str">
        <f>'Strategy 1 | PD-TG'!P63</f>
        <v/>
      </c>
      <c r="I63" s="144"/>
      <c r="J63" s="144"/>
      <c r="K63" s="111" t="str">
        <f>'Strategy 2 | PD-FE'!B63</f>
        <v/>
      </c>
      <c r="L63" s="95" t="str">
        <f>'Strategy 2 | PD-FE'!C63</f>
        <v/>
      </c>
      <c r="M63" s="95" t="str">
        <f>'Strategy 2 | PD-FE'!J63</f>
        <v/>
      </c>
      <c r="N63" s="95" t="str">
        <f>IF(AU63="","",IF('Strategy 2 | PD-FE'!R63&gt;0,"Y",IF('Strategy 2 | PD-FE'!R63=0,"","N")))</f>
        <v/>
      </c>
      <c r="O63" s="95" t="str">
        <f>'Strategy 2 | PD-FE'!T63</f>
        <v/>
      </c>
      <c r="P63" s="95" t="str">
        <f>'Strategy 2 | PD-FE'!N63</f>
        <v/>
      </c>
      <c r="Q63" s="112" t="str">
        <f>'Strategy 2 | PD-FE'!P63</f>
        <v/>
      </c>
      <c r="R63" s="144"/>
      <c r="S63" s="144"/>
      <c r="T63" s="111" t="str">
        <f>'Strategy 3 | M1-TG'!B63</f>
        <v/>
      </c>
      <c r="U63" s="95" t="str">
        <f>'Strategy 3 | M1-TG'!C63</f>
        <v/>
      </c>
      <c r="V63" s="95" t="str">
        <f>'Strategy 3 | M1-TG'!J63</f>
        <v/>
      </c>
      <c r="W63" s="95" t="str">
        <f>IF(AU63="","",IF('Strategy 3 | M1-TG'!R63&gt;0,"Y",IF('Strategy 3 | M1-TG'!R63=0,"","N")))</f>
        <v/>
      </c>
      <c r="X63" s="95" t="str">
        <f>'Strategy 3 | M1-TG'!T63</f>
        <v/>
      </c>
      <c r="Y63" s="95" t="str">
        <f>'Strategy 3 | M1-TG'!N63</f>
        <v/>
      </c>
      <c r="Z63" s="112" t="str">
        <f>'Strategy 3 | M1-TG'!P63</f>
        <v/>
      </c>
      <c r="AA63" s="144"/>
      <c r="AB63" s="144"/>
      <c r="AC63" s="111" t="str">
        <f>'Strategy 4 | HP-FE'!B63</f>
        <v/>
      </c>
      <c r="AD63" s="95" t="str">
        <f>'Strategy 4 | HP-FE'!C63</f>
        <v/>
      </c>
      <c r="AE63" s="95" t="str">
        <f>'Strategy 4 | HP-FE'!J63</f>
        <v/>
      </c>
      <c r="AF63" s="95" t="str">
        <f>IF(AU63="","",IF('Strategy 4 | HP-FE'!R63&gt;0,"Y",IF('Strategy 4 | HP-FE'!R63=0,"","N")))</f>
        <v/>
      </c>
      <c r="AG63" s="95" t="str">
        <f>'Strategy 4 | HP-FE'!T63</f>
        <v/>
      </c>
      <c r="AH63" s="95" t="str">
        <f>'Strategy 4 | HP-FE'!N63</f>
        <v/>
      </c>
      <c r="AI63" s="112" t="str">
        <f>'Strategy 4 | HP-FE'!P63</f>
        <v/>
      </c>
      <c r="AJ63" s="144"/>
      <c r="AK63" s="144"/>
      <c r="AL63" s="111" t="str">
        <f>'Strategy 5 | M1-FE'!B63</f>
        <v/>
      </c>
      <c r="AM63" s="95" t="str">
        <f>'Strategy 5 | M1-FE'!C63</f>
        <v/>
      </c>
      <c r="AN63" s="95" t="str">
        <f>'Strategy 5 | M1-FE'!J63</f>
        <v/>
      </c>
      <c r="AO63" s="95" t="str">
        <f>IF(AU63="","",IF('Strategy 5 | M1-FE'!R63&gt;0,"Y",IF('Strategy 5 | M1-FE'!R63=0,"","N")))</f>
        <v/>
      </c>
      <c r="AP63" s="95" t="str">
        <f>'Strategy 5 | M1-FE'!T63</f>
        <v/>
      </c>
      <c r="AQ63" s="95" t="str">
        <f>'Strategy 5 | M1-FE'!N63</f>
        <v/>
      </c>
      <c r="AR63" s="112" t="str">
        <f>'Strategy 5 | M1-FE'!P63</f>
        <v/>
      </c>
      <c r="AS63" s="144"/>
      <c r="AT63" s="144"/>
      <c r="AU63" s="106"/>
      <c r="AV63" s="144"/>
      <c r="AW63" s="144"/>
      <c r="AX63" s="111" t="str">
        <f>'Strategy 6 | PD-M1'!B63</f>
        <v/>
      </c>
      <c r="AY63" s="95" t="str">
        <f>'Strategy 6 | PD-M1'!C63</f>
        <v/>
      </c>
      <c r="AZ63" s="95" t="str">
        <f>'Strategy 6 | PD-M1'!J63</f>
        <v/>
      </c>
      <c r="BA63" s="95" t="str">
        <f>IF(AU63="","",IF('Strategy 6 | PD-M1'!R63&gt;0,"Y",IF('Strategy 6 | PD-M1'!R63=0,"","N")))</f>
        <v/>
      </c>
      <c r="BB63" s="95" t="str">
        <f>'Strategy 6 | PD-M1'!T63</f>
        <v/>
      </c>
      <c r="BC63" s="95" t="str">
        <f>'Strategy 6 | PD-M1'!N63</f>
        <v/>
      </c>
      <c r="BD63" s="112" t="str">
        <f>'Strategy 6 | PD-M1'!P63</f>
        <v/>
      </c>
      <c r="BE63" s="144"/>
      <c r="BF63" s="144"/>
      <c r="BG63" s="111" t="str">
        <f>'Strategy 7 | TG-FE'!B63</f>
        <v/>
      </c>
      <c r="BH63" s="95" t="str">
        <f>'Strategy 7 | TG-FE'!C63</f>
        <v/>
      </c>
      <c r="BI63" s="95" t="str">
        <f>'Strategy 7 | TG-FE'!J63</f>
        <v/>
      </c>
      <c r="BJ63" s="95" t="str">
        <f>IF(AU63="","",IF('Strategy 7 | TG-FE'!R63&gt;0,"Y",IF('Strategy 7 | TG-FE'!R63=0,"","N")))</f>
        <v/>
      </c>
      <c r="BK63" s="95" t="str">
        <f>'Strategy 7 | TG-FE'!T63</f>
        <v/>
      </c>
      <c r="BL63" s="95" t="str">
        <f>'Strategy 7 | TG-FE'!N63</f>
        <v/>
      </c>
      <c r="BM63" s="112" t="str">
        <f>'Strategy 7 | TG-FE'!P63</f>
        <v/>
      </c>
      <c r="BN63" s="144"/>
      <c r="BO63" s="144"/>
      <c r="BP63" s="111" t="str">
        <f>'Strategy 8 | M1-WB'!B63</f>
        <v/>
      </c>
      <c r="BQ63" s="95" t="str">
        <f>'Strategy 8 | M1-WB'!C63</f>
        <v/>
      </c>
      <c r="BR63" s="95" t="str">
        <f>'Strategy 8 | M1-WB'!J63</f>
        <v/>
      </c>
      <c r="BS63" s="95" t="str">
        <f>IF(AU63="","",IF('Strategy 8 | M1-WB'!R63&gt;0,"Y",IF('Strategy 8 | M1-WB'!R63=0,"","N")))</f>
        <v/>
      </c>
      <c r="BT63" s="95" t="str">
        <f>'Strategy 8 | M1-WB'!T63</f>
        <v/>
      </c>
      <c r="BU63" s="95" t="str">
        <f>'Strategy 8 | M1-WB'!N63</f>
        <v/>
      </c>
      <c r="BV63" s="112" t="str">
        <f>'Strategy 8 | M1-WB'!P63</f>
        <v/>
      </c>
    </row>
    <row r="64" spans="1:74" ht="26.25" customHeight="1" thickBot="1">
      <c r="A64" s="14">
        <v>55</v>
      </c>
      <c r="B64" s="113" t="str">
        <f>'Strategy 1 | PD-TG'!B64</f>
        <v/>
      </c>
      <c r="C64" s="114" t="str">
        <f>'Strategy 1 | PD-TG'!C64</f>
        <v/>
      </c>
      <c r="D64" s="114" t="str">
        <f>'Strategy 1 | PD-TG'!J64</f>
        <v/>
      </c>
      <c r="E64" s="114" t="str">
        <f>IF(AU64="","",IF('Strategy 1 | PD-TG'!R64&gt;0,"Y",IF('Strategy 1 | PD-TG'!R64=0,"","N")))</f>
        <v/>
      </c>
      <c r="F64" s="114" t="str">
        <f>'Strategy 1 | PD-TG'!T64</f>
        <v/>
      </c>
      <c r="G64" s="114" t="str">
        <f>'Strategy 1 | PD-TG'!N64</f>
        <v/>
      </c>
      <c r="H64" s="115" t="str">
        <f>'Strategy 1 | PD-TG'!P64</f>
        <v/>
      </c>
      <c r="I64" s="144"/>
      <c r="J64" s="144"/>
      <c r="K64" s="113" t="str">
        <f>'Strategy 2 | PD-FE'!B64</f>
        <v/>
      </c>
      <c r="L64" s="114" t="str">
        <f>'Strategy 2 | PD-FE'!C64</f>
        <v/>
      </c>
      <c r="M64" s="114" t="str">
        <f>'Strategy 2 | PD-FE'!J64</f>
        <v/>
      </c>
      <c r="N64" s="114" t="str">
        <f>IF(AU64="","",IF('Strategy 2 | PD-FE'!R64&gt;0,"Y",IF('Strategy 2 | PD-FE'!R64=0,"","N")))</f>
        <v/>
      </c>
      <c r="O64" s="114" t="str">
        <f>'Strategy 2 | PD-FE'!T64</f>
        <v/>
      </c>
      <c r="P64" s="114" t="str">
        <f>'Strategy 2 | PD-FE'!N64</f>
        <v/>
      </c>
      <c r="Q64" s="115" t="str">
        <f>'Strategy 2 | PD-FE'!P64</f>
        <v/>
      </c>
      <c r="R64" s="144"/>
      <c r="S64" s="144"/>
      <c r="T64" s="113" t="str">
        <f>'Strategy 3 | M1-TG'!B64</f>
        <v/>
      </c>
      <c r="U64" s="114" t="str">
        <f>'Strategy 3 | M1-TG'!C64</f>
        <v/>
      </c>
      <c r="V64" s="114" t="str">
        <f>'Strategy 3 | M1-TG'!J64</f>
        <v/>
      </c>
      <c r="W64" s="114" t="str">
        <f>IF(AU64="","",IF('Strategy 3 | M1-TG'!R64&gt;0,"Y",IF('Strategy 3 | M1-TG'!R64=0,"","N")))</f>
        <v/>
      </c>
      <c r="X64" s="114" t="str">
        <f>'Strategy 3 | M1-TG'!T64</f>
        <v/>
      </c>
      <c r="Y64" s="114" t="str">
        <f>'Strategy 3 | M1-TG'!N64</f>
        <v/>
      </c>
      <c r="Z64" s="115" t="str">
        <f>'Strategy 3 | M1-TG'!P64</f>
        <v/>
      </c>
      <c r="AA64" s="144"/>
      <c r="AB64" s="144"/>
      <c r="AC64" s="113" t="str">
        <f>'Strategy 4 | HP-FE'!B64</f>
        <v/>
      </c>
      <c r="AD64" s="114" t="str">
        <f>'Strategy 4 | HP-FE'!C64</f>
        <v/>
      </c>
      <c r="AE64" s="114" t="str">
        <f>'Strategy 4 | HP-FE'!J64</f>
        <v/>
      </c>
      <c r="AF64" s="114" t="str">
        <f>IF(AU64="","",IF('Strategy 4 | HP-FE'!R64&gt;0,"Y",IF('Strategy 4 | HP-FE'!R64=0,"","N")))</f>
        <v/>
      </c>
      <c r="AG64" s="114" t="str">
        <f>'Strategy 4 | HP-FE'!T64</f>
        <v/>
      </c>
      <c r="AH64" s="114" t="str">
        <f>'Strategy 4 | HP-FE'!N64</f>
        <v/>
      </c>
      <c r="AI64" s="115" t="str">
        <f>'Strategy 4 | HP-FE'!P64</f>
        <v/>
      </c>
      <c r="AJ64" s="144"/>
      <c r="AK64" s="144"/>
      <c r="AL64" s="113" t="str">
        <f>'Strategy 5 | M1-FE'!B64</f>
        <v/>
      </c>
      <c r="AM64" s="114" t="str">
        <f>'Strategy 5 | M1-FE'!C64</f>
        <v/>
      </c>
      <c r="AN64" s="114" t="str">
        <f>'Strategy 5 | M1-FE'!J64</f>
        <v/>
      </c>
      <c r="AO64" s="114" t="str">
        <f>IF(AU64="","",IF('Strategy 5 | M1-FE'!R64&gt;0,"Y",IF('Strategy 5 | M1-FE'!R64=0,"","N")))</f>
        <v/>
      </c>
      <c r="AP64" s="114" t="str">
        <f>'Strategy 5 | M1-FE'!T64</f>
        <v/>
      </c>
      <c r="AQ64" s="114" t="str">
        <f>'Strategy 5 | M1-FE'!N64</f>
        <v/>
      </c>
      <c r="AR64" s="115" t="str">
        <f>'Strategy 5 | M1-FE'!P64</f>
        <v/>
      </c>
      <c r="AS64" s="144"/>
      <c r="AT64" s="144"/>
      <c r="AU64" s="107"/>
      <c r="AV64" s="144"/>
      <c r="AW64" s="144"/>
      <c r="AX64" s="113" t="str">
        <f>'Strategy 6 | PD-M1'!B64</f>
        <v/>
      </c>
      <c r="AY64" s="114" t="str">
        <f>'Strategy 6 | PD-M1'!C64</f>
        <v/>
      </c>
      <c r="AZ64" s="114" t="str">
        <f>'Strategy 6 | PD-M1'!J64</f>
        <v/>
      </c>
      <c r="BA64" s="114" t="str">
        <f>IF(AU64="","",IF('Strategy 6 | PD-M1'!R64&gt;0,"Y",IF('Strategy 6 | PD-M1'!R64=0,"","N")))</f>
        <v/>
      </c>
      <c r="BB64" s="114" t="str">
        <f>'Strategy 6 | PD-M1'!T64</f>
        <v/>
      </c>
      <c r="BC64" s="114" t="str">
        <f>'Strategy 6 | PD-M1'!N64</f>
        <v/>
      </c>
      <c r="BD64" s="115" t="str">
        <f>'Strategy 6 | PD-M1'!P64</f>
        <v/>
      </c>
      <c r="BE64" s="144"/>
      <c r="BF64" s="144"/>
      <c r="BG64" s="113" t="str">
        <f>'Strategy 7 | TG-FE'!B64</f>
        <v/>
      </c>
      <c r="BH64" s="114" t="str">
        <f>'Strategy 7 | TG-FE'!C64</f>
        <v/>
      </c>
      <c r="BI64" s="114" t="str">
        <f>'Strategy 7 | TG-FE'!J64</f>
        <v/>
      </c>
      <c r="BJ64" s="114" t="str">
        <f>IF(AU64="","",IF('Strategy 7 | TG-FE'!R64&gt;0,"Y",IF('Strategy 7 | TG-FE'!R64=0,"","N")))</f>
        <v/>
      </c>
      <c r="BK64" s="114" t="str">
        <f>'Strategy 7 | TG-FE'!T64</f>
        <v/>
      </c>
      <c r="BL64" s="114" t="str">
        <f>'Strategy 7 | TG-FE'!N64</f>
        <v/>
      </c>
      <c r="BM64" s="115" t="str">
        <f>'Strategy 7 | TG-FE'!P64</f>
        <v/>
      </c>
      <c r="BN64" s="144"/>
      <c r="BO64" s="144"/>
      <c r="BP64" s="113" t="str">
        <f>'Strategy 8 | M1-WB'!B64</f>
        <v/>
      </c>
      <c r="BQ64" s="114" t="str">
        <f>'Strategy 8 | M1-WB'!C64</f>
        <v/>
      </c>
      <c r="BR64" s="114" t="str">
        <f>'Strategy 8 | M1-WB'!J64</f>
        <v/>
      </c>
      <c r="BS64" s="114" t="str">
        <f>IF(AU64="","",IF('Strategy 8 | M1-WB'!R64&gt;0,"Y",IF('Strategy 8 | M1-WB'!R64=0,"","N")))</f>
        <v/>
      </c>
      <c r="BT64" s="114" t="str">
        <f>'Strategy 8 | M1-WB'!T64</f>
        <v/>
      </c>
      <c r="BU64" s="114" t="str">
        <f>'Strategy 8 | M1-WB'!N64</f>
        <v/>
      </c>
      <c r="BV64" s="115" t="str">
        <f>'Strategy 8 | M1-WB'!P64</f>
        <v/>
      </c>
    </row>
    <row r="65" spans="1:74" ht="26.25" customHeight="1">
      <c r="A65" s="14">
        <v>56</v>
      </c>
      <c r="B65" s="108" t="str">
        <f>'Strategy 1 | PD-TG'!B65</f>
        <v/>
      </c>
      <c r="C65" s="109" t="str">
        <f>'Strategy 1 | PD-TG'!C65</f>
        <v/>
      </c>
      <c r="D65" s="109" t="str">
        <f>'Strategy 1 | PD-TG'!J65</f>
        <v/>
      </c>
      <c r="E65" s="109" t="str">
        <f>IF(AU65="","",IF('Strategy 1 | PD-TG'!R65&gt;0,"Y",IF('Strategy 1 | PD-TG'!R65=0,"","N")))</f>
        <v/>
      </c>
      <c r="F65" s="109" t="str">
        <f>'Strategy 1 | PD-TG'!T65</f>
        <v/>
      </c>
      <c r="G65" s="109" t="str">
        <f>'Strategy 1 | PD-TG'!N65</f>
        <v/>
      </c>
      <c r="H65" s="110" t="str">
        <f>'Strategy 1 | PD-TG'!P65</f>
        <v/>
      </c>
      <c r="I65" s="144"/>
      <c r="J65" s="144"/>
      <c r="K65" s="108" t="str">
        <f>'Strategy 2 | PD-FE'!B65</f>
        <v/>
      </c>
      <c r="L65" s="109" t="str">
        <f>'Strategy 2 | PD-FE'!C65</f>
        <v/>
      </c>
      <c r="M65" s="109" t="str">
        <f>'Strategy 2 | PD-FE'!J65</f>
        <v/>
      </c>
      <c r="N65" s="109" t="str">
        <f>IF(AU65="","",IF('Strategy 2 | PD-FE'!R65&gt;0,"Y",IF('Strategy 2 | PD-FE'!R65=0,"","N")))</f>
        <v/>
      </c>
      <c r="O65" s="109" t="str">
        <f>'Strategy 2 | PD-FE'!T65</f>
        <v/>
      </c>
      <c r="P65" s="109" t="str">
        <f>'Strategy 2 | PD-FE'!N65</f>
        <v/>
      </c>
      <c r="Q65" s="110" t="str">
        <f>'Strategy 2 | PD-FE'!P65</f>
        <v/>
      </c>
      <c r="R65" s="144"/>
      <c r="S65" s="144"/>
      <c r="T65" s="108" t="str">
        <f>'Strategy 3 | M1-TG'!B65</f>
        <v/>
      </c>
      <c r="U65" s="109" t="str">
        <f>'Strategy 3 | M1-TG'!C65</f>
        <v/>
      </c>
      <c r="V65" s="109" t="str">
        <f>'Strategy 3 | M1-TG'!J65</f>
        <v/>
      </c>
      <c r="W65" s="109" t="str">
        <f>IF(AU65="","",IF('Strategy 3 | M1-TG'!R65&gt;0,"Y",IF('Strategy 3 | M1-TG'!R65=0,"","N")))</f>
        <v/>
      </c>
      <c r="X65" s="109" t="str">
        <f>'Strategy 3 | M1-TG'!T65</f>
        <v/>
      </c>
      <c r="Y65" s="109" t="str">
        <f>'Strategy 3 | M1-TG'!N65</f>
        <v/>
      </c>
      <c r="Z65" s="110" t="str">
        <f>'Strategy 3 | M1-TG'!P65</f>
        <v/>
      </c>
      <c r="AA65" s="144"/>
      <c r="AB65" s="144"/>
      <c r="AC65" s="108" t="str">
        <f>'Strategy 4 | HP-FE'!B65</f>
        <v/>
      </c>
      <c r="AD65" s="109" t="str">
        <f>'Strategy 4 | HP-FE'!C65</f>
        <v/>
      </c>
      <c r="AE65" s="109" t="str">
        <f>'Strategy 4 | HP-FE'!J65</f>
        <v/>
      </c>
      <c r="AF65" s="109" t="str">
        <f>IF(AU65="","",IF('Strategy 4 | HP-FE'!R65&gt;0,"Y",IF('Strategy 4 | HP-FE'!R65=0,"","N")))</f>
        <v/>
      </c>
      <c r="AG65" s="109" t="str">
        <f>'Strategy 4 | HP-FE'!T65</f>
        <v/>
      </c>
      <c r="AH65" s="109" t="str">
        <f>'Strategy 4 | HP-FE'!N65</f>
        <v/>
      </c>
      <c r="AI65" s="110" t="str">
        <f>'Strategy 4 | HP-FE'!P65</f>
        <v/>
      </c>
      <c r="AJ65" s="144"/>
      <c r="AK65" s="144"/>
      <c r="AL65" s="108" t="str">
        <f>'Strategy 5 | M1-FE'!B65</f>
        <v/>
      </c>
      <c r="AM65" s="109" t="str">
        <f>'Strategy 5 | M1-FE'!C65</f>
        <v/>
      </c>
      <c r="AN65" s="109" t="str">
        <f>'Strategy 5 | M1-FE'!J65</f>
        <v/>
      </c>
      <c r="AO65" s="109" t="str">
        <f>IF(AU65="","",IF('Strategy 5 | M1-FE'!R65&gt;0,"Y",IF('Strategy 5 | M1-FE'!R65=0,"","N")))</f>
        <v/>
      </c>
      <c r="AP65" s="109" t="str">
        <f>'Strategy 5 | M1-FE'!T65</f>
        <v/>
      </c>
      <c r="AQ65" s="109" t="str">
        <f>'Strategy 5 | M1-FE'!N65</f>
        <v/>
      </c>
      <c r="AR65" s="110" t="str">
        <f>'Strategy 5 | M1-FE'!P65</f>
        <v/>
      </c>
      <c r="AS65" s="144"/>
      <c r="AT65" s="144"/>
      <c r="AU65" s="102"/>
      <c r="AV65" s="144"/>
      <c r="AW65" s="144"/>
      <c r="AX65" s="108" t="str">
        <f>'Strategy 6 | PD-M1'!B65</f>
        <v/>
      </c>
      <c r="AY65" s="109" t="str">
        <f>'Strategy 6 | PD-M1'!C65</f>
        <v/>
      </c>
      <c r="AZ65" s="109" t="str">
        <f>'Strategy 6 | PD-M1'!J65</f>
        <v/>
      </c>
      <c r="BA65" s="109" t="str">
        <f>IF(AU65="","",IF('Strategy 6 | PD-M1'!R65&gt;0,"Y",IF('Strategy 6 | PD-M1'!R65=0,"","N")))</f>
        <v/>
      </c>
      <c r="BB65" s="109" t="str">
        <f>'Strategy 6 | PD-M1'!T65</f>
        <v/>
      </c>
      <c r="BC65" s="109" t="str">
        <f>'Strategy 6 | PD-M1'!N65</f>
        <v/>
      </c>
      <c r="BD65" s="110" t="str">
        <f>'Strategy 6 | PD-M1'!P65</f>
        <v/>
      </c>
      <c r="BE65" s="144"/>
      <c r="BF65" s="144"/>
      <c r="BG65" s="108" t="str">
        <f>'Strategy 7 | TG-FE'!B65</f>
        <v/>
      </c>
      <c r="BH65" s="109" t="str">
        <f>'Strategy 7 | TG-FE'!C65</f>
        <v/>
      </c>
      <c r="BI65" s="109" t="str">
        <f>'Strategy 7 | TG-FE'!J65</f>
        <v/>
      </c>
      <c r="BJ65" s="109" t="str">
        <f>IF(AU65="","",IF('Strategy 7 | TG-FE'!R65&gt;0,"Y",IF('Strategy 7 | TG-FE'!R65=0,"","N")))</f>
        <v/>
      </c>
      <c r="BK65" s="109" t="str">
        <f>'Strategy 7 | TG-FE'!T65</f>
        <v/>
      </c>
      <c r="BL65" s="109" t="str">
        <f>'Strategy 7 | TG-FE'!N65</f>
        <v/>
      </c>
      <c r="BM65" s="110" t="str">
        <f>'Strategy 7 | TG-FE'!P65</f>
        <v/>
      </c>
      <c r="BN65" s="144"/>
      <c r="BO65" s="144"/>
      <c r="BP65" s="108" t="str">
        <f>'Strategy 8 | M1-WB'!B65</f>
        <v/>
      </c>
      <c r="BQ65" s="109" t="str">
        <f>'Strategy 8 | M1-WB'!C65</f>
        <v/>
      </c>
      <c r="BR65" s="109" t="str">
        <f>'Strategy 8 | M1-WB'!J65</f>
        <v/>
      </c>
      <c r="BS65" s="109" t="str">
        <f>IF(AU65="","",IF('Strategy 8 | M1-WB'!R65&gt;0,"Y",IF('Strategy 8 | M1-WB'!R65=0,"","N")))</f>
        <v/>
      </c>
      <c r="BT65" s="109" t="str">
        <f>'Strategy 8 | M1-WB'!T65</f>
        <v/>
      </c>
      <c r="BU65" s="109" t="str">
        <f>'Strategy 8 | M1-WB'!N65</f>
        <v/>
      </c>
      <c r="BV65" s="110" t="str">
        <f>'Strategy 8 | M1-WB'!P65</f>
        <v/>
      </c>
    </row>
    <row r="66" spans="1:74" ht="26.25" customHeight="1">
      <c r="A66" s="14">
        <v>57</v>
      </c>
      <c r="B66" s="111" t="str">
        <f>'Strategy 1 | PD-TG'!B66</f>
        <v/>
      </c>
      <c r="C66" s="95" t="str">
        <f>'Strategy 1 | PD-TG'!C66</f>
        <v/>
      </c>
      <c r="D66" s="95" t="str">
        <f>'Strategy 1 | PD-TG'!J66</f>
        <v/>
      </c>
      <c r="E66" s="95" t="str">
        <f>IF(AU66="","",IF('Strategy 1 | PD-TG'!R66&gt;0,"Y",IF('Strategy 1 | PD-TG'!R66=0,"","N")))</f>
        <v/>
      </c>
      <c r="F66" s="95" t="str">
        <f>'Strategy 1 | PD-TG'!T66</f>
        <v/>
      </c>
      <c r="G66" s="95" t="str">
        <f>'Strategy 1 | PD-TG'!N66</f>
        <v/>
      </c>
      <c r="H66" s="112" t="str">
        <f>'Strategy 1 | PD-TG'!P66</f>
        <v/>
      </c>
      <c r="I66" s="144"/>
      <c r="J66" s="144"/>
      <c r="K66" s="111" t="str">
        <f>'Strategy 2 | PD-FE'!B66</f>
        <v/>
      </c>
      <c r="L66" s="95" t="str">
        <f>'Strategy 2 | PD-FE'!C66</f>
        <v/>
      </c>
      <c r="M66" s="95" t="str">
        <f>'Strategy 2 | PD-FE'!J66</f>
        <v/>
      </c>
      <c r="N66" s="95" t="str">
        <f>IF(AU66="","",IF('Strategy 2 | PD-FE'!R66&gt;0,"Y",IF('Strategy 2 | PD-FE'!R66=0,"","N")))</f>
        <v/>
      </c>
      <c r="O66" s="95" t="str">
        <f>'Strategy 2 | PD-FE'!T66</f>
        <v/>
      </c>
      <c r="P66" s="95" t="str">
        <f>'Strategy 2 | PD-FE'!N66</f>
        <v/>
      </c>
      <c r="Q66" s="112" t="str">
        <f>'Strategy 2 | PD-FE'!P66</f>
        <v/>
      </c>
      <c r="R66" s="144"/>
      <c r="S66" s="144"/>
      <c r="T66" s="111" t="str">
        <f>'Strategy 3 | M1-TG'!B66</f>
        <v/>
      </c>
      <c r="U66" s="95" t="str">
        <f>'Strategy 3 | M1-TG'!C66</f>
        <v/>
      </c>
      <c r="V66" s="95" t="str">
        <f>'Strategy 3 | M1-TG'!J66</f>
        <v/>
      </c>
      <c r="W66" s="95" t="str">
        <f>IF(AU66="","",IF('Strategy 3 | M1-TG'!R66&gt;0,"Y",IF('Strategy 3 | M1-TG'!R66=0,"","N")))</f>
        <v/>
      </c>
      <c r="X66" s="95" t="str">
        <f>'Strategy 3 | M1-TG'!T66</f>
        <v/>
      </c>
      <c r="Y66" s="95" t="str">
        <f>'Strategy 3 | M1-TG'!N66</f>
        <v/>
      </c>
      <c r="Z66" s="112" t="str">
        <f>'Strategy 3 | M1-TG'!P66</f>
        <v/>
      </c>
      <c r="AA66" s="144"/>
      <c r="AB66" s="144"/>
      <c r="AC66" s="111" t="str">
        <f>'Strategy 4 | HP-FE'!B66</f>
        <v/>
      </c>
      <c r="AD66" s="95" t="str">
        <f>'Strategy 4 | HP-FE'!C66</f>
        <v/>
      </c>
      <c r="AE66" s="95" t="str">
        <f>'Strategy 4 | HP-FE'!J66</f>
        <v/>
      </c>
      <c r="AF66" s="95" t="str">
        <f>IF(AU66="","",IF('Strategy 4 | HP-FE'!R66&gt;0,"Y",IF('Strategy 4 | HP-FE'!R66=0,"","N")))</f>
        <v/>
      </c>
      <c r="AG66" s="95" t="str">
        <f>'Strategy 4 | HP-FE'!T66</f>
        <v/>
      </c>
      <c r="AH66" s="95" t="str">
        <f>'Strategy 4 | HP-FE'!N66</f>
        <v/>
      </c>
      <c r="AI66" s="112" t="str">
        <f>'Strategy 4 | HP-FE'!P66</f>
        <v/>
      </c>
      <c r="AJ66" s="144"/>
      <c r="AK66" s="144"/>
      <c r="AL66" s="111" t="str">
        <f>'Strategy 5 | M1-FE'!B66</f>
        <v/>
      </c>
      <c r="AM66" s="95" t="str">
        <f>'Strategy 5 | M1-FE'!C66</f>
        <v/>
      </c>
      <c r="AN66" s="95" t="str">
        <f>'Strategy 5 | M1-FE'!J66</f>
        <v/>
      </c>
      <c r="AO66" s="95" t="str">
        <f>IF(AU66="","",IF('Strategy 5 | M1-FE'!R66&gt;0,"Y",IF('Strategy 5 | M1-FE'!R66=0,"","N")))</f>
        <v/>
      </c>
      <c r="AP66" s="95" t="str">
        <f>'Strategy 5 | M1-FE'!T66</f>
        <v/>
      </c>
      <c r="AQ66" s="95" t="str">
        <f>'Strategy 5 | M1-FE'!N66</f>
        <v/>
      </c>
      <c r="AR66" s="112" t="str">
        <f>'Strategy 5 | M1-FE'!P66</f>
        <v/>
      </c>
      <c r="AS66" s="144"/>
      <c r="AT66" s="144"/>
      <c r="AU66" s="106"/>
      <c r="AV66" s="144"/>
      <c r="AW66" s="144"/>
      <c r="AX66" s="111" t="str">
        <f>'Strategy 6 | PD-M1'!B66</f>
        <v/>
      </c>
      <c r="AY66" s="95" t="str">
        <f>'Strategy 6 | PD-M1'!C66</f>
        <v/>
      </c>
      <c r="AZ66" s="95" t="str">
        <f>'Strategy 6 | PD-M1'!J66</f>
        <v/>
      </c>
      <c r="BA66" s="95" t="str">
        <f>IF(AU66="","",IF('Strategy 6 | PD-M1'!R66&gt;0,"Y",IF('Strategy 6 | PD-M1'!R66=0,"","N")))</f>
        <v/>
      </c>
      <c r="BB66" s="95" t="str">
        <f>'Strategy 6 | PD-M1'!T66</f>
        <v/>
      </c>
      <c r="BC66" s="95" t="str">
        <f>'Strategy 6 | PD-M1'!N66</f>
        <v/>
      </c>
      <c r="BD66" s="112" t="str">
        <f>'Strategy 6 | PD-M1'!P66</f>
        <v/>
      </c>
      <c r="BE66" s="144"/>
      <c r="BF66" s="144"/>
      <c r="BG66" s="111" t="str">
        <f>'Strategy 7 | TG-FE'!B66</f>
        <v/>
      </c>
      <c r="BH66" s="95" t="str">
        <f>'Strategy 7 | TG-FE'!C66</f>
        <v/>
      </c>
      <c r="BI66" s="95" t="str">
        <f>'Strategy 7 | TG-FE'!J66</f>
        <v/>
      </c>
      <c r="BJ66" s="95" t="str">
        <f>IF(AU66="","",IF('Strategy 7 | TG-FE'!R66&gt;0,"Y",IF('Strategy 7 | TG-FE'!R66=0,"","N")))</f>
        <v/>
      </c>
      <c r="BK66" s="95" t="str">
        <f>'Strategy 7 | TG-FE'!T66</f>
        <v/>
      </c>
      <c r="BL66" s="95" t="str">
        <f>'Strategy 7 | TG-FE'!N66</f>
        <v/>
      </c>
      <c r="BM66" s="112" t="str">
        <f>'Strategy 7 | TG-FE'!P66</f>
        <v/>
      </c>
      <c r="BN66" s="144"/>
      <c r="BO66" s="144"/>
      <c r="BP66" s="111" t="str">
        <f>'Strategy 8 | M1-WB'!B66</f>
        <v/>
      </c>
      <c r="BQ66" s="95" t="str">
        <f>'Strategy 8 | M1-WB'!C66</f>
        <v/>
      </c>
      <c r="BR66" s="95" t="str">
        <f>'Strategy 8 | M1-WB'!J66</f>
        <v/>
      </c>
      <c r="BS66" s="95" t="str">
        <f>IF(AU66="","",IF('Strategy 8 | M1-WB'!R66&gt;0,"Y",IF('Strategy 8 | M1-WB'!R66=0,"","N")))</f>
        <v/>
      </c>
      <c r="BT66" s="95" t="str">
        <f>'Strategy 8 | M1-WB'!T66</f>
        <v/>
      </c>
      <c r="BU66" s="95" t="str">
        <f>'Strategy 8 | M1-WB'!N66</f>
        <v/>
      </c>
      <c r="BV66" s="112" t="str">
        <f>'Strategy 8 | M1-WB'!P66</f>
        <v/>
      </c>
    </row>
    <row r="67" spans="1:74" ht="26.25" customHeight="1">
      <c r="A67" s="14">
        <v>58</v>
      </c>
      <c r="B67" s="111" t="str">
        <f>'Strategy 1 | PD-TG'!B67</f>
        <v/>
      </c>
      <c r="C67" s="95" t="str">
        <f>'Strategy 1 | PD-TG'!C67</f>
        <v/>
      </c>
      <c r="D67" s="95" t="str">
        <f>'Strategy 1 | PD-TG'!J67</f>
        <v/>
      </c>
      <c r="E67" s="95" t="str">
        <f>IF(AU67="","",IF('Strategy 1 | PD-TG'!R67&gt;0,"Y",IF('Strategy 1 | PD-TG'!R67=0,"","N")))</f>
        <v/>
      </c>
      <c r="F67" s="95" t="str">
        <f>'Strategy 1 | PD-TG'!T67</f>
        <v/>
      </c>
      <c r="G67" s="95" t="str">
        <f>'Strategy 1 | PD-TG'!N67</f>
        <v/>
      </c>
      <c r="H67" s="112" t="str">
        <f>'Strategy 1 | PD-TG'!P67</f>
        <v/>
      </c>
      <c r="I67" s="144"/>
      <c r="J67" s="144"/>
      <c r="K67" s="111" t="str">
        <f>'Strategy 2 | PD-FE'!B67</f>
        <v/>
      </c>
      <c r="L67" s="95" t="str">
        <f>'Strategy 2 | PD-FE'!C67</f>
        <v/>
      </c>
      <c r="M67" s="95" t="str">
        <f>'Strategy 2 | PD-FE'!J67</f>
        <v/>
      </c>
      <c r="N67" s="95" t="str">
        <f>IF(AU67="","",IF('Strategy 2 | PD-FE'!R67&gt;0,"Y",IF('Strategy 2 | PD-FE'!R67=0,"","N")))</f>
        <v/>
      </c>
      <c r="O67" s="95" t="str">
        <f>'Strategy 2 | PD-FE'!T67</f>
        <v/>
      </c>
      <c r="P67" s="95" t="str">
        <f>'Strategy 2 | PD-FE'!N67</f>
        <v/>
      </c>
      <c r="Q67" s="112" t="str">
        <f>'Strategy 2 | PD-FE'!P67</f>
        <v/>
      </c>
      <c r="R67" s="144"/>
      <c r="S67" s="144"/>
      <c r="T67" s="111" t="str">
        <f>'Strategy 3 | M1-TG'!B67</f>
        <v/>
      </c>
      <c r="U67" s="95" t="str">
        <f>'Strategy 3 | M1-TG'!C67</f>
        <v/>
      </c>
      <c r="V67" s="95" t="str">
        <f>'Strategy 3 | M1-TG'!J67</f>
        <v/>
      </c>
      <c r="W67" s="95" t="str">
        <f>IF(AU67="","",IF('Strategy 3 | M1-TG'!R67&gt;0,"Y",IF('Strategy 3 | M1-TG'!R67=0,"","N")))</f>
        <v/>
      </c>
      <c r="X67" s="95" t="str">
        <f>'Strategy 3 | M1-TG'!T67</f>
        <v/>
      </c>
      <c r="Y67" s="95" t="str">
        <f>'Strategy 3 | M1-TG'!N67</f>
        <v/>
      </c>
      <c r="Z67" s="112" t="str">
        <f>'Strategy 3 | M1-TG'!P67</f>
        <v/>
      </c>
      <c r="AA67" s="144"/>
      <c r="AB67" s="144"/>
      <c r="AC67" s="111" t="str">
        <f>'Strategy 4 | HP-FE'!B67</f>
        <v/>
      </c>
      <c r="AD67" s="95" t="str">
        <f>'Strategy 4 | HP-FE'!C67</f>
        <v/>
      </c>
      <c r="AE67" s="95" t="str">
        <f>'Strategy 4 | HP-FE'!J67</f>
        <v/>
      </c>
      <c r="AF67" s="95" t="str">
        <f>IF(AU67="","",IF('Strategy 4 | HP-FE'!R67&gt;0,"Y",IF('Strategy 4 | HP-FE'!R67=0,"","N")))</f>
        <v/>
      </c>
      <c r="AG67" s="95" t="str">
        <f>'Strategy 4 | HP-FE'!T67</f>
        <v/>
      </c>
      <c r="AH67" s="95" t="str">
        <f>'Strategy 4 | HP-FE'!N67</f>
        <v/>
      </c>
      <c r="AI67" s="112" t="str">
        <f>'Strategy 4 | HP-FE'!P67</f>
        <v/>
      </c>
      <c r="AJ67" s="144"/>
      <c r="AK67" s="144"/>
      <c r="AL67" s="111" t="str">
        <f>'Strategy 5 | M1-FE'!B67</f>
        <v/>
      </c>
      <c r="AM67" s="95" t="str">
        <f>'Strategy 5 | M1-FE'!C67</f>
        <v/>
      </c>
      <c r="AN67" s="95" t="str">
        <f>'Strategy 5 | M1-FE'!J67</f>
        <v/>
      </c>
      <c r="AO67" s="95" t="str">
        <f>IF(AU67="","",IF('Strategy 5 | M1-FE'!R67&gt;0,"Y",IF('Strategy 5 | M1-FE'!R67=0,"","N")))</f>
        <v/>
      </c>
      <c r="AP67" s="95" t="str">
        <f>'Strategy 5 | M1-FE'!T67</f>
        <v/>
      </c>
      <c r="AQ67" s="95" t="str">
        <f>'Strategy 5 | M1-FE'!N67</f>
        <v/>
      </c>
      <c r="AR67" s="112" t="str">
        <f>'Strategy 5 | M1-FE'!P67</f>
        <v/>
      </c>
      <c r="AS67" s="144"/>
      <c r="AT67" s="144"/>
      <c r="AU67" s="106"/>
      <c r="AV67" s="144"/>
      <c r="AW67" s="144"/>
      <c r="AX67" s="111" t="str">
        <f>'Strategy 6 | PD-M1'!B67</f>
        <v/>
      </c>
      <c r="AY67" s="95" t="str">
        <f>'Strategy 6 | PD-M1'!C67</f>
        <v/>
      </c>
      <c r="AZ67" s="95" t="str">
        <f>'Strategy 6 | PD-M1'!J67</f>
        <v/>
      </c>
      <c r="BA67" s="95" t="str">
        <f>IF(AU67="","",IF('Strategy 6 | PD-M1'!R67&gt;0,"Y",IF('Strategy 6 | PD-M1'!R67=0,"","N")))</f>
        <v/>
      </c>
      <c r="BB67" s="95" t="str">
        <f>'Strategy 6 | PD-M1'!T67</f>
        <v/>
      </c>
      <c r="BC67" s="95" t="str">
        <f>'Strategy 6 | PD-M1'!N67</f>
        <v/>
      </c>
      <c r="BD67" s="112" t="str">
        <f>'Strategy 6 | PD-M1'!P67</f>
        <v/>
      </c>
      <c r="BE67" s="144"/>
      <c r="BF67" s="144"/>
      <c r="BG67" s="111" t="str">
        <f>'Strategy 7 | TG-FE'!B67</f>
        <v/>
      </c>
      <c r="BH67" s="95" t="str">
        <f>'Strategy 7 | TG-FE'!C67</f>
        <v/>
      </c>
      <c r="BI67" s="95" t="str">
        <f>'Strategy 7 | TG-FE'!J67</f>
        <v/>
      </c>
      <c r="BJ67" s="95" t="str">
        <f>IF(AU67="","",IF('Strategy 7 | TG-FE'!R67&gt;0,"Y",IF('Strategy 7 | TG-FE'!R67=0,"","N")))</f>
        <v/>
      </c>
      <c r="BK67" s="95" t="str">
        <f>'Strategy 7 | TG-FE'!T67</f>
        <v/>
      </c>
      <c r="BL67" s="95" t="str">
        <f>'Strategy 7 | TG-FE'!N67</f>
        <v/>
      </c>
      <c r="BM67" s="112" t="str">
        <f>'Strategy 7 | TG-FE'!P67</f>
        <v/>
      </c>
      <c r="BN67" s="144"/>
      <c r="BO67" s="144"/>
      <c r="BP67" s="111" t="str">
        <f>'Strategy 8 | M1-WB'!B67</f>
        <v/>
      </c>
      <c r="BQ67" s="95" t="str">
        <f>'Strategy 8 | M1-WB'!C67</f>
        <v/>
      </c>
      <c r="BR67" s="95" t="str">
        <f>'Strategy 8 | M1-WB'!J67</f>
        <v/>
      </c>
      <c r="BS67" s="95" t="str">
        <f>IF(AU67="","",IF('Strategy 8 | M1-WB'!R67&gt;0,"Y",IF('Strategy 8 | M1-WB'!R67=0,"","N")))</f>
        <v/>
      </c>
      <c r="BT67" s="95" t="str">
        <f>'Strategy 8 | M1-WB'!T67</f>
        <v/>
      </c>
      <c r="BU67" s="95" t="str">
        <f>'Strategy 8 | M1-WB'!N67</f>
        <v/>
      </c>
      <c r="BV67" s="112" t="str">
        <f>'Strategy 8 | M1-WB'!P67</f>
        <v/>
      </c>
    </row>
    <row r="68" spans="1:74" ht="26.25" customHeight="1">
      <c r="A68" s="14">
        <v>59</v>
      </c>
      <c r="B68" s="111" t="str">
        <f>'Strategy 1 | PD-TG'!B68</f>
        <v/>
      </c>
      <c r="C68" s="95" t="str">
        <f>'Strategy 1 | PD-TG'!C68</f>
        <v/>
      </c>
      <c r="D68" s="95" t="str">
        <f>'Strategy 1 | PD-TG'!J68</f>
        <v/>
      </c>
      <c r="E68" s="95" t="str">
        <f>IF(AU68="","",IF('Strategy 1 | PD-TG'!R68&gt;0,"Y",IF('Strategy 1 | PD-TG'!R68=0,"","N")))</f>
        <v/>
      </c>
      <c r="F68" s="95" t="str">
        <f>'Strategy 1 | PD-TG'!T68</f>
        <v/>
      </c>
      <c r="G68" s="95" t="str">
        <f>'Strategy 1 | PD-TG'!N68</f>
        <v/>
      </c>
      <c r="H68" s="112" t="str">
        <f>'Strategy 1 | PD-TG'!P68</f>
        <v/>
      </c>
      <c r="I68" s="144"/>
      <c r="J68" s="144"/>
      <c r="K68" s="111" t="str">
        <f>'Strategy 2 | PD-FE'!B68</f>
        <v/>
      </c>
      <c r="L68" s="95" t="str">
        <f>'Strategy 2 | PD-FE'!C68</f>
        <v/>
      </c>
      <c r="M68" s="95" t="str">
        <f>'Strategy 2 | PD-FE'!J68</f>
        <v/>
      </c>
      <c r="N68" s="95" t="str">
        <f>IF(AU68="","",IF('Strategy 2 | PD-FE'!R68&gt;0,"Y",IF('Strategy 2 | PD-FE'!R68=0,"","N")))</f>
        <v/>
      </c>
      <c r="O68" s="95" t="str">
        <f>'Strategy 2 | PD-FE'!T68</f>
        <v/>
      </c>
      <c r="P68" s="95" t="str">
        <f>'Strategy 2 | PD-FE'!N68</f>
        <v/>
      </c>
      <c r="Q68" s="112" t="str">
        <f>'Strategy 2 | PD-FE'!P68</f>
        <v/>
      </c>
      <c r="R68" s="144"/>
      <c r="S68" s="144"/>
      <c r="T68" s="111" t="str">
        <f>'Strategy 3 | M1-TG'!B68</f>
        <v/>
      </c>
      <c r="U68" s="95" t="str">
        <f>'Strategy 3 | M1-TG'!C68</f>
        <v/>
      </c>
      <c r="V68" s="95" t="str">
        <f>'Strategy 3 | M1-TG'!J68</f>
        <v/>
      </c>
      <c r="W68" s="95" t="str">
        <f>IF(AU68="","",IF('Strategy 3 | M1-TG'!R68&gt;0,"Y",IF('Strategy 3 | M1-TG'!R68=0,"","N")))</f>
        <v/>
      </c>
      <c r="X68" s="95" t="str">
        <f>'Strategy 3 | M1-TG'!T68</f>
        <v/>
      </c>
      <c r="Y68" s="95" t="str">
        <f>'Strategy 3 | M1-TG'!N68</f>
        <v/>
      </c>
      <c r="Z68" s="112" t="str">
        <f>'Strategy 3 | M1-TG'!P68</f>
        <v/>
      </c>
      <c r="AA68" s="144"/>
      <c r="AB68" s="144"/>
      <c r="AC68" s="111" t="str">
        <f>'Strategy 4 | HP-FE'!B68</f>
        <v/>
      </c>
      <c r="AD68" s="95" t="str">
        <f>'Strategy 4 | HP-FE'!C68</f>
        <v/>
      </c>
      <c r="AE68" s="95" t="str">
        <f>'Strategy 4 | HP-FE'!J68</f>
        <v/>
      </c>
      <c r="AF68" s="95" t="str">
        <f>IF(AU68="","",IF('Strategy 4 | HP-FE'!R68&gt;0,"Y",IF('Strategy 4 | HP-FE'!R68=0,"","N")))</f>
        <v/>
      </c>
      <c r="AG68" s="95" t="str">
        <f>'Strategy 4 | HP-FE'!T68</f>
        <v/>
      </c>
      <c r="AH68" s="95" t="str">
        <f>'Strategy 4 | HP-FE'!N68</f>
        <v/>
      </c>
      <c r="AI68" s="112" t="str">
        <f>'Strategy 4 | HP-FE'!P68</f>
        <v/>
      </c>
      <c r="AJ68" s="144"/>
      <c r="AK68" s="144"/>
      <c r="AL68" s="111" t="str">
        <f>'Strategy 5 | M1-FE'!B68</f>
        <v/>
      </c>
      <c r="AM68" s="95" t="str">
        <f>'Strategy 5 | M1-FE'!C68</f>
        <v/>
      </c>
      <c r="AN68" s="95" t="str">
        <f>'Strategy 5 | M1-FE'!J68</f>
        <v/>
      </c>
      <c r="AO68" s="95" t="str">
        <f>IF(AU68="","",IF('Strategy 5 | M1-FE'!R68&gt;0,"Y",IF('Strategy 5 | M1-FE'!R68=0,"","N")))</f>
        <v/>
      </c>
      <c r="AP68" s="95" t="str">
        <f>'Strategy 5 | M1-FE'!T68</f>
        <v/>
      </c>
      <c r="AQ68" s="95" t="str">
        <f>'Strategy 5 | M1-FE'!N68</f>
        <v/>
      </c>
      <c r="AR68" s="112" t="str">
        <f>'Strategy 5 | M1-FE'!P68</f>
        <v/>
      </c>
      <c r="AS68" s="144"/>
      <c r="AT68" s="144"/>
      <c r="AU68" s="106"/>
      <c r="AV68" s="144"/>
      <c r="AW68" s="144"/>
      <c r="AX68" s="111" t="str">
        <f>'Strategy 6 | PD-M1'!B68</f>
        <v/>
      </c>
      <c r="AY68" s="95" t="str">
        <f>'Strategy 6 | PD-M1'!C68</f>
        <v/>
      </c>
      <c r="AZ68" s="95" t="str">
        <f>'Strategy 6 | PD-M1'!J68</f>
        <v/>
      </c>
      <c r="BA68" s="95" t="str">
        <f>IF(AU68="","",IF('Strategy 6 | PD-M1'!R68&gt;0,"Y",IF('Strategy 6 | PD-M1'!R68=0,"","N")))</f>
        <v/>
      </c>
      <c r="BB68" s="95" t="str">
        <f>'Strategy 6 | PD-M1'!T68</f>
        <v/>
      </c>
      <c r="BC68" s="95" t="str">
        <f>'Strategy 6 | PD-M1'!N68</f>
        <v/>
      </c>
      <c r="BD68" s="112" t="str">
        <f>'Strategy 6 | PD-M1'!P68</f>
        <v/>
      </c>
      <c r="BE68" s="144"/>
      <c r="BF68" s="144"/>
      <c r="BG68" s="111" t="str">
        <f>'Strategy 7 | TG-FE'!B68</f>
        <v/>
      </c>
      <c r="BH68" s="95" t="str">
        <f>'Strategy 7 | TG-FE'!C68</f>
        <v/>
      </c>
      <c r="BI68" s="95" t="str">
        <f>'Strategy 7 | TG-FE'!J68</f>
        <v/>
      </c>
      <c r="BJ68" s="95" t="str">
        <f>IF(AU68="","",IF('Strategy 7 | TG-FE'!R68&gt;0,"Y",IF('Strategy 7 | TG-FE'!R68=0,"","N")))</f>
        <v/>
      </c>
      <c r="BK68" s="95" t="str">
        <f>'Strategy 7 | TG-FE'!T68</f>
        <v/>
      </c>
      <c r="BL68" s="95" t="str">
        <f>'Strategy 7 | TG-FE'!N68</f>
        <v/>
      </c>
      <c r="BM68" s="112" t="str">
        <f>'Strategy 7 | TG-FE'!P68</f>
        <v/>
      </c>
      <c r="BN68" s="144"/>
      <c r="BO68" s="144"/>
      <c r="BP68" s="111" t="str">
        <f>'Strategy 8 | M1-WB'!B68</f>
        <v/>
      </c>
      <c r="BQ68" s="95" t="str">
        <f>'Strategy 8 | M1-WB'!C68</f>
        <v/>
      </c>
      <c r="BR68" s="95" t="str">
        <f>'Strategy 8 | M1-WB'!J68</f>
        <v/>
      </c>
      <c r="BS68" s="95" t="str">
        <f>IF(AU68="","",IF('Strategy 8 | M1-WB'!R68&gt;0,"Y",IF('Strategy 8 | M1-WB'!R68=0,"","N")))</f>
        <v/>
      </c>
      <c r="BT68" s="95" t="str">
        <f>'Strategy 8 | M1-WB'!T68</f>
        <v/>
      </c>
      <c r="BU68" s="95" t="str">
        <f>'Strategy 8 | M1-WB'!N68</f>
        <v/>
      </c>
      <c r="BV68" s="112" t="str">
        <f>'Strategy 8 | M1-WB'!P68</f>
        <v/>
      </c>
    </row>
    <row r="69" spans="1:74" ht="26.25" customHeight="1" thickBot="1">
      <c r="A69" s="14">
        <v>60</v>
      </c>
      <c r="B69" s="113" t="str">
        <f>'Strategy 1 | PD-TG'!B69</f>
        <v/>
      </c>
      <c r="C69" s="114" t="str">
        <f>'Strategy 1 | PD-TG'!C69</f>
        <v/>
      </c>
      <c r="D69" s="114" t="str">
        <f>'Strategy 1 | PD-TG'!J69</f>
        <v/>
      </c>
      <c r="E69" s="114" t="str">
        <f>IF(AU69="","",IF('Strategy 1 | PD-TG'!R69&gt;0,"Y",IF('Strategy 1 | PD-TG'!R69=0,"","N")))</f>
        <v/>
      </c>
      <c r="F69" s="114" t="str">
        <f>'Strategy 1 | PD-TG'!T69</f>
        <v/>
      </c>
      <c r="G69" s="114" t="str">
        <f>'Strategy 1 | PD-TG'!N69</f>
        <v/>
      </c>
      <c r="H69" s="115" t="str">
        <f>'Strategy 1 | PD-TG'!P69</f>
        <v/>
      </c>
      <c r="I69" s="144"/>
      <c r="J69" s="144"/>
      <c r="K69" s="113" t="str">
        <f>'Strategy 2 | PD-FE'!B69</f>
        <v/>
      </c>
      <c r="L69" s="114" t="str">
        <f>'Strategy 2 | PD-FE'!C69</f>
        <v/>
      </c>
      <c r="M69" s="114" t="str">
        <f>'Strategy 2 | PD-FE'!J69</f>
        <v/>
      </c>
      <c r="N69" s="114" t="str">
        <f>IF(AU69="","",IF('Strategy 2 | PD-FE'!R69&gt;0,"Y",IF('Strategy 2 | PD-FE'!R69=0,"","N")))</f>
        <v/>
      </c>
      <c r="O69" s="114" t="str">
        <f>'Strategy 2 | PD-FE'!T69</f>
        <v/>
      </c>
      <c r="P69" s="114" t="str">
        <f>'Strategy 2 | PD-FE'!N69</f>
        <v/>
      </c>
      <c r="Q69" s="115" t="str">
        <f>'Strategy 2 | PD-FE'!P69</f>
        <v/>
      </c>
      <c r="R69" s="144"/>
      <c r="S69" s="144"/>
      <c r="T69" s="113" t="str">
        <f>'Strategy 3 | M1-TG'!B69</f>
        <v/>
      </c>
      <c r="U69" s="114" t="str">
        <f>'Strategy 3 | M1-TG'!C69</f>
        <v/>
      </c>
      <c r="V69" s="114" t="str">
        <f>'Strategy 3 | M1-TG'!J69</f>
        <v/>
      </c>
      <c r="W69" s="114" t="str">
        <f>IF(AU69="","",IF('Strategy 3 | M1-TG'!R69&gt;0,"Y",IF('Strategy 3 | M1-TG'!R69=0,"","N")))</f>
        <v/>
      </c>
      <c r="X69" s="114" t="str">
        <f>'Strategy 3 | M1-TG'!T69</f>
        <v/>
      </c>
      <c r="Y69" s="114" t="str">
        <f>'Strategy 3 | M1-TG'!N69</f>
        <v/>
      </c>
      <c r="Z69" s="115" t="str">
        <f>'Strategy 3 | M1-TG'!P69</f>
        <v/>
      </c>
      <c r="AA69" s="144"/>
      <c r="AB69" s="144"/>
      <c r="AC69" s="113" t="str">
        <f>'Strategy 4 | HP-FE'!B69</f>
        <v/>
      </c>
      <c r="AD69" s="114" t="str">
        <f>'Strategy 4 | HP-FE'!C69</f>
        <v/>
      </c>
      <c r="AE69" s="114" t="str">
        <f>'Strategy 4 | HP-FE'!J69</f>
        <v/>
      </c>
      <c r="AF69" s="114" t="str">
        <f>IF(AU69="","",IF('Strategy 4 | HP-FE'!R69&gt;0,"Y",IF('Strategy 4 | HP-FE'!R69=0,"","N")))</f>
        <v/>
      </c>
      <c r="AG69" s="114" t="str">
        <f>'Strategy 4 | HP-FE'!T69</f>
        <v/>
      </c>
      <c r="AH69" s="114" t="str">
        <f>'Strategy 4 | HP-FE'!N69</f>
        <v/>
      </c>
      <c r="AI69" s="115" t="str">
        <f>'Strategy 4 | HP-FE'!P69</f>
        <v/>
      </c>
      <c r="AJ69" s="144"/>
      <c r="AK69" s="144"/>
      <c r="AL69" s="113" t="str">
        <f>'Strategy 5 | M1-FE'!B69</f>
        <v/>
      </c>
      <c r="AM69" s="114" t="str">
        <f>'Strategy 5 | M1-FE'!C69</f>
        <v/>
      </c>
      <c r="AN69" s="114" t="str">
        <f>'Strategy 5 | M1-FE'!J69</f>
        <v/>
      </c>
      <c r="AO69" s="114" t="str">
        <f>IF(AU69="","",IF('Strategy 5 | M1-FE'!R69&gt;0,"Y",IF('Strategy 5 | M1-FE'!R69=0,"","N")))</f>
        <v/>
      </c>
      <c r="AP69" s="114" t="str">
        <f>'Strategy 5 | M1-FE'!T69</f>
        <v/>
      </c>
      <c r="AQ69" s="114" t="str">
        <f>'Strategy 5 | M1-FE'!N69</f>
        <v/>
      </c>
      <c r="AR69" s="115" t="str">
        <f>'Strategy 5 | M1-FE'!P69</f>
        <v/>
      </c>
      <c r="AS69" s="144"/>
      <c r="AT69" s="144"/>
      <c r="AU69" s="107"/>
      <c r="AV69" s="144"/>
      <c r="AW69" s="144"/>
      <c r="AX69" s="113" t="str">
        <f>'Strategy 6 | PD-M1'!B69</f>
        <v/>
      </c>
      <c r="AY69" s="114" t="str">
        <f>'Strategy 6 | PD-M1'!C69</f>
        <v/>
      </c>
      <c r="AZ69" s="114" t="str">
        <f>'Strategy 6 | PD-M1'!J69</f>
        <v/>
      </c>
      <c r="BA69" s="114" t="str">
        <f>IF(AU69="","",IF('Strategy 6 | PD-M1'!R69&gt;0,"Y",IF('Strategy 6 | PD-M1'!R69=0,"","N")))</f>
        <v/>
      </c>
      <c r="BB69" s="114" t="str">
        <f>'Strategy 6 | PD-M1'!T69</f>
        <v/>
      </c>
      <c r="BC69" s="114" t="str">
        <f>'Strategy 6 | PD-M1'!N69</f>
        <v/>
      </c>
      <c r="BD69" s="115" t="str">
        <f>'Strategy 6 | PD-M1'!P69</f>
        <v/>
      </c>
      <c r="BE69" s="144"/>
      <c r="BF69" s="144"/>
      <c r="BG69" s="113" t="str">
        <f>'Strategy 7 | TG-FE'!B69</f>
        <v/>
      </c>
      <c r="BH69" s="114" t="str">
        <f>'Strategy 7 | TG-FE'!C69</f>
        <v/>
      </c>
      <c r="BI69" s="114" t="str">
        <f>'Strategy 7 | TG-FE'!J69</f>
        <v/>
      </c>
      <c r="BJ69" s="114" t="str">
        <f>IF(AU69="","",IF('Strategy 7 | TG-FE'!R69&gt;0,"Y",IF('Strategy 7 | TG-FE'!R69=0,"","N")))</f>
        <v/>
      </c>
      <c r="BK69" s="114" t="str">
        <f>'Strategy 7 | TG-FE'!T69</f>
        <v/>
      </c>
      <c r="BL69" s="114" t="str">
        <f>'Strategy 7 | TG-FE'!N69</f>
        <v/>
      </c>
      <c r="BM69" s="115" t="str">
        <f>'Strategy 7 | TG-FE'!P69</f>
        <v/>
      </c>
      <c r="BN69" s="144"/>
      <c r="BO69" s="144"/>
      <c r="BP69" s="113" t="str">
        <f>'Strategy 8 | M1-WB'!B69</f>
        <v/>
      </c>
      <c r="BQ69" s="114" t="str">
        <f>'Strategy 8 | M1-WB'!C69</f>
        <v/>
      </c>
      <c r="BR69" s="114" t="str">
        <f>'Strategy 8 | M1-WB'!J69</f>
        <v/>
      </c>
      <c r="BS69" s="114" t="str">
        <f>IF(AU69="","",IF('Strategy 8 | M1-WB'!R69&gt;0,"Y",IF('Strategy 8 | M1-WB'!R69=0,"","N")))</f>
        <v/>
      </c>
      <c r="BT69" s="114" t="str">
        <f>'Strategy 8 | M1-WB'!T69</f>
        <v/>
      </c>
      <c r="BU69" s="114" t="str">
        <f>'Strategy 8 | M1-WB'!N69</f>
        <v/>
      </c>
      <c r="BV69" s="115" t="str">
        <f>'Strategy 8 | M1-WB'!P69</f>
        <v/>
      </c>
    </row>
    <row r="70" spans="1:74" ht="26.25" customHeight="1">
      <c r="A70" s="14">
        <v>61</v>
      </c>
      <c r="B70" s="108" t="str">
        <f>'Strategy 1 | PD-TG'!B70</f>
        <v/>
      </c>
      <c r="C70" s="109" t="str">
        <f>'Strategy 1 | PD-TG'!C70</f>
        <v/>
      </c>
      <c r="D70" s="109" t="str">
        <f>'Strategy 1 | PD-TG'!J70</f>
        <v/>
      </c>
      <c r="E70" s="109" t="str">
        <f>IF(AU70="","",IF('Strategy 1 | PD-TG'!R70&gt;0,"Y",IF('Strategy 1 | PD-TG'!R70=0,"","N")))</f>
        <v/>
      </c>
      <c r="F70" s="109" t="str">
        <f>'Strategy 1 | PD-TG'!T70</f>
        <v/>
      </c>
      <c r="G70" s="109" t="str">
        <f>'Strategy 1 | PD-TG'!N70</f>
        <v/>
      </c>
      <c r="H70" s="110" t="str">
        <f>'Strategy 1 | PD-TG'!P70</f>
        <v/>
      </c>
      <c r="I70" s="144"/>
      <c r="J70" s="144"/>
      <c r="K70" s="108" t="str">
        <f>'Strategy 2 | PD-FE'!B70</f>
        <v/>
      </c>
      <c r="L70" s="109" t="str">
        <f>'Strategy 2 | PD-FE'!C70</f>
        <v/>
      </c>
      <c r="M70" s="109" t="str">
        <f>'Strategy 2 | PD-FE'!J70</f>
        <v/>
      </c>
      <c r="N70" s="109" t="str">
        <f>IF(AU70="","",IF('Strategy 2 | PD-FE'!R70&gt;0,"Y",IF('Strategy 2 | PD-FE'!R70=0,"","N")))</f>
        <v/>
      </c>
      <c r="O70" s="109" t="str">
        <f>'Strategy 2 | PD-FE'!T70</f>
        <v/>
      </c>
      <c r="P70" s="109" t="str">
        <f>'Strategy 2 | PD-FE'!N70</f>
        <v/>
      </c>
      <c r="Q70" s="110" t="str">
        <f>'Strategy 2 | PD-FE'!P70</f>
        <v/>
      </c>
      <c r="R70" s="144"/>
      <c r="S70" s="144"/>
      <c r="T70" s="108" t="str">
        <f>'Strategy 3 | M1-TG'!B70</f>
        <v/>
      </c>
      <c r="U70" s="109" t="str">
        <f>'Strategy 3 | M1-TG'!C70</f>
        <v/>
      </c>
      <c r="V70" s="109" t="str">
        <f>'Strategy 3 | M1-TG'!J70</f>
        <v/>
      </c>
      <c r="W70" s="109" t="str">
        <f>IF(AU70="","",IF('Strategy 3 | M1-TG'!R70&gt;0,"Y",IF('Strategy 3 | M1-TG'!R70=0,"","N")))</f>
        <v/>
      </c>
      <c r="X70" s="109" t="str">
        <f>'Strategy 3 | M1-TG'!T70</f>
        <v/>
      </c>
      <c r="Y70" s="109" t="str">
        <f>'Strategy 3 | M1-TG'!N70</f>
        <v/>
      </c>
      <c r="Z70" s="110" t="str">
        <f>'Strategy 3 | M1-TG'!P70</f>
        <v/>
      </c>
      <c r="AA70" s="144"/>
      <c r="AB70" s="144"/>
      <c r="AC70" s="108" t="str">
        <f>'Strategy 4 | HP-FE'!B70</f>
        <v/>
      </c>
      <c r="AD70" s="109" t="str">
        <f>'Strategy 4 | HP-FE'!C70</f>
        <v/>
      </c>
      <c r="AE70" s="109" t="str">
        <f>'Strategy 4 | HP-FE'!J70</f>
        <v/>
      </c>
      <c r="AF70" s="109" t="str">
        <f>IF(AU70="","",IF('Strategy 4 | HP-FE'!R70&gt;0,"Y",IF('Strategy 4 | HP-FE'!R70=0,"","N")))</f>
        <v/>
      </c>
      <c r="AG70" s="109" t="str">
        <f>'Strategy 4 | HP-FE'!T70</f>
        <v/>
      </c>
      <c r="AH70" s="109" t="str">
        <f>'Strategy 4 | HP-FE'!N70</f>
        <v/>
      </c>
      <c r="AI70" s="110" t="str">
        <f>'Strategy 4 | HP-FE'!P70</f>
        <v/>
      </c>
      <c r="AJ70" s="144"/>
      <c r="AK70" s="144"/>
      <c r="AL70" s="108" t="str">
        <f>'Strategy 5 | M1-FE'!B70</f>
        <v/>
      </c>
      <c r="AM70" s="109" t="str">
        <f>'Strategy 5 | M1-FE'!C70</f>
        <v/>
      </c>
      <c r="AN70" s="109" t="str">
        <f>'Strategy 5 | M1-FE'!J70</f>
        <v/>
      </c>
      <c r="AO70" s="109" t="str">
        <f>IF(AU70="","",IF('Strategy 5 | M1-FE'!R70&gt;0,"Y",IF('Strategy 5 | M1-FE'!R70=0,"","N")))</f>
        <v/>
      </c>
      <c r="AP70" s="109" t="str">
        <f>'Strategy 5 | M1-FE'!T70</f>
        <v/>
      </c>
      <c r="AQ70" s="109" t="str">
        <f>'Strategy 5 | M1-FE'!N70</f>
        <v/>
      </c>
      <c r="AR70" s="110" t="str">
        <f>'Strategy 5 | M1-FE'!P70</f>
        <v/>
      </c>
      <c r="AS70" s="144"/>
      <c r="AT70" s="144"/>
      <c r="AU70" s="102"/>
      <c r="AV70" s="144"/>
      <c r="AW70" s="144"/>
      <c r="AX70" s="108" t="str">
        <f>'Strategy 6 | PD-M1'!B70</f>
        <v/>
      </c>
      <c r="AY70" s="109" t="str">
        <f>'Strategy 6 | PD-M1'!C70</f>
        <v/>
      </c>
      <c r="AZ70" s="109" t="str">
        <f>'Strategy 6 | PD-M1'!J70</f>
        <v/>
      </c>
      <c r="BA70" s="109" t="str">
        <f>IF(AU70="","",IF('Strategy 6 | PD-M1'!R70&gt;0,"Y",IF('Strategy 6 | PD-M1'!R70=0,"","N")))</f>
        <v/>
      </c>
      <c r="BB70" s="109" t="str">
        <f>'Strategy 6 | PD-M1'!T70</f>
        <v/>
      </c>
      <c r="BC70" s="109" t="str">
        <f>'Strategy 6 | PD-M1'!N70</f>
        <v/>
      </c>
      <c r="BD70" s="110" t="str">
        <f>'Strategy 6 | PD-M1'!P70</f>
        <v/>
      </c>
      <c r="BE70" s="144"/>
      <c r="BF70" s="144"/>
      <c r="BG70" s="108" t="str">
        <f>'Strategy 7 | TG-FE'!B70</f>
        <v/>
      </c>
      <c r="BH70" s="109" t="str">
        <f>'Strategy 7 | TG-FE'!C70</f>
        <v/>
      </c>
      <c r="BI70" s="109" t="str">
        <f>'Strategy 7 | TG-FE'!J70</f>
        <v/>
      </c>
      <c r="BJ70" s="109" t="str">
        <f>IF(AU70="","",IF('Strategy 7 | TG-FE'!R70&gt;0,"Y",IF('Strategy 7 | TG-FE'!R70=0,"","N")))</f>
        <v/>
      </c>
      <c r="BK70" s="109" t="str">
        <f>'Strategy 7 | TG-FE'!T70</f>
        <v/>
      </c>
      <c r="BL70" s="109" t="str">
        <f>'Strategy 7 | TG-FE'!N70</f>
        <v/>
      </c>
      <c r="BM70" s="110" t="str">
        <f>'Strategy 7 | TG-FE'!P70</f>
        <v/>
      </c>
      <c r="BN70" s="144"/>
      <c r="BO70" s="144"/>
      <c r="BP70" s="108" t="str">
        <f>'Strategy 8 | M1-WB'!B70</f>
        <v/>
      </c>
      <c r="BQ70" s="109" t="str">
        <f>'Strategy 8 | M1-WB'!C70</f>
        <v/>
      </c>
      <c r="BR70" s="109" t="str">
        <f>'Strategy 8 | M1-WB'!J70</f>
        <v/>
      </c>
      <c r="BS70" s="109" t="str">
        <f>IF(AU70="","",IF('Strategy 8 | M1-WB'!R70&gt;0,"Y",IF('Strategy 8 | M1-WB'!R70=0,"","N")))</f>
        <v/>
      </c>
      <c r="BT70" s="109" t="str">
        <f>'Strategy 8 | M1-WB'!T70</f>
        <v/>
      </c>
      <c r="BU70" s="109" t="str">
        <f>'Strategy 8 | M1-WB'!N70</f>
        <v/>
      </c>
      <c r="BV70" s="110" t="str">
        <f>'Strategy 8 | M1-WB'!P70</f>
        <v/>
      </c>
    </row>
    <row r="71" spans="1:74" ht="26.25" customHeight="1">
      <c r="A71" s="14">
        <v>62</v>
      </c>
      <c r="B71" s="111" t="str">
        <f>'Strategy 1 | PD-TG'!B71</f>
        <v/>
      </c>
      <c r="C71" s="95" t="str">
        <f>'Strategy 1 | PD-TG'!C71</f>
        <v/>
      </c>
      <c r="D71" s="95" t="str">
        <f>'Strategy 1 | PD-TG'!J71</f>
        <v/>
      </c>
      <c r="E71" s="95" t="str">
        <f>IF(AU71="","",IF('Strategy 1 | PD-TG'!R71&gt;0,"Y",IF('Strategy 1 | PD-TG'!R71=0,"","N")))</f>
        <v/>
      </c>
      <c r="F71" s="95" t="str">
        <f>'Strategy 1 | PD-TG'!T71</f>
        <v/>
      </c>
      <c r="G71" s="95" t="str">
        <f>'Strategy 1 | PD-TG'!N71</f>
        <v/>
      </c>
      <c r="H71" s="112" t="str">
        <f>'Strategy 1 | PD-TG'!P71</f>
        <v/>
      </c>
      <c r="I71" s="144"/>
      <c r="J71" s="144"/>
      <c r="K71" s="111" t="str">
        <f>'Strategy 2 | PD-FE'!B71</f>
        <v/>
      </c>
      <c r="L71" s="95" t="str">
        <f>'Strategy 2 | PD-FE'!C71</f>
        <v/>
      </c>
      <c r="M71" s="95" t="str">
        <f>'Strategy 2 | PD-FE'!J71</f>
        <v/>
      </c>
      <c r="N71" s="95" t="str">
        <f>IF(AU71="","",IF('Strategy 2 | PD-FE'!R71&gt;0,"Y",IF('Strategy 2 | PD-FE'!R71=0,"","N")))</f>
        <v/>
      </c>
      <c r="O71" s="95" t="str">
        <f>'Strategy 2 | PD-FE'!T71</f>
        <v/>
      </c>
      <c r="P71" s="95" t="str">
        <f>'Strategy 2 | PD-FE'!N71</f>
        <v/>
      </c>
      <c r="Q71" s="112" t="str">
        <f>'Strategy 2 | PD-FE'!P71</f>
        <v/>
      </c>
      <c r="R71" s="144"/>
      <c r="S71" s="144"/>
      <c r="T71" s="111" t="str">
        <f>'Strategy 3 | M1-TG'!B71</f>
        <v/>
      </c>
      <c r="U71" s="95" t="str">
        <f>'Strategy 3 | M1-TG'!C71</f>
        <v/>
      </c>
      <c r="V71" s="95" t="str">
        <f>'Strategy 3 | M1-TG'!J71</f>
        <v/>
      </c>
      <c r="W71" s="95" t="str">
        <f>IF(AU71="","",IF('Strategy 3 | M1-TG'!R71&gt;0,"Y",IF('Strategy 3 | M1-TG'!R71=0,"","N")))</f>
        <v/>
      </c>
      <c r="X71" s="95" t="str">
        <f>'Strategy 3 | M1-TG'!T71</f>
        <v/>
      </c>
      <c r="Y71" s="95" t="str">
        <f>'Strategy 3 | M1-TG'!N71</f>
        <v/>
      </c>
      <c r="Z71" s="112" t="str">
        <f>'Strategy 3 | M1-TG'!P71</f>
        <v/>
      </c>
      <c r="AA71" s="144"/>
      <c r="AB71" s="144"/>
      <c r="AC71" s="111" t="str">
        <f>'Strategy 4 | HP-FE'!B71</f>
        <v/>
      </c>
      <c r="AD71" s="95" t="str">
        <f>'Strategy 4 | HP-FE'!C71</f>
        <v/>
      </c>
      <c r="AE71" s="95" t="str">
        <f>'Strategy 4 | HP-FE'!J71</f>
        <v/>
      </c>
      <c r="AF71" s="95" t="str">
        <f>IF(AU71="","",IF('Strategy 4 | HP-FE'!R71&gt;0,"Y",IF('Strategy 4 | HP-FE'!R71=0,"","N")))</f>
        <v/>
      </c>
      <c r="AG71" s="95" t="str">
        <f>'Strategy 4 | HP-FE'!T71</f>
        <v/>
      </c>
      <c r="AH71" s="95" t="str">
        <f>'Strategy 4 | HP-FE'!N71</f>
        <v/>
      </c>
      <c r="AI71" s="112" t="str">
        <f>'Strategy 4 | HP-FE'!P71</f>
        <v/>
      </c>
      <c r="AJ71" s="144"/>
      <c r="AK71" s="144"/>
      <c r="AL71" s="111" t="str">
        <f>'Strategy 5 | M1-FE'!B71</f>
        <v/>
      </c>
      <c r="AM71" s="95" t="str">
        <f>'Strategy 5 | M1-FE'!C71</f>
        <v/>
      </c>
      <c r="AN71" s="95" t="str">
        <f>'Strategy 5 | M1-FE'!J71</f>
        <v/>
      </c>
      <c r="AO71" s="95" t="str">
        <f>IF(AU71="","",IF('Strategy 5 | M1-FE'!R71&gt;0,"Y",IF('Strategy 5 | M1-FE'!R71=0,"","N")))</f>
        <v/>
      </c>
      <c r="AP71" s="95" t="str">
        <f>'Strategy 5 | M1-FE'!T71</f>
        <v/>
      </c>
      <c r="AQ71" s="95" t="str">
        <f>'Strategy 5 | M1-FE'!N71</f>
        <v/>
      </c>
      <c r="AR71" s="112" t="str">
        <f>'Strategy 5 | M1-FE'!P71</f>
        <v/>
      </c>
      <c r="AS71" s="144"/>
      <c r="AT71" s="144"/>
      <c r="AU71" s="106"/>
      <c r="AV71" s="144"/>
      <c r="AW71" s="144"/>
      <c r="AX71" s="111" t="str">
        <f>'Strategy 6 | PD-M1'!B71</f>
        <v/>
      </c>
      <c r="AY71" s="95" t="str">
        <f>'Strategy 6 | PD-M1'!C71</f>
        <v/>
      </c>
      <c r="AZ71" s="95" t="str">
        <f>'Strategy 6 | PD-M1'!J71</f>
        <v/>
      </c>
      <c r="BA71" s="95" t="str">
        <f>IF(AU71="","",IF('Strategy 6 | PD-M1'!R71&gt;0,"Y",IF('Strategy 6 | PD-M1'!R71=0,"","N")))</f>
        <v/>
      </c>
      <c r="BB71" s="95" t="str">
        <f>'Strategy 6 | PD-M1'!T71</f>
        <v/>
      </c>
      <c r="BC71" s="95" t="str">
        <f>'Strategy 6 | PD-M1'!N71</f>
        <v/>
      </c>
      <c r="BD71" s="112" t="str">
        <f>'Strategy 6 | PD-M1'!P71</f>
        <v/>
      </c>
      <c r="BE71" s="144"/>
      <c r="BF71" s="144"/>
      <c r="BG71" s="111" t="str">
        <f>'Strategy 7 | TG-FE'!B71</f>
        <v/>
      </c>
      <c r="BH71" s="95" t="str">
        <f>'Strategy 7 | TG-FE'!C71</f>
        <v/>
      </c>
      <c r="BI71" s="95" t="str">
        <f>'Strategy 7 | TG-FE'!J71</f>
        <v/>
      </c>
      <c r="BJ71" s="95" t="str">
        <f>IF(AU71="","",IF('Strategy 7 | TG-FE'!R71&gt;0,"Y",IF('Strategy 7 | TG-FE'!R71=0,"","N")))</f>
        <v/>
      </c>
      <c r="BK71" s="95" t="str">
        <f>'Strategy 7 | TG-FE'!T71</f>
        <v/>
      </c>
      <c r="BL71" s="95" t="str">
        <f>'Strategy 7 | TG-FE'!N71</f>
        <v/>
      </c>
      <c r="BM71" s="112" t="str">
        <f>'Strategy 7 | TG-FE'!P71</f>
        <v/>
      </c>
      <c r="BN71" s="144"/>
      <c r="BO71" s="144"/>
      <c r="BP71" s="111" t="str">
        <f>'Strategy 8 | M1-WB'!B71</f>
        <v/>
      </c>
      <c r="BQ71" s="95" t="str">
        <f>'Strategy 8 | M1-WB'!C71</f>
        <v/>
      </c>
      <c r="BR71" s="95" t="str">
        <f>'Strategy 8 | M1-WB'!J71</f>
        <v/>
      </c>
      <c r="BS71" s="95" t="str">
        <f>IF(AU71="","",IF('Strategy 8 | M1-WB'!R71&gt;0,"Y",IF('Strategy 8 | M1-WB'!R71=0,"","N")))</f>
        <v/>
      </c>
      <c r="BT71" s="95" t="str">
        <f>'Strategy 8 | M1-WB'!T71</f>
        <v/>
      </c>
      <c r="BU71" s="95" t="str">
        <f>'Strategy 8 | M1-WB'!N71</f>
        <v/>
      </c>
      <c r="BV71" s="112" t="str">
        <f>'Strategy 8 | M1-WB'!P71</f>
        <v/>
      </c>
    </row>
    <row r="72" spans="1:74" ht="26.25" customHeight="1">
      <c r="A72" s="14">
        <v>63</v>
      </c>
      <c r="B72" s="111" t="str">
        <f>'Strategy 1 | PD-TG'!B72</f>
        <v/>
      </c>
      <c r="C72" s="95" t="str">
        <f>'Strategy 1 | PD-TG'!C72</f>
        <v/>
      </c>
      <c r="D72" s="95" t="str">
        <f>'Strategy 1 | PD-TG'!J72</f>
        <v/>
      </c>
      <c r="E72" s="95" t="str">
        <f>IF(AU72="","",IF('Strategy 1 | PD-TG'!R72&gt;0,"Y",IF('Strategy 1 | PD-TG'!R72=0,"","N")))</f>
        <v/>
      </c>
      <c r="F72" s="95" t="str">
        <f>'Strategy 1 | PD-TG'!T72</f>
        <v/>
      </c>
      <c r="G72" s="95" t="str">
        <f>'Strategy 1 | PD-TG'!N72</f>
        <v/>
      </c>
      <c r="H72" s="112" t="str">
        <f>'Strategy 1 | PD-TG'!P72</f>
        <v/>
      </c>
      <c r="I72" s="144"/>
      <c r="J72" s="144"/>
      <c r="K72" s="111" t="str">
        <f>'Strategy 2 | PD-FE'!B72</f>
        <v/>
      </c>
      <c r="L72" s="95" t="str">
        <f>'Strategy 2 | PD-FE'!C72</f>
        <v/>
      </c>
      <c r="M72" s="95" t="str">
        <f>'Strategy 2 | PD-FE'!J72</f>
        <v/>
      </c>
      <c r="N72" s="95" t="str">
        <f>IF(AU72="","",IF('Strategy 2 | PD-FE'!R72&gt;0,"Y",IF('Strategy 2 | PD-FE'!R72=0,"","N")))</f>
        <v/>
      </c>
      <c r="O72" s="95" t="str">
        <f>'Strategy 2 | PD-FE'!T72</f>
        <v/>
      </c>
      <c r="P72" s="95" t="str">
        <f>'Strategy 2 | PD-FE'!N72</f>
        <v/>
      </c>
      <c r="Q72" s="112" t="str">
        <f>'Strategy 2 | PD-FE'!P72</f>
        <v/>
      </c>
      <c r="R72" s="144"/>
      <c r="S72" s="144"/>
      <c r="T72" s="111" t="str">
        <f>'Strategy 3 | M1-TG'!B72</f>
        <v/>
      </c>
      <c r="U72" s="95" t="str">
        <f>'Strategy 3 | M1-TG'!C72</f>
        <v/>
      </c>
      <c r="V72" s="95" t="str">
        <f>'Strategy 3 | M1-TG'!J72</f>
        <v/>
      </c>
      <c r="W72" s="95" t="str">
        <f>IF(AU72="","",IF('Strategy 3 | M1-TG'!R72&gt;0,"Y",IF('Strategy 3 | M1-TG'!R72=0,"","N")))</f>
        <v/>
      </c>
      <c r="X72" s="95" t="str">
        <f>'Strategy 3 | M1-TG'!T72</f>
        <v/>
      </c>
      <c r="Y72" s="95" t="str">
        <f>'Strategy 3 | M1-TG'!N72</f>
        <v/>
      </c>
      <c r="Z72" s="112" t="str">
        <f>'Strategy 3 | M1-TG'!P72</f>
        <v/>
      </c>
      <c r="AA72" s="144"/>
      <c r="AB72" s="144"/>
      <c r="AC72" s="111" t="str">
        <f>'Strategy 4 | HP-FE'!B72</f>
        <v/>
      </c>
      <c r="AD72" s="95" t="str">
        <f>'Strategy 4 | HP-FE'!C72</f>
        <v/>
      </c>
      <c r="AE72" s="95" t="str">
        <f>'Strategy 4 | HP-FE'!J72</f>
        <v/>
      </c>
      <c r="AF72" s="95" t="str">
        <f>IF(AU72="","",IF('Strategy 4 | HP-FE'!R72&gt;0,"Y",IF('Strategy 4 | HP-FE'!R72=0,"","N")))</f>
        <v/>
      </c>
      <c r="AG72" s="95" t="str">
        <f>'Strategy 4 | HP-FE'!T72</f>
        <v/>
      </c>
      <c r="AH72" s="95" t="str">
        <f>'Strategy 4 | HP-FE'!N72</f>
        <v/>
      </c>
      <c r="AI72" s="112" t="str">
        <f>'Strategy 4 | HP-FE'!P72</f>
        <v/>
      </c>
      <c r="AJ72" s="144"/>
      <c r="AK72" s="144"/>
      <c r="AL72" s="111" t="str">
        <f>'Strategy 5 | M1-FE'!B72</f>
        <v/>
      </c>
      <c r="AM72" s="95" t="str">
        <f>'Strategy 5 | M1-FE'!C72</f>
        <v/>
      </c>
      <c r="AN72" s="95" t="str">
        <f>'Strategy 5 | M1-FE'!J72</f>
        <v/>
      </c>
      <c r="AO72" s="95" t="str">
        <f>IF(AU72="","",IF('Strategy 5 | M1-FE'!R72&gt;0,"Y",IF('Strategy 5 | M1-FE'!R72=0,"","N")))</f>
        <v/>
      </c>
      <c r="AP72" s="95" t="str">
        <f>'Strategy 5 | M1-FE'!T72</f>
        <v/>
      </c>
      <c r="AQ72" s="95" t="str">
        <f>'Strategy 5 | M1-FE'!N72</f>
        <v/>
      </c>
      <c r="AR72" s="112" t="str">
        <f>'Strategy 5 | M1-FE'!P72</f>
        <v/>
      </c>
      <c r="AS72" s="144"/>
      <c r="AT72" s="144"/>
      <c r="AU72" s="106"/>
      <c r="AV72" s="144"/>
      <c r="AW72" s="144"/>
      <c r="AX72" s="111" t="str">
        <f>'Strategy 6 | PD-M1'!B72</f>
        <v/>
      </c>
      <c r="AY72" s="95" t="str">
        <f>'Strategy 6 | PD-M1'!C72</f>
        <v/>
      </c>
      <c r="AZ72" s="95" t="str">
        <f>'Strategy 6 | PD-M1'!J72</f>
        <v/>
      </c>
      <c r="BA72" s="95" t="str">
        <f>IF(AU72="","",IF('Strategy 6 | PD-M1'!R72&gt;0,"Y",IF('Strategy 6 | PD-M1'!R72=0,"","N")))</f>
        <v/>
      </c>
      <c r="BB72" s="95" t="str">
        <f>'Strategy 6 | PD-M1'!T72</f>
        <v/>
      </c>
      <c r="BC72" s="95" t="str">
        <f>'Strategy 6 | PD-M1'!N72</f>
        <v/>
      </c>
      <c r="BD72" s="112" t="str">
        <f>'Strategy 6 | PD-M1'!P72</f>
        <v/>
      </c>
      <c r="BE72" s="144"/>
      <c r="BF72" s="144"/>
      <c r="BG72" s="111" t="str">
        <f>'Strategy 7 | TG-FE'!B72</f>
        <v/>
      </c>
      <c r="BH72" s="95" t="str">
        <f>'Strategy 7 | TG-FE'!C72</f>
        <v/>
      </c>
      <c r="BI72" s="95" t="str">
        <f>'Strategy 7 | TG-FE'!J72</f>
        <v/>
      </c>
      <c r="BJ72" s="95" t="str">
        <f>IF(AU72="","",IF('Strategy 7 | TG-FE'!R72&gt;0,"Y",IF('Strategy 7 | TG-FE'!R72=0,"","N")))</f>
        <v/>
      </c>
      <c r="BK72" s="95" t="str">
        <f>'Strategy 7 | TG-FE'!T72</f>
        <v/>
      </c>
      <c r="BL72" s="95" t="str">
        <f>'Strategy 7 | TG-FE'!N72</f>
        <v/>
      </c>
      <c r="BM72" s="112" t="str">
        <f>'Strategy 7 | TG-FE'!P72</f>
        <v/>
      </c>
      <c r="BN72" s="144"/>
      <c r="BO72" s="144"/>
      <c r="BP72" s="111" t="str">
        <f>'Strategy 8 | M1-WB'!B72</f>
        <v/>
      </c>
      <c r="BQ72" s="95" t="str">
        <f>'Strategy 8 | M1-WB'!C72</f>
        <v/>
      </c>
      <c r="BR72" s="95" t="str">
        <f>'Strategy 8 | M1-WB'!J72</f>
        <v/>
      </c>
      <c r="BS72" s="95" t="str">
        <f>IF(AU72="","",IF('Strategy 8 | M1-WB'!R72&gt;0,"Y",IF('Strategy 8 | M1-WB'!R72=0,"","N")))</f>
        <v/>
      </c>
      <c r="BT72" s="95" t="str">
        <f>'Strategy 8 | M1-WB'!T72</f>
        <v/>
      </c>
      <c r="BU72" s="95" t="str">
        <f>'Strategy 8 | M1-WB'!N72</f>
        <v/>
      </c>
      <c r="BV72" s="112" t="str">
        <f>'Strategy 8 | M1-WB'!P72</f>
        <v/>
      </c>
    </row>
    <row r="73" spans="1:74" ht="26.25" customHeight="1">
      <c r="A73" s="14">
        <v>64</v>
      </c>
      <c r="B73" s="111" t="str">
        <f>'Strategy 1 | PD-TG'!B73</f>
        <v/>
      </c>
      <c r="C73" s="95" t="str">
        <f>'Strategy 1 | PD-TG'!C73</f>
        <v/>
      </c>
      <c r="D73" s="95" t="str">
        <f>'Strategy 1 | PD-TG'!J73</f>
        <v/>
      </c>
      <c r="E73" s="95" t="str">
        <f>IF(AU73="","",IF('Strategy 1 | PD-TG'!R73&gt;0,"Y",IF('Strategy 1 | PD-TG'!R73=0,"","N")))</f>
        <v/>
      </c>
      <c r="F73" s="95" t="str">
        <f>'Strategy 1 | PD-TG'!T73</f>
        <v/>
      </c>
      <c r="G73" s="95" t="str">
        <f>'Strategy 1 | PD-TG'!N73</f>
        <v/>
      </c>
      <c r="H73" s="112" t="str">
        <f>'Strategy 1 | PD-TG'!P73</f>
        <v/>
      </c>
      <c r="I73" s="144"/>
      <c r="J73" s="144"/>
      <c r="K73" s="111" t="str">
        <f>'Strategy 2 | PD-FE'!B73</f>
        <v/>
      </c>
      <c r="L73" s="95" t="str">
        <f>'Strategy 2 | PD-FE'!C73</f>
        <v/>
      </c>
      <c r="M73" s="95" t="str">
        <f>'Strategy 2 | PD-FE'!J73</f>
        <v/>
      </c>
      <c r="N73" s="95" t="str">
        <f>IF(AU73="","",IF('Strategy 2 | PD-FE'!R73&gt;0,"Y",IF('Strategy 2 | PD-FE'!R73=0,"","N")))</f>
        <v/>
      </c>
      <c r="O73" s="95" t="str">
        <f>'Strategy 2 | PD-FE'!T73</f>
        <v/>
      </c>
      <c r="P73" s="95" t="str">
        <f>'Strategy 2 | PD-FE'!N73</f>
        <v/>
      </c>
      <c r="Q73" s="112" t="str">
        <f>'Strategy 2 | PD-FE'!P73</f>
        <v/>
      </c>
      <c r="R73" s="144"/>
      <c r="S73" s="144"/>
      <c r="T73" s="111" t="str">
        <f>'Strategy 3 | M1-TG'!B73</f>
        <v/>
      </c>
      <c r="U73" s="95" t="str">
        <f>'Strategy 3 | M1-TG'!C73</f>
        <v/>
      </c>
      <c r="V73" s="95" t="str">
        <f>'Strategy 3 | M1-TG'!J73</f>
        <v/>
      </c>
      <c r="W73" s="95" t="str">
        <f>IF(AU73="","",IF('Strategy 3 | M1-TG'!R73&gt;0,"Y",IF('Strategy 3 | M1-TG'!R73=0,"","N")))</f>
        <v/>
      </c>
      <c r="X73" s="95" t="str">
        <f>'Strategy 3 | M1-TG'!T73</f>
        <v/>
      </c>
      <c r="Y73" s="95" t="str">
        <f>'Strategy 3 | M1-TG'!N73</f>
        <v/>
      </c>
      <c r="Z73" s="112" t="str">
        <f>'Strategy 3 | M1-TG'!P73</f>
        <v/>
      </c>
      <c r="AA73" s="144"/>
      <c r="AB73" s="144"/>
      <c r="AC73" s="111" t="str">
        <f>'Strategy 4 | HP-FE'!B73</f>
        <v/>
      </c>
      <c r="AD73" s="95" t="str">
        <f>'Strategy 4 | HP-FE'!C73</f>
        <v/>
      </c>
      <c r="AE73" s="95" t="str">
        <f>'Strategy 4 | HP-FE'!J73</f>
        <v/>
      </c>
      <c r="AF73" s="95" t="str">
        <f>IF(AU73="","",IF('Strategy 4 | HP-FE'!R73&gt;0,"Y",IF('Strategy 4 | HP-FE'!R73=0,"","N")))</f>
        <v/>
      </c>
      <c r="AG73" s="95" t="str">
        <f>'Strategy 4 | HP-FE'!T73</f>
        <v/>
      </c>
      <c r="AH73" s="95" t="str">
        <f>'Strategy 4 | HP-FE'!N73</f>
        <v/>
      </c>
      <c r="AI73" s="112" t="str">
        <f>'Strategy 4 | HP-FE'!P73</f>
        <v/>
      </c>
      <c r="AJ73" s="144"/>
      <c r="AK73" s="144"/>
      <c r="AL73" s="111" t="str">
        <f>'Strategy 5 | M1-FE'!B73</f>
        <v/>
      </c>
      <c r="AM73" s="95" t="str">
        <f>'Strategy 5 | M1-FE'!C73</f>
        <v/>
      </c>
      <c r="AN73" s="95" t="str">
        <f>'Strategy 5 | M1-FE'!J73</f>
        <v/>
      </c>
      <c r="AO73" s="95" t="str">
        <f>IF(AU73="","",IF('Strategy 5 | M1-FE'!R73&gt;0,"Y",IF('Strategy 5 | M1-FE'!R73=0,"","N")))</f>
        <v/>
      </c>
      <c r="AP73" s="95" t="str">
        <f>'Strategy 5 | M1-FE'!T73</f>
        <v/>
      </c>
      <c r="AQ73" s="95" t="str">
        <f>'Strategy 5 | M1-FE'!N73</f>
        <v/>
      </c>
      <c r="AR73" s="112" t="str">
        <f>'Strategy 5 | M1-FE'!P73</f>
        <v/>
      </c>
      <c r="AS73" s="144"/>
      <c r="AT73" s="144"/>
      <c r="AU73" s="106"/>
      <c r="AV73" s="144"/>
      <c r="AW73" s="144"/>
      <c r="AX73" s="111" t="str">
        <f>'Strategy 6 | PD-M1'!B73</f>
        <v/>
      </c>
      <c r="AY73" s="95" t="str">
        <f>'Strategy 6 | PD-M1'!C73</f>
        <v/>
      </c>
      <c r="AZ73" s="95" t="str">
        <f>'Strategy 6 | PD-M1'!J73</f>
        <v/>
      </c>
      <c r="BA73" s="95" t="str">
        <f>IF(AU73="","",IF('Strategy 6 | PD-M1'!R73&gt;0,"Y",IF('Strategy 6 | PD-M1'!R73=0,"","N")))</f>
        <v/>
      </c>
      <c r="BB73" s="95" t="str">
        <f>'Strategy 6 | PD-M1'!T73</f>
        <v/>
      </c>
      <c r="BC73" s="95" t="str">
        <f>'Strategy 6 | PD-M1'!N73</f>
        <v/>
      </c>
      <c r="BD73" s="112" t="str">
        <f>'Strategy 6 | PD-M1'!P73</f>
        <v/>
      </c>
      <c r="BE73" s="144"/>
      <c r="BF73" s="144"/>
      <c r="BG73" s="111" t="str">
        <f>'Strategy 7 | TG-FE'!B73</f>
        <v/>
      </c>
      <c r="BH73" s="95" t="str">
        <f>'Strategy 7 | TG-FE'!C73</f>
        <v/>
      </c>
      <c r="BI73" s="95" t="str">
        <f>'Strategy 7 | TG-FE'!J73</f>
        <v/>
      </c>
      <c r="BJ73" s="95" t="str">
        <f>IF(AU73="","",IF('Strategy 7 | TG-FE'!R73&gt;0,"Y",IF('Strategy 7 | TG-FE'!R73=0,"","N")))</f>
        <v/>
      </c>
      <c r="BK73" s="95" t="str">
        <f>'Strategy 7 | TG-FE'!T73</f>
        <v/>
      </c>
      <c r="BL73" s="95" t="str">
        <f>'Strategy 7 | TG-FE'!N73</f>
        <v/>
      </c>
      <c r="BM73" s="112" t="str">
        <f>'Strategy 7 | TG-FE'!P73</f>
        <v/>
      </c>
      <c r="BN73" s="144"/>
      <c r="BO73" s="144"/>
      <c r="BP73" s="111" t="str">
        <f>'Strategy 8 | M1-WB'!B73</f>
        <v/>
      </c>
      <c r="BQ73" s="95" t="str">
        <f>'Strategy 8 | M1-WB'!C73</f>
        <v/>
      </c>
      <c r="BR73" s="95" t="str">
        <f>'Strategy 8 | M1-WB'!J73</f>
        <v/>
      </c>
      <c r="BS73" s="95" t="str">
        <f>IF(AU73="","",IF('Strategy 8 | M1-WB'!R73&gt;0,"Y",IF('Strategy 8 | M1-WB'!R73=0,"","N")))</f>
        <v/>
      </c>
      <c r="BT73" s="95" t="str">
        <f>'Strategy 8 | M1-WB'!T73</f>
        <v/>
      </c>
      <c r="BU73" s="95" t="str">
        <f>'Strategy 8 | M1-WB'!N73</f>
        <v/>
      </c>
      <c r="BV73" s="112" t="str">
        <f>'Strategy 8 | M1-WB'!P73</f>
        <v/>
      </c>
    </row>
    <row r="74" spans="1:74" ht="26.25" customHeight="1" thickBot="1">
      <c r="A74" s="14">
        <v>65</v>
      </c>
      <c r="B74" s="113" t="str">
        <f>'Strategy 1 | PD-TG'!B74</f>
        <v/>
      </c>
      <c r="C74" s="114" t="str">
        <f>'Strategy 1 | PD-TG'!C74</f>
        <v/>
      </c>
      <c r="D74" s="114" t="str">
        <f>'Strategy 1 | PD-TG'!J74</f>
        <v/>
      </c>
      <c r="E74" s="114" t="str">
        <f>IF(AU74="","",IF('Strategy 1 | PD-TG'!R74&gt;0,"Y",IF('Strategy 1 | PD-TG'!R74=0,"","N")))</f>
        <v/>
      </c>
      <c r="F74" s="114" t="str">
        <f>'Strategy 1 | PD-TG'!T74</f>
        <v/>
      </c>
      <c r="G74" s="114" t="str">
        <f>'Strategy 1 | PD-TG'!N74</f>
        <v/>
      </c>
      <c r="H74" s="115" t="str">
        <f>'Strategy 1 | PD-TG'!P74</f>
        <v/>
      </c>
      <c r="I74" s="144"/>
      <c r="J74" s="144"/>
      <c r="K74" s="113" t="str">
        <f>'Strategy 2 | PD-FE'!B74</f>
        <v/>
      </c>
      <c r="L74" s="114" t="str">
        <f>'Strategy 2 | PD-FE'!C74</f>
        <v/>
      </c>
      <c r="M74" s="114" t="str">
        <f>'Strategy 2 | PD-FE'!J74</f>
        <v/>
      </c>
      <c r="N74" s="114" t="str">
        <f>IF(AU74="","",IF('Strategy 2 | PD-FE'!R74&gt;0,"Y",IF('Strategy 2 | PD-FE'!R74=0,"","N")))</f>
        <v/>
      </c>
      <c r="O74" s="114" t="str">
        <f>'Strategy 2 | PD-FE'!T74</f>
        <v/>
      </c>
      <c r="P74" s="114" t="str">
        <f>'Strategy 2 | PD-FE'!N74</f>
        <v/>
      </c>
      <c r="Q74" s="115" t="str">
        <f>'Strategy 2 | PD-FE'!P74</f>
        <v/>
      </c>
      <c r="R74" s="144"/>
      <c r="S74" s="144"/>
      <c r="T74" s="113" t="str">
        <f>'Strategy 3 | M1-TG'!B74</f>
        <v/>
      </c>
      <c r="U74" s="114" t="str">
        <f>'Strategy 3 | M1-TG'!C74</f>
        <v/>
      </c>
      <c r="V74" s="114" t="str">
        <f>'Strategy 3 | M1-TG'!J74</f>
        <v/>
      </c>
      <c r="W74" s="114" t="str">
        <f>IF(AU74="","",IF('Strategy 3 | M1-TG'!R74&gt;0,"Y",IF('Strategy 3 | M1-TG'!R74=0,"","N")))</f>
        <v/>
      </c>
      <c r="X74" s="114" t="str">
        <f>'Strategy 3 | M1-TG'!T74</f>
        <v/>
      </c>
      <c r="Y74" s="114" t="str">
        <f>'Strategy 3 | M1-TG'!N74</f>
        <v/>
      </c>
      <c r="Z74" s="115" t="str">
        <f>'Strategy 3 | M1-TG'!P74</f>
        <v/>
      </c>
      <c r="AA74" s="144"/>
      <c r="AB74" s="144"/>
      <c r="AC74" s="113" t="str">
        <f>'Strategy 4 | HP-FE'!B74</f>
        <v/>
      </c>
      <c r="AD74" s="114" t="str">
        <f>'Strategy 4 | HP-FE'!C74</f>
        <v/>
      </c>
      <c r="AE74" s="114" t="str">
        <f>'Strategy 4 | HP-FE'!J74</f>
        <v/>
      </c>
      <c r="AF74" s="114" t="str">
        <f>IF(AU74="","",IF('Strategy 4 | HP-FE'!R74&gt;0,"Y",IF('Strategy 4 | HP-FE'!R74=0,"","N")))</f>
        <v/>
      </c>
      <c r="AG74" s="114" t="str">
        <f>'Strategy 4 | HP-FE'!T74</f>
        <v/>
      </c>
      <c r="AH74" s="114" t="str">
        <f>'Strategy 4 | HP-FE'!N74</f>
        <v/>
      </c>
      <c r="AI74" s="115" t="str">
        <f>'Strategy 4 | HP-FE'!P74</f>
        <v/>
      </c>
      <c r="AJ74" s="144"/>
      <c r="AK74" s="144"/>
      <c r="AL74" s="113" t="str">
        <f>'Strategy 5 | M1-FE'!B74</f>
        <v/>
      </c>
      <c r="AM74" s="114" t="str">
        <f>'Strategy 5 | M1-FE'!C74</f>
        <v/>
      </c>
      <c r="AN74" s="114" t="str">
        <f>'Strategy 5 | M1-FE'!J74</f>
        <v/>
      </c>
      <c r="AO74" s="114" t="str">
        <f>IF(AU74="","",IF('Strategy 5 | M1-FE'!R74&gt;0,"Y",IF('Strategy 5 | M1-FE'!R74=0,"","N")))</f>
        <v/>
      </c>
      <c r="AP74" s="114" t="str">
        <f>'Strategy 5 | M1-FE'!T74</f>
        <v/>
      </c>
      <c r="AQ74" s="114" t="str">
        <f>'Strategy 5 | M1-FE'!N74</f>
        <v/>
      </c>
      <c r="AR74" s="115" t="str">
        <f>'Strategy 5 | M1-FE'!P74</f>
        <v/>
      </c>
      <c r="AS74" s="144"/>
      <c r="AT74" s="144"/>
      <c r="AU74" s="107"/>
      <c r="AV74" s="144"/>
      <c r="AW74" s="144"/>
      <c r="AX74" s="113" t="str">
        <f>'Strategy 6 | PD-M1'!B74</f>
        <v/>
      </c>
      <c r="AY74" s="114" t="str">
        <f>'Strategy 6 | PD-M1'!C74</f>
        <v/>
      </c>
      <c r="AZ74" s="114" t="str">
        <f>'Strategy 6 | PD-M1'!J74</f>
        <v/>
      </c>
      <c r="BA74" s="114" t="str">
        <f>IF(AU74="","",IF('Strategy 6 | PD-M1'!R74&gt;0,"Y",IF('Strategy 6 | PD-M1'!R74=0,"","N")))</f>
        <v/>
      </c>
      <c r="BB74" s="114" t="str">
        <f>'Strategy 6 | PD-M1'!T74</f>
        <v/>
      </c>
      <c r="BC74" s="114" t="str">
        <f>'Strategy 6 | PD-M1'!N74</f>
        <v/>
      </c>
      <c r="BD74" s="115" t="str">
        <f>'Strategy 6 | PD-M1'!P74</f>
        <v/>
      </c>
      <c r="BE74" s="144"/>
      <c r="BF74" s="144"/>
      <c r="BG74" s="113" t="str">
        <f>'Strategy 7 | TG-FE'!B74</f>
        <v/>
      </c>
      <c r="BH74" s="114" t="str">
        <f>'Strategy 7 | TG-FE'!C74</f>
        <v/>
      </c>
      <c r="BI74" s="114" t="str">
        <f>'Strategy 7 | TG-FE'!J74</f>
        <v/>
      </c>
      <c r="BJ74" s="114" t="str">
        <f>IF(AU74="","",IF('Strategy 7 | TG-FE'!R74&gt;0,"Y",IF('Strategy 7 | TG-FE'!R74=0,"","N")))</f>
        <v/>
      </c>
      <c r="BK74" s="114" t="str">
        <f>'Strategy 7 | TG-FE'!T74</f>
        <v/>
      </c>
      <c r="BL74" s="114" t="str">
        <f>'Strategy 7 | TG-FE'!N74</f>
        <v/>
      </c>
      <c r="BM74" s="115" t="str">
        <f>'Strategy 7 | TG-FE'!P74</f>
        <v/>
      </c>
      <c r="BN74" s="144"/>
      <c r="BO74" s="144"/>
      <c r="BP74" s="113" t="str">
        <f>'Strategy 8 | M1-WB'!B74</f>
        <v/>
      </c>
      <c r="BQ74" s="114" t="str">
        <f>'Strategy 8 | M1-WB'!C74</f>
        <v/>
      </c>
      <c r="BR74" s="114" t="str">
        <f>'Strategy 8 | M1-WB'!J74</f>
        <v/>
      </c>
      <c r="BS74" s="114" t="str">
        <f>IF(AU74="","",IF('Strategy 8 | M1-WB'!R74&gt;0,"Y",IF('Strategy 8 | M1-WB'!R74=0,"","N")))</f>
        <v/>
      </c>
      <c r="BT74" s="114" t="str">
        <f>'Strategy 8 | M1-WB'!T74</f>
        <v/>
      </c>
      <c r="BU74" s="114" t="str">
        <f>'Strategy 8 | M1-WB'!N74</f>
        <v/>
      </c>
      <c r="BV74" s="115" t="str">
        <f>'Strategy 8 | M1-WB'!P74</f>
        <v/>
      </c>
    </row>
    <row r="75" spans="1:74" ht="26.25" customHeight="1">
      <c r="A75" s="14">
        <v>66</v>
      </c>
      <c r="B75" s="108" t="str">
        <f>'Strategy 1 | PD-TG'!B75</f>
        <v/>
      </c>
      <c r="C75" s="109" t="str">
        <f>'Strategy 1 | PD-TG'!C75</f>
        <v/>
      </c>
      <c r="D75" s="109" t="str">
        <f>'Strategy 1 | PD-TG'!J75</f>
        <v/>
      </c>
      <c r="E75" s="109" t="str">
        <f>IF(AU75="","",IF('Strategy 1 | PD-TG'!R75&gt;0,"Y",IF('Strategy 1 | PD-TG'!R75=0,"","N")))</f>
        <v/>
      </c>
      <c r="F75" s="109" t="str">
        <f>'Strategy 1 | PD-TG'!T75</f>
        <v/>
      </c>
      <c r="G75" s="109" t="str">
        <f>'Strategy 1 | PD-TG'!N75</f>
        <v/>
      </c>
      <c r="H75" s="110" t="str">
        <f>'Strategy 1 | PD-TG'!P75</f>
        <v/>
      </c>
      <c r="I75" s="144"/>
      <c r="J75" s="144"/>
      <c r="K75" s="108" t="str">
        <f>'Strategy 2 | PD-FE'!B75</f>
        <v/>
      </c>
      <c r="L75" s="109" t="str">
        <f>'Strategy 2 | PD-FE'!C75</f>
        <v/>
      </c>
      <c r="M75" s="109" t="str">
        <f>'Strategy 2 | PD-FE'!J75</f>
        <v/>
      </c>
      <c r="N75" s="109" t="str">
        <f>IF(AU75="","",IF('Strategy 2 | PD-FE'!R75&gt;0,"Y",IF('Strategy 2 | PD-FE'!R75=0,"","N")))</f>
        <v/>
      </c>
      <c r="O75" s="109" t="str">
        <f>'Strategy 2 | PD-FE'!T75</f>
        <v/>
      </c>
      <c r="P75" s="109" t="str">
        <f>'Strategy 2 | PD-FE'!N75</f>
        <v/>
      </c>
      <c r="Q75" s="110" t="str">
        <f>'Strategy 2 | PD-FE'!P75</f>
        <v/>
      </c>
      <c r="R75" s="144"/>
      <c r="S75" s="144"/>
      <c r="T75" s="108" t="str">
        <f>'Strategy 3 | M1-TG'!B75</f>
        <v/>
      </c>
      <c r="U75" s="109" t="str">
        <f>'Strategy 3 | M1-TG'!C75</f>
        <v/>
      </c>
      <c r="V75" s="109" t="str">
        <f>'Strategy 3 | M1-TG'!J75</f>
        <v/>
      </c>
      <c r="W75" s="109" t="str">
        <f>IF(AU75="","",IF('Strategy 3 | M1-TG'!R75&gt;0,"Y",IF('Strategy 3 | M1-TG'!R75=0,"","N")))</f>
        <v/>
      </c>
      <c r="X75" s="109" t="str">
        <f>'Strategy 3 | M1-TG'!T75</f>
        <v/>
      </c>
      <c r="Y75" s="109" t="str">
        <f>'Strategy 3 | M1-TG'!N75</f>
        <v/>
      </c>
      <c r="Z75" s="110" t="str">
        <f>'Strategy 3 | M1-TG'!P75</f>
        <v/>
      </c>
      <c r="AA75" s="144"/>
      <c r="AB75" s="144"/>
      <c r="AC75" s="108" t="str">
        <f>'Strategy 4 | HP-FE'!B75</f>
        <v/>
      </c>
      <c r="AD75" s="109" t="str">
        <f>'Strategy 4 | HP-FE'!C75</f>
        <v/>
      </c>
      <c r="AE75" s="109" t="str">
        <f>'Strategy 4 | HP-FE'!J75</f>
        <v/>
      </c>
      <c r="AF75" s="109" t="str">
        <f>IF(AU75="","",IF('Strategy 4 | HP-FE'!R75&gt;0,"Y",IF('Strategy 4 | HP-FE'!R75=0,"","N")))</f>
        <v/>
      </c>
      <c r="AG75" s="109" t="str">
        <f>'Strategy 4 | HP-FE'!T75</f>
        <v/>
      </c>
      <c r="AH75" s="109" t="str">
        <f>'Strategy 4 | HP-FE'!N75</f>
        <v/>
      </c>
      <c r="AI75" s="110" t="str">
        <f>'Strategy 4 | HP-FE'!P75</f>
        <v/>
      </c>
      <c r="AJ75" s="144"/>
      <c r="AK75" s="144"/>
      <c r="AL75" s="108" t="str">
        <f>'Strategy 5 | M1-FE'!B75</f>
        <v/>
      </c>
      <c r="AM75" s="109" t="str">
        <f>'Strategy 5 | M1-FE'!C75</f>
        <v/>
      </c>
      <c r="AN75" s="109" t="str">
        <f>'Strategy 5 | M1-FE'!J75</f>
        <v/>
      </c>
      <c r="AO75" s="109" t="str">
        <f>IF(AU75="","",IF('Strategy 5 | M1-FE'!R75&gt;0,"Y",IF('Strategy 5 | M1-FE'!R75=0,"","N")))</f>
        <v/>
      </c>
      <c r="AP75" s="109" t="str">
        <f>'Strategy 5 | M1-FE'!T75</f>
        <v/>
      </c>
      <c r="AQ75" s="109" t="str">
        <f>'Strategy 5 | M1-FE'!N75</f>
        <v/>
      </c>
      <c r="AR75" s="110" t="str">
        <f>'Strategy 5 | M1-FE'!P75</f>
        <v/>
      </c>
      <c r="AS75" s="144"/>
      <c r="AT75" s="144"/>
      <c r="AU75" s="102"/>
      <c r="AV75" s="144"/>
      <c r="AW75" s="144"/>
      <c r="AX75" s="108" t="str">
        <f>'Strategy 6 | PD-M1'!B75</f>
        <v/>
      </c>
      <c r="AY75" s="109" t="str">
        <f>'Strategy 6 | PD-M1'!C75</f>
        <v/>
      </c>
      <c r="AZ75" s="109" t="str">
        <f>'Strategy 6 | PD-M1'!J75</f>
        <v/>
      </c>
      <c r="BA75" s="109" t="str">
        <f>IF(AU75="","",IF('Strategy 6 | PD-M1'!R75&gt;0,"Y",IF('Strategy 6 | PD-M1'!R75=0,"","N")))</f>
        <v/>
      </c>
      <c r="BB75" s="109" t="str">
        <f>'Strategy 6 | PD-M1'!T75</f>
        <v/>
      </c>
      <c r="BC75" s="109" t="str">
        <f>'Strategy 6 | PD-M1'!N75</f>
        <v/>
      </c>
      <c r="BD75" s="110" t="str">
        <f>'Strategy 6 | PD-M1'!P75</f>
        <v/>
      </c>
      <c r="BE75" s="144"/>
      <c r="BF75" s="144"/>
      <c r="BG75" s="108" t="str">
        <f>'Strategy 7 | TG-FE'!B75</f>
        <v/>
      </c>
      <c r="BH75" s="109" t="str">
        <f>'Strategy 7 | TG-FE'!C75</f>
        <v/>
      </c>
      <c r="BI75" s="109" t="str">
        <f>'Strategy 7 | TG-FE'!J75</f>
        <v/>
      </c>
      <c r="BJ75" s="109" t="str">
        <f>IF(AU75="","",IF('Strategy 7 | TG-FE'!R75&gt;0,"Y",IF('Strategy 7 | TG-FE'!R75=0,"","N")))</f>
        <v/>
      </c>
      <c r="BK75" s="109" t="str">
        <f>'Strategy 7 | TG-FE'!T75</f>
        <v/>
      </c>
      <c r="BL75" s="109" t="str">
        <f>'Strategy 7 | TG-FE'!N75</f>
        <v/>
      </c>
      <c r="BM75" s="110" t="str">
        <f>'Strategy 7 | TG-FE'!P75</f>
        <v/>
      </c>
      <c r="BN75" s="144"/>
      <c r="BO75" s="144"/>
      <c r="BP75" s="108" t="str">
        <f>'Strategy 8 | M1-WB'!B75</f>
        <v/>
      </c>
      <c r="BQ75" s="109" t="str">
        <f>'Strategy 8 | M1-WB'!C75</f>
        <v/>
      </c>
      <c r="BR75" s="109" t="str">
        <f>'Strategy 8 | M1-WB'!J75</f>
        <v/>
      </c>
      <c r="BS75" s="109" t="str">
        <f>IF(AU75="","",IF('Strategy 8 | M1-WB'!R75&gt;0,"Y",IF('Strategy 8 | M1-WB'!R75=0,"","N")))</f>
        <v/>
      </c>
      <c r="BT75" s="109" t="str">
        <f>'Strategy 8 | M1-WB'!T75</f>
        <v/>
      </c>
      <c r="BU75" s="109" t="str">
        <f>'Strategy 8 | M1-WB'!N75</f>
        <v/>
      </c>
      <c r="BV75" s="110" t="str">
        <f>'Strategy 8 | M1-WB'!P75</f>
        <v/>
      </c>
    </row>
    <row r="76" spans="1:74" ht="26.25" customHeight="1">
      <c r="A76" s="14">
        <v>67</v>
      </c>
      <c r="B76" s="111" t="str">
        <f>'Strategy 1 | PD-TG'!B76</f>
        <v/>
      </c>
      <c r="C76" s="95" t="str">
        <f>'Strategy 1 | PD-TG'!C76</f>
        <v/>
      </c>
      <c r="D76" s="95" t="str">
        <f>'Strategy 1 | PD-TG'!J76</f>
        <v/>
      </c>
      <c r="E76" s="95" t="str">
        <f>IF(AU76="","",IF('Strategy 1 | PD-TG'!R76&gt;0,"Y",IF('Strategy 1 | PD-TG'!R76=0,"","N")))</f>
        <v/>
      </c>
      <c r="F76" s="95" t="str">
        <f>'Strategy 1 | PD-TG'!T76</f>
        <v/>
      </c>
      <c r="G76" s="95" t="str">
        <f>'Strategy 1 | PD-TG'!N76</f>
        <v/>
      </c>
      <c r="H76" s="112" t="str">
        <f>'Strategy 1 | PD-TG'!P76</f>
        <v/>
      </c>
      <c r="I76" s="144"/>
      <c r="J76" s="144"/>
      <c r="K76" s="111" t="str">
        <f>'Strategy 2 | PD-FE'!B76</f>
        <v/>
      </c>
      <c r="L76" s="95" t="str">
        <f>'Strategy 2 | PD-FE'!C76</f>
        <v/>
      </c>
      <c r="M76" s="95" t="str">
        <f>'Strategy 2 | PD-FE'!J76</f>
        <v/>
      </c>
      <c r="N76" s="95" t="str">
        <f>IF(AU76="","",IF('Strategy 2 | PD-FE'!R76&gt;0,"Y",IF('Strategy 2 | PD-FE'!R76=0,"","N")))</f>
        <v/>
      </c>
      <c r="O76" s="95" t="str">
        <f>'Strategy 2 | PD-FE'!T76</f>
        <v/>
      </c>
      <c r="P76" s="95" t="str">
        <f>'Strategy 2 | PD-FE'!N76</f>
        <v/>
      </c>
      <c r="Q76" s="112" t="str">
        <f>'Strategy 2 | PD-FE'!P76</f>
        <v/>
      </c>
      <c r="R76" s="144"/>
      <c r="S76" s="144"/>
      <c r="T76" s="111" t="str">
        <f>'Strategy 3 | M1-TG'!B76</f>
        <v/>
      </c>
      <c r="U76" s="95" t="str">
        <f>'Strategy 3 | M1-TG'!C76</f>
        <v/>
      </c>
      <c r="V76" s="95" t="str">
        <f>'Strategy 3 | M1-TG'!J76</f>
        <v/>
      </c>
      <c r="W76" s="95" t="str">
        <f>IF(AU76="","",IF('Strategy 3 | M1-TG'!R76&gt;0,"Y",IF('Strategy 3 | M1-TG'!R76=0,"","N")))</f>
        <v/>
      </c>
      <c r="X76" s="95" t="str">
        <f>'Strategy 3 | M1-TG'!T76</f>
        <v/>
      </c>
      <c r="Y76" s="95" t="str">
        <f>'Strategy 3 | M1-TG'!N76</f>
        <v/>
      </c>
      <c r="Z76" s="112" t="str">
        <f>'Strategy 3 | M1-TG'!P76</f>
        <v/>
      </c>
      <c r="AA76" s="144"/>
      <c r="AB76" s="144"/>
      <c r="AC76" s="111" t="str">
        <f>'Strategy 4 | HP-FE'!B76</f>
        <v/>
      </c>
      <c r="AD76" s="95" t="str">
        <f>'Strategy 4 | HP-FE'!C76</f>
        <v/>
      </c>
      <c r="AE76" s="95" t="str">
        <f>'Strategy 4 | HP-FE'!J76</f>
        <v/>
      </c>
      <c r="AF76" s="95" t="str">
        <f>IF(AU76="","",IF('Strategy 4 | HP-FE'!R76&gt;0,"Y",IF('Strategy 4 | HP-FE'!R76=0,"","N")))</f>
        <v/>
      </c>
      <c r="AG76" s="95" t="str">
        <f>'Strategy 4 | HP-FE'!T76</f>
        <v/>
      </c>
      <c r="AH76" s="95" t="str">
        <f>'Strategy 4 | HP-FE'!N76</f>
        <v/>
      </c>
      <c r="AI76" s="112" t="str">
        <f>'Strategy 4 | HP-FE'!P76</f>
        <v/>
      </c>
      <c r="AJ76" s="144"/>
      <c r="AK76" s="144"/>
      <c r="AL76" s="111" t="str">
        <f>'Strategy 5 | M1-FE'!B76</f>
        <v/>
      </c>
      <c r="AM76" s="95" t="str">
        <f>'Strategy 5 | M1-FE'!C76</f>
        <v/>
      </c>
      <c r="AN76" s="95" t="str">
        <f>'Strategy 5 | M1-FE'!J76</f>
        <v/>
      </c>
      <c r="AO76" s="95" t="str">
        <f>IF(AU76="","",IF('Strategy 5 | M1-FE'!R76&gt;0,"Y",IF('Strategy 5 | M1-FE'!R76=0,"","N")))</f>
        <v/>
      </c>
      <c r="AP76" s="95" t="str">
        <f>'Strategy 5 | M1-FE'!T76</f>
        <v/>
      </c>
      <c r="AQ76" s="95" t="str">
        <f>'Strategy 5 | M1-FE'!N76</f>
        <v/>
      </c>
      <c r="AR76" s="112" t="str">
        <f>'Strategy 5 | M1-FE'!P76</f>
        <v/>
      </c>
      <c r="AS76" s="144"/>
      <c r="AT76" s="144"/>
      <c r="AU76" s="106"/>
      <c r="AV76" s="144"/>
      <c r="AW76" s="144"/>
      <c r="AX76" s="111" t="str">
        <f>'Strategy 6 | PD-M1'!B76</f>
        <v/>
      </c>
      <c r="AY76" s="95" t="str">
        <f>'Strategy 6 | PD-M1'!C76</f>
        <v/>
      </c>
      <c r="AZ76" s="95" t="str">
        <f>'Strategy 6 | PD-M1'!J76</f>
        <v/>
      </c>
      <c r="BA76" s="95" t="str">
        <f>IF(AU76="","",IF('Strategy 6 | PD-M1'!R76&gt;0,"Y",IF('Strategy 6 | PD-M1'!R76=0,"","N")))</f>
        <v/>
      </c>
      <c r="BB76" s="95" t="str">
        <f>'Strategy 6 | PD-M1'!T76</f>
        <v/>
      </c>
      <c r="BC76" s="95" t="str">
        <f>'Strategy 6 | PD-M1'!N76</f>
        <v/>
      </c>
      <c r="BD76" s="112" t="str">
        <f>'Strategy 6 | PD-M1'!P76</f>
        <v/>
      </c>
      <c r="BE76" s="144"/>
      <c r="BF76" s="144"/>
      <c r="BG76" s="111" t="str">
        <f>'Strategy 7 | TG-FE'!B76</f>
        <v/>
      </c>
      <c r="BH76" s="95" t="str">
        <f>'Strategy 7 | TG-FE'!C76</f>
        <v/>
      </c>
      <c r="BI76" s="95" t="str">
        <f>'Strategy 7 | TG-FE'!J76</f>
        <v/>
      </c>
      <c r="BJ76" s="95" t="str">
        <f>IF(AU76="","",IF('Strategy 7 | TG-FE'!R76&gt;0,"Y",IF('Strategy 7 | TG-FE'!R76=0,"","N")))</f>
        <v/>
      </c>
      <c r="BK76" s="95" t="str">
        <f>'Strategy 7 | TG-FE'!T76</f>
        <v/>
      </c>
      <c r="BL76" s="95" t="str">
        <f>'Strategy 7 | TG-FE'!N76</f>
        <v/>
      </c>
      <c r="BM76" s="112" t="str">
        <f>'Strategy 7 | TG-FE'!P76</f>
        <v/>
      </c>
      <c r="BN76" s="144"/>
      <c r="BO76" s="144"/>
      <c r="BP76" s="111" t="str">
        <f>'Strategy 8 | M1-WB'!B76</f>
        <v/>
      </c>
      <c r="BQ76" s="95" t="str">
        <f>'Strategy 8 | M1-WB'!C76</f>
        <v/>
      </c>
      <c r="BR76" s="95" t="str">
        <f>'Strategy 8 | M1-WB'!J76</f>
        <v/>
      </c>
      <c r="BS76" s="95" t="str">
        <f>IF(AU76="","",IF('Strategy 8 | M1-WB'!R76&gt;0,"Y",IF('Strategy 8 | M1-WB'!R76=0,"","N")))</f>
        <v/>
      </c>
      <c r="BT76" s="95" t="str">
        <f>'Strategy 8 | M1-WB'!T76</f>
        <v/>
      </c>
      <c r="BU76" s="95" t="str">
        <f>'Strategy 8 | M1-WB'!N76</f>
        <v/>
      </c>
      <c r="BV76" s="112" t="str">
        <f>'Strategy 8 | M1-WB'!P76</f>
        <v/>
      </c>
    </row>
    <row r="77" spans="1:74" ht="26.25" customHeight="1">
      <c r="A77" s="14">
        <v>68</v>
      </c>
      <c r="B77" s="111" t="str">
        <f>'Strategy 1 | PD-TG'!B77</f>
        <v/>
      </c>
      <c r="C77" s="95" t="str">
        <f>'Strategy 1 | PD-TG'!C77</f>
        <v/>
      </c>
      <c r="D77" s="95" t="str">
        <f>'Strategy 1 | PD-TG'!J77</f>
        <v/>
      </c>
      <c r="E77" s="95" t="str">
        <f>IF(AU77="","",IF('Strategy 1 | PD-TG'!R77&gt;0,"Y",IF('Strategy 1 | PD-TG'!R77=0,"","N")))</f>
        <v/>
      </c>
      <c r="F77" s="95" t="str">
        <f>'Strategy 1 | PD-TG'!T77</f>
        <v/>
      </c>
      <c r="G77" s="95" t="str">
        <f>'Strategy 1 | PD-TG'!N77</f>
        <v/>
      </c>
      <c r="H77" s="112" t="str">
        <f>'Strategy 1 | PD-TG'!P77</f>
        <v/>
      </c>
      <c r="I77" s="144"/>
      <c r="J77" s="144"/>
      <c r="K77" s="111" t="str">
        <f>'Strategy 2 | PD-FE'!B77</f>
        <v/>
      </c>
      <c r="L77" s="95" t="str">
        <f>'Strategy 2 | PD-FE'!C77</f>
        <v/>
      </c>
      <c r="M77" s="95" t="str">
        <f>'Strategy 2 | PD-FE'!J77</f>
        <v/>
      </c>
      <c r="N77" s="95" t="str">
        <f>IF(AU77="","",IF('Strategy 2 | PD-FE'!R77&gt;0,"Y",IF('Strategy 2 | PD-FE'!R77=0,"","N")))</f>
        <v/>
      </c>
      <c r="O77" s="95" t="str">
        <f>'Strategy 2 | PD-FE'!T77</f>
        <v/>
      </c>
      <c r="P77" s="95" t="str">
        <f>'Strategy 2 | PD-FE'!N77</f>
        <v/>
      </c>
      <c r="Q77" s="112" t="str">
        <f>'Strategy 2 | PD-FE'!P77</f>
        <v/>
      </c>
      <c r="R77" s="144"/>
      <c r="S77" s="144"/>
      <c r="T77" s="111" t="str">
        <f>'Strategy 3 | M1-TG'!B77</f>
        <v/>
      </c>
      <c r="U77" s="95" t="str">
        <f>'Strategy 3 | M1-TG'!C77</f>
        <v/>
      </c>
      <c r="V77" s="95" t="str">
        <f>'Strategy 3 | M1-TG'!J77</f>
        <v/>
      </c>
      <c r="W77" s="95" t="str">
        <f>IF(AU77="","",IF('Strategy 3 | M1-TG'!R77&gt;0,"Y",IF('Strategy 3 | M1-TG'!R77=0,"","N")))</f>
        <v/>
      </c>
      <c r="X77" s="95" t="str">
        <f>'Strategy 3 | M1-TG'!T77</f>
        <v/>
      </c>
      <c r="Y77" s="95" t="str">
        <f>'Strategy 3 | M1-TG'!N77</f>
        <v/>
      </c>
      <c r="Z77" s="112" t="str">
        <f>'Strategy 3 | M1-TG'!P77</f>
        <v/>
      </c>
      <c r="AA77" s="144"/>
      <c r="AB77" s="144"/>
      <c r="AC77" s="111" t="str">
        <f>'Strategy 4 | HP-FE'!B77</f>
        <v/>
      </c>
      <c r="AD77" s="95" t="str">
        <f>'Strategy 4 | HP-FE'!C77</f>
        <v/>
      </c>
      <c r="AE77" s="95" t="str">
        <f>'Strategy 4 | HP-FE'!J77</f>
        <v/>
      </c>
      <c r="AF77" s="95" t="str">
        <f>IF(AU77="","",IF('Strategy 4 | HP-FE'!R77&gt;0,"Y",IF('Strategy 4 | HP-FE'!R77=0,"","N")))</f>
        <v/>
      </c>
      <c r="AG77" s="95" t="str">
        <f>'Strategy 4 | HP-FE'!T77</f>
        <v/>
      </c>
      <c r="AH77" s="95" t="str">
        <f>'Strategy 4 | HP-FE'!N77</f>
        <v/>
      </c>
      <c r="AI77" s="112" t="str">
        <f>'Strategy 4 | HP-FE'!P77</f>
        <v/>
      </c>
      <c r="AJ77" s="144"/>
      <c r="AK77" s="144"/>
      <c r="AL77" s="111" t="str">
        <f>'Strategy 5 | M1-FE'!B77</f>
        <v/>
      </c>
      <c r="AM77" s="95" t="str">
        <f>'Strategy 5 | M1-FE'!C77</f>
        <v/>
      </c>
      <c r="AN77" s="95" t="str">
        <f>'Strategy 5 | M1-FE'!J77</f>
        <v/>
      </c>
      <c r="AO77" s="95" t="str">
        <f>IF(AU77="","",IF('Strategy 5 | M1-FE'!R77&gt;0,"Y",IF('Strategy 5 | M1-FE'!R77=0,"","N")))</f>
        <v/>
      </c>
      <c r="AP77" s="95" t="str">
        <f>'Strategy 5 | M1-FE'!T77</f>
        <v/>
      </c>
      <c r="AQ77" s="95" t="str">
        <f>'Strategy 5 | M1-FE'!N77</f>
        <v/>
      </c>
      <c r="AR77" s="112" t="str">
        <f>'Strategy 5 | M1-FE'!P77</f>
        <v/>
      </c>
      <c r="AS77" s="144"/>
      <c r="AT77" s="144"/>
      <c r="AU77" s="106"/>
      <c r="AV77" s="144"/>
      <c r="AW77" s="144"/>
      <c r="AX77" s="111" t="str">
        <f>'Strategy 6 | PD-M1'!B77</f>
        <v/>
      </c>
      <c r="AY77" s="95" t="str">
        <f>'Strategy 6 | PD-M1'!C77</f>
        <v/>
      </c>
      <c r="AZ77" s="95" t="str">
        <f>'Strategy 6 | PD-M1'!J77</f>
        <v/>
      </c>
      <c r="BA77" s="95" t="str">
        <f>IF(AU77="","",IF('Strategy 6 | PD-M1'!R77&gt;0,"Y",IF('Strategy 6 | PD-M1'!R77=0,"","N")))</f>
        <v/>
      </c>
      <c r="BB77" s="95" t="str">
        <f>'Strategy 6 | PD-M1'!T77</f>
        <v/>
      </c>
      <c r="BC77" s="95" t="str">
        <f>'Strategy 6 | PD-M1'!N77</f>
        <v/>
      </c>
      <c r="BD77" s="112" t="str">
        <f>'Strategy 6 | PD-M1'!P77</f>
        <v/>
      </c>
      <c r="BE77" s="144"/>
      <c r="BF77" s="144"/>
      <c r="BG77" s="111" t="str">
        <f>'Strategy 7 | TG-FE'!B77</f>
        <v/>
      </c>
      <c r="BH77" s="95" t="str">
        <f>'Strategy 7 | TG-FE'!C77</f>
        <v/>
      </c>
      <c r="BI77" s="95" t="str">
        <f>'Strategy 7 | TG-FE'!J77</f>
        <v/>
      </c>
      <c r="BJ77" s="95" t="str">
        <f>IF(AU77="","",IF('Strategy 7 | TG-FE'!R77&gt;0,"Y",IF('Strategy 7 | TG-FE'!R77=0,"","N")))</f>
        <v/>
      </c>
      <c r="BK77" s="95" t="str">
        <f>'Strategy 7 | TG-FE'!T77</f>
        <v/>
      </c>
      <c r="BL77" s="95" t="str">
        <f>'Strategy 7 | TG-FE'!N77</f>
        <v/>
      </c>
      <c r="BM77" s="112" t="str">
        <f>'Strategy 7 | TG-FE'!P77</f>
        <v/>
      </c>
      <c r="BN77" s="144"/>
      <c r="BO77" s="144"/>
      <c r="BP77" s="111" t="str">
        <f>'Strategy 8 | M1-WB'!B77</f>
        <v/>
      </c>
      <c r="BQ77" s="95" t="str">
        <f>'Strategy 8 | M1-WB'!C77</f>
        <v/>
      </c>
      <c r="BR77" s="95" t="str">
        <f>'Strategy 8 | M1-WB'!J77</f>
        <v/>
      </c>
      <c r="BS77" s="95" t="str">
        <f>IF(AU77="","",IF('Strategy 8 | M1-WB'!R77&gt;0,"Y",IF('Strategy 8 | M1-WB'!R77=0,"","N")))</f>
        <v/>
      </c>
      <c r="BT77" s="95" t="str">
        <f>'Strategy 8 | M1-WB'!T77</f>
        <v/>
      </c>
      <c r="BU77" s="95" t="str">
        <f>'Strategy 8 | M1-WB'!N77</f>
        <v/>
      </c>
      <c r="BV77" s="112" t="str">
        <f>'Strategy 8 | M1-WB'!P77</f>
        <v/>
      </c>
    </row>
    <row r="78" spans="1:74" ht="26.25" customHeight="1">
      <c r="A78" s="14">
        <v>69</v>
      </c>
      <c r="B78" s="111" t="str">
        <f>'Strategy 1 | PD-TG'!B78</f>
        <v/>
      </c>
      <c r="C78" s="95" t="str">
        <f>'Strategy 1 | PD-TG'!C78</f>
        <v/>
      </c>
      <c r="D78" s="95" t="str">
        <f>'Strategy 1 | PD-TG'!J78</f>
        <v/>
      </c>
      <c r="E78" s="95" t="str">
        <f>IF(AU78="","",IF('Strategy 1 | PD-TG'!R78&gt;0,"Y",IF('Strategy 1 | PD-TG'!R78=0,"","N")))</f>
        <v/>
      </c>
      <c r="F78" s="95" t="str">
        <f>'Strategy 1 | PD-TG'!T78</f>
        <v/>
      </c>
      <c r="G78" s="95" t="str">
        <f>'Strategy 1 | PD-TG'!N78</f>
        <v/>
      </c>
      <c r="H78" s="112" t="str">
        <f>'Strategy 1 | PD-TG'!P78</f>
        <v/>
      </c>
      <c r="I78" s="144"/>
      <c r="J78" s="144"/>
      <c r="K78" s="111" t="str">
        <f>'Strategy 2 | PD-FE'!B78</f>
        <v/>
      </c>
      <c r="L78" s="95" t="str">
        <f>'Strategy 2 | PD-FE'!C78</f>
        <v/>
      </c>
      <c r="M78" s="95" t="str">
        <f>'Strategy 2 | PD-FE'!J78</f>
        <v/>
      </c>
      <c r="N78" s="95" t="str">
        <f>IF(AU78="","",IF('Strategy 2 | PD-FE'!R78&gt;0,"Y",IF('Strategy 2 | PD-FE'!R78=0,"","N")))</f>
        <v/>
      </c>
      <c r="O78" s="95" t="str">
        <f>'Strategy 2 | PD-FE'!T78</f>
        <v/>
      </c>
      <c r="P78" s="95" t="str">
        <f>'Strategy 2 | PD-FE'!N78</f>
        <v/>
      </c>
      <c r="Q78" s="112" t="str">
        <f>'Strategy 2 | PD-FE'!P78</f>
        <v/>
      </c>
      <c r="R78" s="144"/>
      <c r="S78" s="144"/>
      <c r="T78" s="111" t="str">
        <f>'Strategy 3 | M1-TG'!B78</f>
        <v/>
      </c>
      <c r="U78" s="95" t="str">
        <f>'Strategy 3 | M1-TG'!C78</f>
        <v/>
      </c>
      <c r="V78" s="95" t="str">
        <f>'Strategy 3 | M1-TG'!J78</f>
        <v/>
      </c>
      <c r="W78" s="95" t="str">
        <f>IF(AU78="","",IF('Strategy 3 | M1-TG'!R78&gt;0,"Y",IF('Strategy 3 | M1-TG'!R78=0,"","N")))</f>
        <v/>
      </c>
      <c r="X78" s="95" t="str">
        <f>'Strategy 3 | M1-TG'!T78</f>
        <v/>
      </c>
      <c r="Y78" s="95" t="str">
        <f>'Strategy 3 | M1-TG'!N78</f>
        <v/>
      </c>
      <c r="Z78" s="112" t="str">
        <f>'Strategy 3 | M1-TG'!P78</f>
        <v/>
      </c>
      <c r="AA78" s="144"/>
      <c r="AB78" s="144"/>
      <c r="AC78" s="111" t="str">
        <f>'Strategy 4 | HP-FE'!B78</f>
        <v/>
      </c>
      <c r="AD78" s="95" t="str">
        <f>'Strategy 4 | HP-FE'!C78</f>
        <v/>
      </c>
      <c r="AE78" s="95" t="str">
        <f>'Strategy 4 | HP-FE'!J78</f>
        <v/>
      </c>
      <c r="AF78" s="95" t="str">
        <f>IF(AU78="","",IF('Strategy 4 | HP-FE'!R78&gt;0,"Y",IF('Strategy 4 | HP-FE'!R78=0,"","N")))</f>
        <v/>
      </c>
      <c r="AG78" s="95" t="str">
        <f>'Strategy 4 | HP-FE'!T78</f>
        <v/>
      </c>
      <c r="AH78" s="95" t="str">
        <f>'Strategy 4 | HP-FE'!N78</f>
        <v/>
      </c>
      <c r="AI78" s="112" t="str">
        <f>'Strategy 4 | HP-FE'!P78</f>
        <v/>
      </c>
      <c r="AJ78" s="144"/>
      <c r="AK78" s="144"/>
      <c r="AL78" s="111" t="str">
        <f>'Strategy 5 | M1-FE'!B78</f>
        <v/>
      </c>
      <c r="AM78" s="95" t="str">
        <f>'Strategy 5 | M1-FE'!C78</f>
        <v/>
      </c>
      <c r="AN78" s="95" t="str">
        <f>'Strategy 5 | M1-FE'!J78</f>
        <v/>
      </c>
      <c r="AO78" s="95" t="str">
        <f>IF(AU78="","",IF('Strategy 5 | M1-FE'!R78&gt;0,"Y",IF('Strategy 5 | M1-FE'!R78=0,"","N")))</f>
        <v/>
      </c>
      <c r="AP78" s="95" t="str">
        <f>'Strategy 5 | M1-FE'!T78</f>
        <v/>
      </c>
      <c r="AQ78" s="95" t="str">
        <f>'Strategy 5 | M1-FE'!N78</f>
        <v/>
      </c>
      <c r="AR78" s="112" t="str">
        <f>'Strategy 5 | M1-FE'!P78</f>
        <v/>
      </c>
      <c r="AS78" s="144"/>
      <c r="AT78" s="144"/>
      <c r="AU78" s="106"/>
      <c r="AV78" s="144"/>
      <c r="AW78" s="144"/>
      <c r="AX78" s="111" t="str">
        <f>'Strategy 6 | PD-M1'!B78</f>
        <v/>
      </c>
      <c r="AY78" s="95" t="str">
        <f>'Strategy 6 | PD-M1'!C78</f>
        <v/>
      </c>
      <c r="AZ78" s="95" t="str">
        <f>'Strategy 6 | PD-M1'!J78</f>
        <v/>
      </c>
      <c r="BA78" s="95" t="str">
        <f>IF(AU78="","",IF('Strategy 6 | PD-M1'!R78&gt;0,"Y",IF('Strategy 6 | PD-M1'!R78=0,"","N")))</f>
        <v/>
      </c>
      <c r="BB78" s="95" t="str">
        <f>'Strategy 6 | PD-M1'!T78</f>
        <v/>
      </c>
      <c r="BC78" s="95" t="str">
        <f>'Strategy 6 | PD-M1'!N78</f>
        <v/>
      </c>
      <c r="BD78" s="112" t="str">
        <f>'Strategy 6 | PD-M1'!P78</f>
        <v/>
      </c>
      <c r="BE78" s="144"/>
      <c r="BF78" s="144"/>
      <c r="BG78" s="111" t="str">
        <f>'Strategy 7 | TG-FE'!B78</f>
        <v/>
      </c>
      <c r="BH78" s="95" t="str">
        <f>'Strategy 7 | TG-FE'!C78</f>
        <v/>
      </c>
      <c r="BI78" s="95" t="str">
        <f>'Strategy 7 | TG-FE'!J78</f>
        <v/>
      </c>
      <c r="BJ78" s="95" t="str">
        <f>IF(AU78="","",IF('Strategy 7 | TG-FE'!R78&gt;0,"Y",IF('Strategy 7 | TG-FE'!R78=0,"","N")))</f>
        <v/>
      </c>
      <c r="BK78" s="95" t="str">
        <f>'Strategy 7 | TG-FE'!T78</f>
        <v/>
      </c>
      <c r="BL78" s="95" t="str">
        <f>'Strategy 7 | TG-FE'!N78</f>
        <v/>
      </c>
      <c r="BM78" s="112" t="str">
        <f>'Strategy 7 | TG-FE'!P78</f>
        <v/>
      </c>
      <c r="BN78" s="144"/>
      <c r="BO78" s="144"/>
      <c r="BP78" s="111" t="str">
        <f>'Strategy 8 | M1-WB'!B78</f>
        <v/>
      </c>
      <c r="BQ78" s="95" t="str">
        <f>'Strategy 8 | M1-WB'!C78</f>
        <v/>
      </c>
      <c r="BR78" s="95" t="str">
        <f>'Strategy 8 | M1-WB'!J78</f>
        <v/>
      </c>
      <c r="BS78" s="95" t="str">
        <f>IF(AU78="","",IF('Strategy 8 | M1-WB'!R78&gt;0,"Y",IF('Strategy 8 | M1-WB'!R78=0,"","N")))</f>
        <v/>
      </c>
      <c r="BT78" s="95" t="str">
        <f>'Strategy 8 | M1-WB'!T78</f>
        <v/>
      </c>
      <c r="BU78" s="95" t="str">
        <f>'Strategy 8 | M1-WB'!N78</f>
        <v/>
      </c>
      <c r="BV78" s="112" t="str">
        <f>'Strategy 8 | M1-WB'!P78</f>
        <v/>
      </c>
    </row>
    <row r="79" spans="1:74" ht="26.25" customHeight="1" thickBot="1">
      <c r="A79" s="14">
        <v>70</v>
      </c>
      <c r="B79" s="113" t="str">
        <f>'Strategy 1 | PD-TG'!B79</f>
        <v/>
      </c>
      <c r="C79" s="114" t="str">
        <f>'Strategy 1 | PD-TG'!C79</f>
        <v/>
      </c>
      <c r="D79" s="114" t="str">
        <f>'Strategy 1 | PD-TG'!J79</f>
        <v/>
      </c>
      <c r="E79" s="114" t="str">
        <f>IF(AU79="","",IF('Strategy 1 | PD-TG'!R79&gt;0,"Y",IF('Strategy 1 | PD-TG'!R79=0,"","N")))</f>
        <v/>
      </c>
      <c r="F79" s="114" t="str">
        <f>'Strategy 1 | PD-TG'!T79</f>
        <v/>
      </c>
      <c r="G79" s="114" t="str">
        <f>'Strategy 1 | PD-TG'!N79</f>
        <v/>
      </c>
      <c r="H79" s="115" t="str">
        <f>'Strategy 1 | PD-TG'!P79</f>
        <v/>
      </c>
      <c r="I79" s="144"/>
      <c r="J79" s="144"/>
      <c r="K79" s="113" t="str">
        <f>'Strategy 2 | PD-FE'!B79</f>
        <v/>
      </c>
      <c r="L79" s="114" t="str">
        <f>'Strategy 2 | PD-FE'!C79</f>
        <v/>
      </c>
      <c r="M79" s="114" t="str">
        <f>'Strategy 2 | PD-FE'!J79</f>
        <v/>
      </c>
      <c r="N79" s="114" t="str">
        <f>IF(AU79="","",IF('Strategy 2 | PD-FE'!R79&gt;0,"Y",IF('Strategy 2 | PD-FE'!R79=0,"","N")))</f>
        <v/>
      </c>
      <c r="O79" s="114" t="str">
        <f>'Strategy 2 | PD-FE'!T79</f>
        <v/>
      </c>
      <c r="P79" s="114" t="str">
        <f>'Strategy 2 | PD-FE'!N79</f>
        <v/>
      </c>
      <c r="Q79" s="115" t="str">
        <f>'Strategy 2 | PD-FE'!P79</f>
        <v/>
      </c>
      <c r="R79" s="144"/>
      <c r="S79" s="144"/>
      <c r="T79" s="113" t="str">
        <f>'Strategy 3 | M1-TG'!B79</f>
        <v/>
      </c>
      <c r="U79" s="114" t="str">
        <f>'Strategy 3 | M1-TG'!C79</f>
        <v/>
      </c>
      <c r="V79" s="114" t="str">
        <f>'Strategy 3 | M1-TG'!J79</f>
        <v/>
      </c>
      <c r="W79" s="114" t="str">
        <f>IF(AU79="","",IF('Strategy 3 | M1-TG'!R79&gt;0,"Y",IF('Strategy 3 | M1-TG'!R79=0,"","N")))</f>
        <v/>
      </c>
      <c r="X79" s="114" t="str">
        <f>'Strategy 3 | M1-TG'!T79</f>
        <v/>
      </c>
      <c r="Y79" s="114" t="str">
        <f>'Strategy 3 | M1-TG'!N79</f>
        <v/>
      </c>
      <c r="Z79" s="115" t="str">
        <f>'Strategy 3 | M1-TG'!P79</f>
        <v/>
      </c>
      <c r="AA79" s="144"/>
      <c r="AB79" s="144"/>
      <c r="AC79" s="113" t="str">
        <f>'Strategy 4 | HP-FE'!B79</f>
        <v/>
      </c>
      <c r="AD79" s="114" t="str">
        <f>'Strategy 4 | HP-FE'!C79</f>
        <v/>
      </c>
      <c r="AE79" s="114" t="str">
        <f>'Strategy 4 | HP-FE'!J79</f>
        <v/>
      </c>
      <c r="AF79" s="114" t="str">
        <f>IF(AU79="","",IF('Strategy 4 | HP-FE'!R79&gt;0,"Y",IF('Strategy 4 | HP-FE'!R79=0,"","N")))</f>
        <v/>
      </c>
      <c r="AG79" s="114" t="str">
        <f>'Strategy 4 | HP-FE'!T79</f>
        <v/>
      </c>
      <c r="AH79" s="114" t="str">
        <f>'Strategy 4 | HP-FE'!N79</f>
        <v/>
      </c>
      <c r="AI79" s="115" t="str">
        <f>'Strategy 4 | HP-FE'!P79</f>
        <v/>
      </c>
      <c r="AJ79" s="144"/>
      <c r="AK79" s="144"/>
      <c r="AL79" s="113" t="str">
        <f>'Strategy 5 | M1-FE'!B79</f>
        <v/>
      </c>
      <c r="AM79" s="114" t="str">
        <f>'Strategy 5 | M1-FE'!C79</f>
        <v/>
      </c>
      <c r="AN79" s="114" t="str">
        <f>'Strategy 5 | M1-FE'!J79</f>
        <v/>
      </c>
      <c r="AO79" s="114" t="str">
        <f>IF(AU79="","",IF('Strategy 5 | M1-FE'!R79&gt;0,"Y",IF('Strategy 5 | M1-FE'!R79=0,"","N")))</f>
        <v/>
      </c>
      <c r="AP79" s="114" t="str">
        <f>'Strategy 5 | M1-FE'!T79</f>
        <v/>
      </c>
      <c r="AQ79" s="114" t="str">
        <f>'Strategy 5 | M1-FE'!N79</f>
        <v/>
      </c>
      <c r="AR79" s="115" t="str">
        <f>'Strategy 5 | M1-FE'!P79</f>
        <v/>
      </c>
      <c r="AS79" s="144"/>
      <c r="AT79" s="144"/>
      <c r="AU79" s="107"/>
      <c r="AV79" s="144"/>
      <c r="AW79" s="144"/>
      <c r="AX79" s="113" t="str">
        <f>'Strategy 6 | PD-M1'!B79</f>
        <v/>
      </c>
      <c r="AY79" s="114" t="str">
        <f>'Strategy 6 | PD-M1'!C79</f>
        <v/>
      </c>
      <c r="AZ79" s="114" t="str">
        <f>'Strategy 6 | PD-M1'!J79</f>
        <v/>
      </c>
      <c r="BA79" s="114" t="str">
        <f>IF(AU79="","",IF('Strategy 6 | PD-M1'!R79&gt;0,"Y",IF('Strategy 6 | PD-M1'!R79=0,"","N")))</f>
        <v/>
      </c>
      <c r="BB79" s="114" t="str">
        <f>'Strategy 6 | PD-M1'!T79</f>
        <v/>
      </c>
      <c r="BC79" s="114" t="str">
        <f>'Strategy 6 | PD-M1'!N79</f>
        <v/>
      </c>
      <c r="BD79" s="115" t="str">
        <f>'Strategy 6 | PD-M1'!P79</f>
        <v/>
      </c>
      <c r="BE79" s="144"/>
      <c r="BF79" s="144"/>
      <c r="BG79" s="113" t="str">
        <f>'Strategy 7 | TG-FE'!B79</f>
        <v/>
      </c>
      <c r="BH79" s="114" t="str">
        <f>'Strategy 7 | TG-FE'!C79</f>
        <v/>
      </c>
      <c r="BI79" s="114" t="str">
        <f>'Strategy 7 | TG-FE'!J79</f>
        <v/>
      </c>
      <c r="BJ79" s="114" t="str">
        <f>IF(AU79="","",IF('Strategy 7 | TG-FE'!R79&gt;0,"Y",IF('Strategy 7 | TG-FE'!R79=0,"","N")))</f>
        <v/>
      </c>
      <c r="BK79" s="114" t="str">
        <f>'Strategy 7 | TG-FE'!T79</f>
        <v/>
      </c>
      <c r="BL79" s="114" t="str">
        <f>'Strategy 7 | TG-FE'!N79</f>
        <v/>
      </c>
      <c r="BM79" s="115" t="str">
        <f>'Strategy 7 | TG-FE'!P79</f>
        <v/>
      </c>
      <c r="BN79" s="144"/>
      <c r="BO79" s="144"/>
      <c r="BP79" s="113" t="str">
        <f>'Strategy 8 | M1-WB'!B79</f>
        <v/>
      </c>
      <c r="BQ79" s="114" t="str">
        <f>'Strategy 8 | M1-WB'!C79</f>
        <v/>
      </c>
      <c r="BR79" s="114" t="str">
        <f>'Strategy 8 | M1-WB'!J79</f>
        <v/>
      </c>
      <c r="BS79" s="114" t="str">
        <f>IF(AU79="","",IF('Strategy 8 | M1-WB'!R79&gt;0,"Y",IF('Strategy 8 | M1-WB'!R79=0,"","N")))</f>
        <v/>
      </c>
      <c r="BT79" s="114" t="str">
        <f>'Strategy 8 | M1-WB'!T79</f>
        <v/>
      </c>
      <c r="BU79" s="114" t="str">
        <f>'Strategy 8 | M1-WB'!N79</f>
        <v/>
      </c>
      <c r="BV79" s="115" t="str">
        <f>'Strategy 8 | M1-WB'!P79</f>
        <v/>
      </c>
    </row>
    <row r="80" spans="1:74" ht="26.25" customHeight="1">
      <c r="A80" s="14">
        <v>71</v>
      </c>
      <c r="B80" s="108" t="str">
        <f>'Strategy 1 | PD-TG'!B80</f>
        <v/>
      </c>
      <c r="C80" s="109" t="str">
        <f>'Strategy 1 | PD-TG'!C80</f>
        <v/>
      </c>
      <c r="D80" s="109" t="str">
        <f>'Strategy 1 | PD-TG'!J80</f>
        <v/>
      </c>
      <c r="E80" s="109" t="str">
        <f>IF(AU80="","",IF('Strategy 1 | PD-TG'!R80&gt;0,"Y",IF('Strategy 1 | PD-TG'!R80=0,"","N")))</f>
        <v/>
      </c>
      <c r="F80" s="109" t="str">
        <f>'Strategy 1 | PD-TG'!T80</f>
        <v/>
      </c>
      <c r="G80" s="109" t="str">
        <f>'Strategy 1 | PD-TG'!N80</f>
        <v/>
      </c>
      <c r="H80" s="110" t="str">
        <f>'Strategy 1 | PD-TG'!P80</f>
        <v/>
      </c>
      <c r="I80" s="144"/>
      <c r="J80" s="144"/>
      <c r="K80" s="108" t="str">
        <f>'Strategy 2 | PD-FE'!B80</f>
        <v/>
      </c>
      <c r="L80" s="109" t="str">
        <f>'Strategy 2 | PD-FE'!C80</f>
        <v/>
      </c>
      <c r="M80" s="109" t="str">
        <f>'Strategy 2 | PD-FE'!J80</f>
        <v/>
      </c>
      <c r="N80" s="109" t="str">
        <f>IF(AU80="","",IF('Strategy 2 | PD-FE'!R80&gt;0,"Y",IF('Strategy 2 | PD-FE'!R80=0,"","N")))</f>
        <v/>
      </c>
      <c r="O80" s="109" t="str">
        <f>'Strategy 2 | PD-FE'!T80</f>
        <v/>
      </c>
      <c r="P80" s="109" t="str">
        <f>'Strategy 2 | PD-FE'!N80</f>
        <v/>
      </c>
      <c r="Q80" s="110" t="str">
        <f>'Strategy 2 | PD-FE'!P80</f>
        <v/>
      </c>
      <c r="R80" s="144"/>
      <c r="S80" s="144"/>
      <c r="T80" s="108" t="str">
        <f>'Strategy 3 | M1-TG'!B80</f>
        <v/>
      </c>
      <c r="U80" s="109" t="str">
        <f>'Strategy 3 | M1-TG'!C80</f>
        <v/>
      </c>
      <c r="V80" s="109" t="str">
        <f>'Strategy 3 | M1-TG'!J80</f>
        <v/>
      </c>
      <c r="W80" s="109" t="str">
        <f>IF(AU80="","",IF('Strategy 3 | M1-TG'!R80&gt;0,"Y",IF('Strategy 3 | M1-TG'!R80=0,"","N")))</f>
        <v/>
      </c>
      <c r="X80" s="109" t="str">
        <f>'Strategy 3 | M1-TG'!T80</f>
        <v/>
      </c>
      <c r="Y80" s="109" t="str">
        <f>'Strategy 3 | M1-TG'!N80</f>
        <v/>
      </c>
      <c r="Z80" s="110" t="str">
        <f>'Strategy 3 | M1-TG'!P80</f>
        <v/>
      </c>
      <c r="AA80" s="144"/>
      <c r="AB80" s="144"/>
      <c r="AC80" s="108" t="str">
        <f>'Strategy 4 | HP-FE'!B80</f>
        <v/>
      </c>
      <c r="AD80" s="109" t="str">
        <f>'Strategy 4 | HP-FE'!C80</f>
        <v/>
      </c>
      <c r="AE80" s="109" t="str">
        <f>'Strategy 4 | HP-FE'!J80</f>
        <v/>
      </c>
      <c r="AF80" s="109" t="str">
        <f>IF(AU80="","",IF('Strategy 4 | HP-FE'!R80&gt;0,"Y",IF('Strategy 4 | HP-FE'!R80=0,"","N")))</f>
        <v/>
      </c>
      <c r="AG80" s="109" t="str">
        <f>'Strategy 4 | HP-FE'!T80</f>
        <v/>
      </c>
      <c r="AH80" s="109" t="str">
        <f>'Strategy 4 | HP-FE'!N80</f>
        <v/>
      </c>
      <c r="AI80" s="110" t="str">
        <f>'Strategy 4 | HP-FE'!P80</f>
        <v/>
      </c>
      <c r="AJ80" s="144"/>
      <c r="AK80" s="144"/>
      <c r="AL80" s="108" t="str">
        <f>'Strategy 5 | M1-FE'!B80</f>
        <v/>
      </c>
      <c r="AM80" s="109" t="str">
        <f>'Strategy 5 | M1-FE'!C80</f>
        <v/>
      </c>
      <c r="AN80" s="109" t="str">
        <f>'Strategy 5 | M1-FE'!J80</f>
        <v/>
      </c>
      <c r="AO80" s="109" t="str">
        <f>IF(AU80="","",IF('Strategy 5 | M1-FE'!R80&gt;0,"Y",IF('Strategy 5 | M1-FE'!R80=0,"","N")))</f>
        <v/>
      </c>
      <c r="AP80" s="109" t="str">
        <f>'Strategy 5 | M1-FE'!T80</f>
        <v/>
      </c>
      <c r="AQ80" s="109" t="str">
        <f>'Strategy 5 | M1-FE'!N80</f>
        <v/>
      </c>
      <c r="AR80" s="110" t="str">
        <f>'Strategy 5 | M1-FE'!P80</f>
        <v/>
      </c>
      <c r="AS80" s="144"/>
      <c r="AT80" s="144"/>
      <c r="AU80" s="102"/>
      <c r="AV80" s="144"/>
      <c r="AW80" s="144"/>
      <c r="AX80" s="108" t="str">
        <f>'Strategy 6 | PD-M1'!B80</f>
        <v/>
      </c>
      <c r="AY80" s="109" t="str">
        <f>'Strategy 6 | PD-M1'!C80</f>
        <v/>
      </c>
      <c r="AZ80" s="109" t="str">
        <f>'Strategy 6 | PD-M1'!J80</f>
        <v/>
      </c>
      <c r="BA80" s="109" t="str">
        <f>IF(AU80="","",IF('Strategy 6 | PD-M1'!R80&gt;0,"Y",IF('Strategy 6 | PD-M1'!R80=0,"","N")))</f>
        <v/>
      </c>
      <c r="BB80" s="109" t="str">
        <f>'Strategy 6 | PD-M1'!T80</f>
        <v/>
      </c>
      <c r="BC80" s="109" t="str">
        <f>'Strategy 6 | PD-M1'!N80</f>
        <v/>
      </c>
      <c r="BD80" s="110" t="str">
        <f>'Strategy 6 | PD-M1'!P80</f>
        <v/>
      </c>
      <c r="BE80" s="144"/>
      <c r="BF80" s="144"/>
      <c r="BG80" s="108" t="str">
        <f>'Strategy 7 | TG-FE'!B80</f>
        <v/>
      </c>
      <c r="BH80" s="109" t="str">
        <f>'Strategy 7 | TG-FE'!C80</f>
        <v/>
      </c>
      <c r="BI80" s="109" t="str">
        <f>'Strategy 7 | TG-FE'!J80</f>
        <v/>
      </c>
      <c r="BJ80" s="109" t="str">
        <f>IF(AU80="","",IF('Strategy 7 | TG-FE'!R80&gt;0,"Y",IF('Strategy 7 | TG-FE'!R80=0,"","N")))</f>
        <v/>
      </c>
      <c r="BK80" s="109" t="str">
        <f>'Strategy 7 | TG-FE'!T80</f>
        <v/>
      </c>
      <c r="BL80" s="109" t="str">
        <f>'Strategy 7 | TG-FE'!N80</f>
        <v/>
      </c>
      <c r="BM80" s="110" t="str">
        <f>'Strategy 7 | TG-FE'!P80</f>
        <v/>
      </c>
      <c r="BN80" s="144"/>
      <c r="BO80" s="144"/>
      <c r="BP80" s="108" t="str">
        <f>'Strategy 8 | M1-WB'!B80</f>
        <v/>
      </c>
      <c r="BQ80" s="109" t="str">
        <f>'Strategy 8 | M1-WB'!C80</f>
        <v/>
      </c>
      <c r="BR80" s="109" t="str">
        <f>'Strategy 8 | M1-WB'!J80</f>
        <v/>
      </c>
      <c r="BS80" s="109" t="str">
        <f>IF(AU80="","",IF('Strategy 8 | M1-WB'!R80&gt;0,"Y",IF('Strategy 8 | M1-WB'!R80=0,"","N")))</f>
        <v/>
      </c>
      <c r="BT80" s="109" t="str">
        <f>'Strategy 8 | M1-WB'!T80</f>
        <v/>
      </c>
      <c r="BU80" s="109" t="str">
        <f>'Strategy 8 | M1-WB'!N80</f>
        <v/>
      </c>
      <c r="BV80" s="110" t="str">
        <f>'Strategy 8 | M1-WB'!P80</f>
        <v/>
      </c>
    </row>
    <row r="81" spans="1:74" ht="26.25" customHeight="1">
      <c r="A81" s="14">
        <v>72</v>
      </c>
      <c r="B81" s="111" t="str">
        <f>'Strategy 1 | PD-TG'!B81</f>
        <v/>
      </c>
      <c r="C81" s="95" t="str">
        <f>'Strategy 1 | PD-TG'!C81</f>
        <v/>
      </c>
      <c r="D81" s="95" t="str">
        <f>'Strategy 1 | PD-TG'!J81</f>
        <v/>
      </c>
      <c r="E81" s="95" t="str">
        <f>IF(AU81="","",IF('Strategy 1 | PD-TG'!R81&gt;0,"Y",IF('Strategy 1 | PD-TG'!R81=0,"","N")))</f>
        <v/>
      </c>
      <c r="F81" s="95" t="str">
        <f>'Strategy 1 | PD-TG'!T81</f>
        <v/>
      </c>
      <c r="G81" s="95" t="str">
        <f>'Strategy 1 | PD-TG'!N81</f>
        <v/>
      </c>
      <c r="H81" s="112" t="str">
        <f>'Strategy 1 | PD-TG'!P81</f>
        <v/>
      </c>
      <c r="I81" s="144"/>
      <c r="J81" s="144"/>
      <c r="K81" s="111" t="str">
        <f>'Strategy 2 | PD-FE'!B81</f>
        <v/>
      </c>
      <c r="L81" s="95" t="str">
        <f>'Strategy 2 | PD-FE'!C81</f>
        <v/>
      </c>
      <c r="M81" s="95" t="str">
        <f>'Strategy 2 | PD-FE'!J81</f>
        <v/>
      </c>
      <c r="N81" s="95" t="str">
        <f>IF(AU81="","",IF('Strategy 2 | PD-FE'!R81&gt;0,"Y",IF('Strategy 2 | PD-FE'!R81=0,"","N")))</f>
        <v/>
      </c>
      <c r="O81" s="95" t="str">
        <f>'Strategy 2 | PD-FE'!T81</f>
        <v/>
      </c>
      <c r="P81" s="95" t="str">
        <f>'Strategy 2 | PD-FE'!N81</f>
        <v/>
      </c>
      <c r="Q81" s="112" t="str">
        <f>'Strategy 2 | PD-FE'!P81</f>
        <v/>
      </c>
      <c r="R81" s="144"/>
      <c r="S81" s="144"/>
      <c r="T81" s="111" t="str">
        <f>'Strategy 3 | M1-TG'!B81</f>
        <v/>
      </c>
      <c r="U81" s="95" t="str">
        <f>'Strategy 3 | M1-TG'!C81</f>
        <v/>
      </c>
      <c r="V81" s="95" t="str">
        <f>'Strategy 3 | M1-TG'!J81</f>
        <v/>
      </c>
      <c r="W81" s="95" t="str">
        <f>IF(AU81="","",IF('Strategy 3 | M1-TG'!R81&gt;0,"Y",IF('Strategy 3 | M1-TG'!R81=0,"","N")))</f>
        <v/>
      </c>
      <c r="X81" s="95" t="str">
        <f>'Strategy 3 | M1-TG'!T81</f>
        <v/>
      </c>
      <c r="Y81" s="95" t="str">
        <f>'Strategy 3 | M1-TG'!N81</f>
        <v/>
      </c>
      <c r="Z81" s="112" t="str">
        <f>'Strategy 3 | M1-TG'!P81</f>
        <v/>
      </c>
      <c r="AA81" s="144"/>
      <c r="AB81" s="144"/>
      <c r="AC81" s="111" t="str">
        <f>'Strategy 4 | HP-FE'!B81</f>
        <v/>
      </c>
      <c r="AD81" s="95" t="str">
        <f>'Strategy 4 | HP-FE'!C81</f>
        <v/>
      </c>
      <c r="AE81" s="95" t="str">
        <f>'Strategy 4 | HP-FE'!J81</f>
        <v/>
      </c>
      <c r="AF81" s="95" t="str">
        <f>IF(AU81="","",IF('Strategy 4 | HP-FE'!R81&gt;0,"Y",IF('Strategy 4 | HP-FE'!R81=0,"","N")))</f>
        <v/>
      </c>
      <c r="AG81" s="95" t="str">
        <f>'Strategy 4 | HP-FE'!T81</f>
        <v/>
      </c>
      <c r="AH81" s="95" t="str">
        <f>'Strategy 4 | HP-FE'!N81</f>
        <v/>
      </c>
      <c r="AI81" s="112" t="str">
        <f>'Strategy 4 | HP-FE'!P81</f>
        <v/>
      </c>
      <c r="AJ81" s="144"/>
      <c r="AK81" s="144"/>
      <c r="AL81" s="111" t="str">
        <f>'Strategy 5 | M1-FE'!B81</f>
        <v/>
      </c>
      <c r="AM81" s="95" t="str">
        <f>'Strategy 5 | M1-FE'!C81</f>
        <v/>
      </c>
      <c r="AN81" s="95" t="str">
        <f>'Strategy 5 | M1-FE'!J81</f>
        <v/>
      </c>
      <c r="AO81" s="95" t="str">
        <f>IF(AU81="","",IF('Strategy 5 | M1-FE'!R81&gt;0,"Y",IF('Strategy 5 | M1-FE'!R81=0,"","N")))</f>
        <v/>
      </c>
      <c r="AP81" s="95" t="str">
        <f>'Strategy 5 | M1-FE'!T81</f>
        <v/>
      </c>
      <c r="AQ81" s="95" t="str">
        <f>'Strategy 5 | M1-FE'!N81</f>
        <v/>
      </c>
      <c r="AR81" s="112" t="str">
        <f>'Strategy 5 | M1-FE'!P81</f>
        <v/>
      </c>
      <c r="AS81" s="144"/>
      <c r="AT81" s="144"/>
      <c r="AU81" s="106"/>
      <c r="AV81" s="144"/>
      <c r="AW81" s="144"/>
      <c r="AX81" s="111" t="str">
        <f>'Strategy 6 | PD-M1'!B81</f>
        <v/>
      </c>
      <c r="AY81" s="95" t="str">
        <f>'Strategy 6 | PD-M1'!C81</f>
        <v/>
      </c>
      <c r="AZ81" s="95" t="str">
        <f>'Strategy 6 | PD-M1'!J81</f>
        <v/>
      </c>
      <c r="BA81" s="95" t="str">
        <f>IF(AU81="","",IF('Strategy 6 | PD-M1'!R81&gt;0,"Y",IF('Strategy 6 | PD-M1'!R81=0,"","N")))</f>
        <v/>
      </c>
      <c r="BB81" s="95" t="str">
        <f>'Strategy 6 | PD-M1'!T81</f>
        <v/>
      </c>
      <c r="BC81" s="95" t="str">
        <f>'Strategy 6 | PD-M1'!N81</f>
        <v/>
      </c>
      <c r="BD81" s="112" t="str">
        <f>'Strategy 6 | PD-M1'!P81</f>
        <v/>
      </c>
      <c r="BE81" s="144"/>
      <c r="BF81" s="144"/>
      <c r="BG81" s="111" t="str">
        <f>'Strategy 7 | TG-FE'!B81</f>
        <v/>
      </c>
      <c r="BH81" s="95" t="str">
        <f>'Strategy 7 | TG-FE'!C81</f>
        <v/>
      </c>
      <c r="BI81" s="95" t="str">
        <f>'Strategy 7 | TG-FE'!J81</f>
        <v/>
      </c>
      <c r="BJ81" s="95" t="str">
        <f>IF(AU81="","",IF('Strategy 7 | TG-FE'!R81&gt;0,"Y",IF('Strategy 7 | TG-FE'!R81=0,"","N")))</f>
        <v/>
      </c>
      <c r="BK81" s="95" t="str">
        <f>'Strategy 7 | TG-FE'!T81</f>
        <v/>
      </c>
      <c r="BL81" s="95" t="str">
        <f>'Strategy 7 | TG-FE'!N81</f>
        <v/>
      </c>
      <c r="BM81" s="112" t="str">
        <f>'Strategy 7 | TG-FE'!P81</f>
        <v/>
      </c>
      <c r="BN81" s="144"/>
      <c r="BO81" s="144"/>
      <c r="BP81" s="111" t="str">
        <f>'Strategy 8 | M1-WB'!B81</f>
        <v/>
      </c>
      <c r="BQ81" s="95" t="str">
        <f>'Strategy 8 | M1-WB'!C81</f>
        <v/>
      </c>
      <c r="BR81" s="95" t="str">
        <f>'Strategy 8 | M1-WB'!J81</f>
        <v/>
      </c>
      <c r="BS81" s="95" t="str">
        <f>IF(AU81="","",IF('Strategy 8 | M1-WB'!R81&gt;0,"Y",IF('Strategy 8 | M1-WB'!R81=0,"","N")))</f>
        <v/>
      </c>
      <c r="BT81" s="95" t="str">
        <f>'Strategy 8 | M1-WB'!T81</f>
        <v/>
      </c>
      <c r="BU81" s="95" t="str">
        <f>'Strategy 8 | M1-WB'!N81</f>
        <v/>
      </c>
      <c r="BV81" s="112" t="str">
        <f>'Strategy 8 | M1-WB'!P81</f>
        <v/>
      </c>
    </row>
    <row r="82" spans="1:74" ht="26.25" customHeight="1">
      <c r="A82" s="14">
        <v>73</v>
      </c>
      <c r="B82" s="111" t="str">
        <f>'Strategy 1 | PD-TG'!B82</f>
        <v/>
      </c>
      <c r="C82" s="95" t="str">
        <f>'Strategy 1 | PD-TG'!C82</f>
        <v/>
      </c>
      <c r="D82" s="95" t="str">
        <f>'Strategy 1 | PD-TG'!J82</f>
        <v/>
      </c>
      <c r="E82" s="95" t="str">
        <f>IF(AU82="","",IF('Strategy 1 | PD-TG'!R82&gt;0,"Y",IF('Strategy 1 | PD-TG'!R82=0,"","N")))</f>
        <v/>
      </c>
      <c r="F82" s="95" t="str">
        <f>'Strategy 1 | PD-TG'!T82</f>
        <v/>
      </c>
      <c r="G82" s="95" t="str">
        <f>'Strategy 1 | PD-TG'!N82</f>
        <v/>
      </c>
      <c r="H82" s="112" t="str">
        <f>'Strategy 1 | PD-TG'!P82</f>
        <v/>
      </c>
      <c r="I82" s="144"/>
      <c r="J82" s="144"/>
      <c r="K82" s="111" t="str">
        <f>'Strategy 2 | PD-FE'!B82</f>
        <v/>
      </c>
      <c r="L82" s="95" t="str">
        <f>'Strategy 2 | PD-FE'!C82</f>
        <v/>
      </c>
      <c r="M82" s="95" t="str">
        <f>'Strategy 2 | PD-FE'!J82</f>
        <v/>
      </c>
      <c r="N82" s="95" t="str">
        <f>IF(AU82="","",IF('Strategy 2 | PD-FE'!R82&gt;0,"Y",IF('Strategy 2 | PD-FE'!R82=0,"","N")))</f>
        <v/>
      </c>
      <c r="O82" s="95" t="str">
        <f>'Strategy 2 | PD-FE'!T82</f>
        <v/>
      </c>
      <c r="P82" s="95" t="str">
        <f>'Strategy 2 | PD-FE'!N82</f>
        <v/>
      </c>
      <c r="Q82" s="112" t="str">
        <f>'Strategy 2 | PD-FE'!P82</f>
        <v/>
      </c>
      <c r="R82" s="144"/>
      <c r="S82" s="144"/>
      <c r="T82" s="111" t="str">
        <f>'Strategy 3 | M1-TG'!B82</f>
        <v/>
      </c>
      <c r="U82" s="95" t="str">
        <f>'Strategy 3 | M1-TG'!C82</f>
        <v/>
      </c>
      <c r="V82" s="95" t="str">
        <f>'Strategy 3 | M1-TG'!J82</f>
        <v/>
      </c>
      <c r="W82" s="95" t="str">
        <f>IF(AU82="","",IF('Strategy 3 | M1-TG'!R82&gt;0,"Y",IF('Strategy 3 | M1-TG'!R82=0,"","N")))</f>
        <v/>
      </c>
      <c r="X82" s="95" t="str">
        <f>'Strategy 3 | M1-TG'!T82</f>
        <v/>
      </c>
      <c r="Y82" s="95" t="str">
        <f>'Strategy 3 | M1-TG'!N82</f>
        <v/>
      </c>
      <c r="Z82" s="112" t="str">
        <f>'Strategy 3 | M1-TG'!P82</f>
        <v/>
      </c>
      <c r="AA82" s="144"/>
      <c r="AB82" s="144"/>
      <c r="AC82" s="111" t="str">
        <f>'Strategy 4 | HP-FE'!B82</f>
        <v/>
      </c>
      <c r="AD82" s="95" t="str">
        <f>'Strategy 4 | HP-FE'!C82</f>
        <v/>
      </c>
      <c r="AE82" s="95" t="str">
        <f>'Strategy 4 | HP-FE'!J82</f>
        <v/>
      </c>
      <c r="AF82" s="95" t="str">
        <f>IF(AU82="","",IF('Strategy 4 | HP-FE'!R82&gt;0,"Y",IF('Strategy 4 | HP-FE'!R82=0,"","N")))</f>
        <v/>
      </c>
      <c r="AG82" s="95" t="str">
        <f>'Strategy 4 | HP-FE'!T82</f>
        <v/>
      </c>
      <c r="AH82" s="95" t="str">
        <f>'Strategy 4 | HP-FE'!N82</f>
        <v/>
      </c>
      <c r="AI82" s="112" t="str">
        <f>'Strategy 4 | HP-FE'!P82</f>
        <v/>
      </c>
      <c r="AJ82" s="144"/>
      <c r="AK82" s="144"/>
      <c r="AL82" s="111" t="str">
        <f>'Strategy 5 | M1-FE'!B82</f>
        <v/>
      </c>
      <c r="AM82" s="95" t="str">
        <f>'Strategy 5 | M1-FE'!C82</f>
        <v/>
      </c>
      <c r="AN82" s="95" t="str">
        <f>'Strategy 5 | M1-FE'!J82</f>
        <v/>
      </c>
      <c r="AO82" s="95" t="str">
        <f>IF(AU82="","",IF('Strategy 5 | M1-FE'!R82&gt;0,"Y",IF('Strategy 5 | M1-FE'!R82=0,"","N")))</f>
        <v/>
      </c>
      <c r="AP82" s="95" t="str">
        <f>'Strategy 5 | M1-FE'!T82</f>
        <v/>
      </c>
      <c r="AQ82" s="95" t="str">
        <f>'Strategy 5 | M1-FE'!N82</f>
        <v/>
      </c>
      <c r="AR82" s="112" t="str">
        <f>'Strategy 5 | M1-FE'!P82</f>
        <v/>
      </c>
      <c r="AS82" s="144"/>
      <c r="AT82" s="144"/>
      <c r="AU82" s="106"/>
      <c r="AV82" s="144"/>
      <c r="AW82" s="144"/>
      <c r="AX82" s="111" t="str">
        <f>'Strategy 6 | PD-M1'!B82</f>
        <v/>
      </c>
      <c r="AY82" s="95" t="str">
        <f>'Strategy 6 | PD-M1'!C82</f>
        <v/>
      </c>
      <c r="AZ82" s="95" t="str">
        <f>'Strategy 6 | PD-M1'!J82</f>
        <v/>
      </c>
      <c r="BA82" s="95" t="str">
        <f>IF(AU82="","",IF('Strategy 6 | PD-M1'!R82&gt;0,"Y",IF('Strategy 6 | PD-M1'!R82=0,"","N")))</f>
        <v/>
      </c>
      <c r="BB82" s="95" t="str">
        <f>'Strategy 6 | PD-M1'!T82</f>
        <v/>
      </c>
      <c r="BC82" s="95" t="str">
        <f>'Strategy 6 | PD-M1'!N82</f>
        <v/>
      </c>
      <c r="BD82" s="112" t="str">
        <f>'Strategy 6 | PD-M1'!P82</f>
        <v/>
      </c>
      <c r="BE82" s="144"/>
      <c r="BF82" s="144"/>
      <c r="BG82" s="111" t="str">
        <f>'Strategy 7 | TG-FE'!B82</f>
        <v/>
      </c>
      <c r="BH82" s="95" t="str">
        <f>'Strategy 7 | TG-FE'!C82</f>
        <v/>
      </c>
      <c r="BI82" s="95" t="str">
        <f>'Strategy 7 | TG-FE'!J82</f>
        <v/>
      </c>
      <c r="BJ82" s="95" t="str">
        <f>IF(AU82="","",IF('Strategy 7 | TG-FE'!R82&gt;0,"Y",IF('Strategy 7 | TG-FE'!R82=0,"","N")))</f>
        <v/>
      </c>
      <c r="BK82" s="95" t="str">
        <f>'Strategy 7 | TG-FE'!T82</f>
        <v/>
      </c>
      <c r="BL82" s="95" t="str">
        <f>'Strategy 7 | TG-FE'!N82</f>
        <v/>
      </c>
      <c r="BM82" s="112" t="str">
        <f>'Strategy 7 | TG-FE'!P82</f>
        <v/>
      </c>
      <c r="BN82" s="144"/>
      <c r="BO82" s="144"/>
      <c r="BP82" s="111" t="str">
        <f>'Strategy 8 | M1-WB'!B82</f>
        <v/>
      </c>
      <c r="BQ82" s="95" t="str">
        <f>'Strategy 8 | M1-WB'!C82</f>
        <v/>
      </c>
      <c r="BR82" s="95" t="str">
        <f>'Strategy 8 | M1-WB'!J82</f>
        <v/>
      </c>
      <c r="BS82" s="95" t="str">
        <f>IF(AU82="","",IF('Strategy 8 | M1-WB'!R82&gt;0,"Y",IF('Strategy 8 | M1-WB'!R82=0,"","N")))</f>
        <v/>
      </c>
      <c r="BT82" s="95" t="str">
        <f>'Strategy 8 | M1-WB'!T82</f>
        <v/>
      </c>
      <c r="BU82" s="95" t="str">
        <f>'Strategy 8 | M1-WB'!N82</f>
        <v/>
      </c>
      <c r="BV82" s="112" t="str">
        <f>'Strategy 8 | M1-WB'!P82</f>
        <v/>
      </c>
    </row>
    <row r="83" spans="1:74" ht="26.25" customHeight="1">
      <c r="A83" s="14">
        <v>74</v>
      </c>
      <c r="B83" s="111" t="str">
        <f>'Strategy 1 | PD-TG'!B83</f>
        <v/>
      </c>
      <c r="C83" s="95" t="str">
        <f>'Strategy 1 | PD-TG'!C83</f>
        <v/>
      </c>
      <c r="D83" s="95" t="str">
        <f>'Strategy 1 | PD-TG'!J83</f>
        <v/>
      </c>
      <c r="E83" s="95" t="str">
        <f>IF(AU83="","",IF('Strategy 1 | PD-TG'!R83&gt;0,"Y",IF('Strategy 1 | PD-TG'!R83=0,"","N")))</f>
        <v/>
      </c>
      <c r="F83" s="95" t="str">
        <f>'Strategy 1 | PD-TG'!T83</f>
        <v/>
      </c>
      <c r="G83" s="95" t="str">
        <f>'Strategy 1 | PD-TG'!N83</f>
        <v/>
      </c>
      <c r="H83" s="112" t="str">
        <f>'Strategy 1 | PD-TG'!P83</f>
        <v/>
      </c>
      <c r="I83" s="144"/>
      <c r="J83" s="144"/>
      <c r="K83" s="111" t="str">
        <f>'Strategy 2 | PD-FE'!B83</f>
        <v/>
      </c>
      <c r="L83" s="95" t="str">
        <f>'Strategy 2 | PD-FE'!C83</f>
        <v/>
      </c>
      <c r="M83" s="95" t="str">
        <f>'Strategy 2 | PD-FE'!J83</f>
        <v/>
      </c>
      <c r="N83" s="95" t="str">
        <f>IF(AU83="","",IF('Strategy 2 | PD-FE'!R83&gt;0,"Y",IF('Strategy 2 | PD-FE'!R83=0,"","N")))</f>
        <v/>
      </c>
      <c r="O83" s="95" t="str">
        <f>'Strategy 2 | PD-FE'!T83</f>
        <v/>
      </c>
      <c r="P83" s="95" t="str">
        <f>'Strategy 2 | PD-FE'!N83</f>
        <v/>
      </c>
      <c r="Q83" s="112" t="str">
        <f>'Strategy 2 | PD-FE'!P83</f>
        <v/>
      </c>
      <c r="R83" s="144"/>
      <c r="S83" s="144"/>
      <c r="T83" s="111" t="str">
        <f>'Strategy 3 | M1-TG'!B83</f>
        <v/>
      </c>
      <c r="U83" s="95" t="str">
        <f>'Strategy 3 | M1-TG'!C83</f>
        <v/>
      </c>
      <c r="V83" s="95" t="str">
        <f>'Strategy 3 | M1-TG'!J83</f>
        <v/>
      </c>
      <c r="W83" s="95" t="str">
        <f>IF(AU83="","",IF('Strategy 3 | M1-TG'!R83&gt;0,"Y",IF('Strategy 3 | M1-TG'!R83=0,"","N")))</f>
        <v/>
      </c>
      <c r="X83" s="95" t="str">
        <f>'Strategy 3 | M1-TG'!T83</f>
        <v/>
      </c>
      <c r="Y83" s="95" t="str">
        <f>'Strategy 3 | M1-TG'!N83</f>
        <v/>
      </c>
      <c r="Z83" s="112" t="str">
        <f>'Strategy 3 | M1-TG'!P83</f>
        <v/>
      </c>
      <c r="AA83" s="144"/>
      <c r="AB83" s="144"/>
      <c r="AC83" s="111" t="str">
        <f>'Strategy 4 | HP-FE'!B83</f>
        <v/>
      </c>
      <c r="AD83" s="95" t="str">
        <f>'Strategy 4 | HP-FE'!C83</f>
        <v/>
      </c>
      <c r="AE83" s="95" t="str">
        <f>'Strategy 4 | HP-FE'!J83</f>
        <v/>
      </c>
      <c r="AF83" s="95" t="str">
        <f>IF(AU83="","",IF('Strategy 4 | HP-FE'!R83&gt;0,"Y",IF('Strategy 4 | HP-FE'!R83=0,"","N")))</f>
        <v/>
      </c>
      <c r="AG83" s="95" t="str">
        <f>'Strategy 4 | HP-FE'!T83</f>
        <v/>
      </c>
      <c r="AH83" s="95" t="str">
        <f>'Strategy 4 | HP-FE'!N83</f>
        <v/>
      </c>
      <c r="AI83" s="112" t="str">
        <f>'Strategy 4 | HP-FE'!P83</f>
        <v/>
      </c>
      <c r="AJ83" s="144"/>
      <c r="AK83" s="144"/>
      <c r="AL83" s="111" t="str">
        <f>'Strategy 5 | M1-FE'!B83</f>
        <v/>
      </c>
      <c r="AM83" s="95" t="str">
        <f>'Strategy 5 | M1-FE'!C83</f>
        <v/>
      </c>
      <c r="AN83" s="95" t="str">
        <f>'Strategy 5 | M1-FE'!J83</f>
        <v/>
      </c>
      <c r="AO83" s="95" t="str">
        <f>IF(AU83="","",IF('Strategy 5 | M1-FE'!R83&gt;0,"Y",IF('Strategy 5 | M1-FE'!R83=0,"","N")))</f>
        <v/>
      </c>
      <c r="AP83" s="95" t="str">
        <f>'Strategy 5 | M1-FE'!T83</f>
        <v/>
      </c>
      <c r="AQ83" s="95" t="str">
        <f>'Strategy 5 | M1-FE'!N83</f>
        <v/>
      </c>
      <c r="AR83" s="112" t="str">
        <f>'Strategy 5 | M1-FE'!P83</f>
        <v/>
      </c>
      <c r="AS83" s="144"/>
      <c r="AT83" s="144"/>
      <c r="AU83" s="106"/>
      <c r="AV83" s="144"/>
      <c r="AW83" s="144"/>
      <c r="AX83" s="111" t="str">
        <f>'Strategy 6 | PD-M1'!B83</f>
        <v/>
      </c>
      <c r="AY83" s="95" t="str">
        <f>'Strategy 6 | PD-M1'!C83</f>
        <v/>
      </c>
      <c r="AZ83" s="95" t="str">
        <f>'Strategy 6 | PD-M1'!J83</f>
        <v/>
      </c>
      <c r="BA83" s="95" t="str">
        <f>IF(AU83="","",IF('Strategy 6 | PD-M1'!R83&gt;0,"Y",IF('Strategy 6 | PD-M1'!R83=0,"","N")))</f>
        <v/>
      </c>
      <c r="BB83" s="95" t="str">
        <f>'Strategy 6 | PD-M1'!T83</f>
        <v/>
      </c>
      <c r="BC83" s="95" t="str">
        <f>'Strategy 6 | PD-M1'!N83</f>
        <v/>
      </c>
      <c r="BD83" s="112" t="str">
        <f>'Strategy 6 | PD-M1'!P83</f>
        <v/>
      </c>
      <c r="BE83" s="144"/>
      <c r="BF83" s="144"/>
      <c r="BG83" s="111" t="str">
        <f>'Strategy 7 | TG-FE'!B83</f>
        <v/>
      </c>
      <c r="BH83" s="95" t="str">
        <f>'Strategy 7 | TG-FE'!C83</f>
        <v/>
      </c>
      <c r="BI83" s="95" t="str">
        <f>'Strategy 7 | TG-FE'!J83</f>
        <v/>
      </c>
      <c r="BJ83" s="95" t="str">
        <f>IF(AU83="","",IF('Strategy 7 | TG-FE'!R83&gt;0,"Y",IF('Strategy 7 | TG-FE'!R83=0,"","N")))</f>
        <v/>
      </c>
      <c r="BK83" s="95" t="str">
        <f>'Strategy 7 | TG-FE'!T83</f>
        <v/>
      </c>
      <c r="BL83" s="95" t="str">
        <f>'Strategy 7 | TG-FE'!N83</f>
        <v/>
      </c>
      <c r="BM83" s="112" t="str">
        <f>'Strategy 7 | TG-FE'!P83</f>
        <v/>
      </c>
      <c r="BN83" s="144"/>
      <c r="BO83" s="144"/>
      <c r="BP83" s="111" t="str">
        <f>'Strategy 8 | M1-WB'!B83</f>
        <v/>
      </c>
      <c r="BQ83" s="95" t="str">
        <f>'Strategy 8 | M1-WB'!C83</f>
        <v/>
      </c>
      <c r="BR83" s="95" t="str">
        <f>'Strategy 8 | M1-WB'!J83</f>
        <v/>
      </c>
      <c r="BS83" s="95" t="str">
        <f>IF(AU83="","",IF('Strategy 8 | M1-WB'!R83&gt;0,"Y",IF('Strategy 8 | M1-WB'!R83=0,"","N")))</f>
        <v/>
      </c>
      <c r="BT83" s="95" t="str">
        <f>'Strategy 8 | M1-WB'!T83</f>
        <v/>
      </c>
      <c r="BU83" s="95" t="str">
        <f>'Strategy 8 | M1-WB'!N83</f>
        <v/>
      </c>
      <c r="BV83" s="112" t="str">
        <f>'Strategy 8 | M1-WB'!P83</f>
        <v/>
      </c>
    </row>
    <row r="84" spans="1:74" ht="26.25" customHeight="1" thickBot="1">
      <c r="A84" s="14">
        <v>75</v>
      </c>
      <c r="B84" s="113" t="str">
        <f>'Strategy 1 | PD-TG'!B84</f>
        <v/>
      </c>
      <c r="C84" s="114" t="str">
        <f>'Strategy 1 | PD-TG'!C84</f>
        <v/>
      </c>
      <c r="D84" s="114" t="str">
        <f>'Strategy 1 | PD-TG'!J84</f>
        <v/>
      </c>
      <c r="E84" s="114" t="str">
        <f>IF(AU84="","",IF('Strategy 1 | PD-TG'!R84&gt;0,"Y",IF('Strategy 1 | PD-TG'!R84=0,"","N")))</f>
        <v/>
      </c>
      <c r="F84" s="114" t="str">
        <f>'Strategy 1 | PD-TG'!T84</f>
        <v/>
      </c>
      <c r="G84" s="114" t="str">
        <f>'Strategy 1 | PD-TG'!N84</f>
        <v/>
      </c>
      <c r="H84" s="115" t="str">
        <f>'Strategy 1 | PD-TG'!P84</f>
        <v/>
      </c>
      <c r="I84" s="144"/>
      <c r="J84" s="144"/>
      <c r="K84" s="113" t="str">
        <f>'Strategy 2 | PD-FE'!B84</f>
        <v/>
      </c>
      <c r="L84" s="114" t="str">
        <f>'Strategy 2 | PD-FE'!C84</f>
        <v/>
      </c>
      <c r="M84" s="114" t="str">
        <f>'Strategy 2 | PD-FE'!J84</f>
        <v/>
      </c>
      <c r="N84" s="114" t="str">
        <f>IF(AU84="","",IF('Strategy 2 | PD-FE'!R84&gt;0,"Y",IF('Strategy 2 | PD-FE'!R84=0,"","N")))</f>
        <v/>
      </c>
      <c r="O84" s="114" t="str">
        <f>'Strategy 2 | PD-FE'!T84</f>
        <v/>
      </c>
      <c r="P84" s="114" t="str">
        <f>'Strategy 2 | PD-FE'!N84</f>
        <v/>
      </c>
      <c r="Q84" s="115" t="str">
        <f>'Strategy 2 | PD-FE'!P84</f>
        <v/>
      </c>
      <c r="R84" s="144"/>
      <c r="S84" s="144"/>
      <c r="T84" s="113" t="str">
        <f>'Strategy 3 | M1-TG'!B84</f>
        <v/>
      </c>
      <c r="U84" s="114" t="str">
        <f>'Strategy 3 | M1-TG'!C84</f>
        <v/>
      </c>
      <c r="V84" s="114" t="str">
        <f>'Strategy 3 | M1-TG'!J84</f>
        <v/>
      </c>
      <c r="W84" s="114" t="str">
        <f>IF(AU84="","",IF('Strategy 3 | M1-TG'!R84&gt;0,"Y",IF('Strategy 3 | M1-TG'!R84=0,"","N")))</f>
        <v/>
      </c>
      <c r="X84" s="114" t="str">
        <f>'Strategy 3 | M1-TG'!T84</f>
        <v/>
      </c>
      <c r="Y84" s="114" t="str">
        <f>'Strategy 3 | M1-TG'!N84</f>
        <v/>
      </c>
      <c r="Z84" s="115" t="str">
        <f>'Strategy 3 | M1-TG'!P84</f>
        <v/>
      </c>
      <c r="AA84" s="144"/>
      <c r="AB84" s="144"/>
      <c r="AC84" s="113" t="str">
        <f>'Strategy 4 | HP-FE'!B84</f>
        <v/>
      </c>
      <c r="AD84" s="114" t="str">
        <f>'Strategy 4 | HP-FE'!C84</f>
        <v/>
      </c>
      <c r="AE84" s="114" t="str">
        <f>'Strategy 4 | HP-FE'!J84</f>
        <v/>
      </c>
      <c r="AF84" s="114" t="str">
        <f>IF(AU84="","",IF('Strategy 4 | HP-FE'!R84&gt;0,"Y",IF('Strategy 4 | HP-FE'!R84=0,"","N")))</f>
        <v/>
      </c>
      <c r="AG84" s="114" t="str">
        <f>'Strategy 4 | HP-FE'!T84</f>
        <v/>
      </c>
      <c r="AH84" s="114" t="str">
        <f>'Strategy 4 | HP-FE'!N84</f>
        <v/>
      </c>
      <c r="AI84" s="115" t="str">
        <f>'Strategy 4 | HP-FE'!P84</f>
        <v/>
      </c>
      <c r="AJ84" s="144"/>
      <c r="AK84" s="144"/>
      <c r="AL84" s="113" t="str">
        <f>'Strategy 5 | M1-FE'!B84</f>
        <v/>
      </c>
      <c r="AM84" s="114" t="str">
        <f>'Strategy 5 | M1-FE'!C84</f>
        <v/>
      </c>
      <c r="AN84" s="114" t="str">
        <f>'Strategy 5 | M1-FE'!J84</f>
        <v/>
      </c>
      <c r="AO84" s="114" t="str">
        <f>IF(AU84="","",IF('Strategy 5 | M1-FE'!R84&gt;0,"Y",IF('Strategy 5 | M1-FE'!R84=0,"","N")))</f>
        <v/>
      </c>
      <c r="AP84" s="114" t="str">
        <f>'Strategy 5 | M1-FE'!T84</f>
        <v/>
      </c>
      <c r="AQ84" s="114" t="str">
        <f>'Strategy 5 | M1-FE'!N84</f>
        <v/>
      </c>
      <c r="AR84" s="115" t="str">
        <f>'Strategy 5 | M1-FE'!P84</f>
        <v/>
      </c>
      <c r="AS84" s="144"/>
      <c r="AT84" s="144"/>
      <c r="AU84" s="107"/>
      <c r="AV84" s="144"/>
      <c r="AW84" s="144"/>
      <c r="AX84" s="113" t="str">
        <f>'Strategy 6 | PD-M1'!B84</f>
        <v/>
      </c>
      <c r="AY84" s="114" t="str">
        <f>'Strategy 6 | PD-M1'!C84</f>
        <v/>
      </c>
      <c r="AZ84" s="114" t="str">
        <f>'Strategy 6 | PD-M1'!J84</f>
        <v/>
      </c>
      <c r="BA84" s="114" t="str">
        <f>IF(AU84="","",IF('Strategy 6 | PD-M1'!R84&gt;0,"Y",IF('Strategy 6 | PD-M1'!R84=0,"","N")))</f>
        <v/>
      </c>
      <c r="BB84" s="114" t="str">
        <f>'Strategy 6 | PD-M1'!T84</f>
        <v/>
      </c>
      <c r="BC84" s="114" t="str">
        <f>'Strategy 6 | PD-M1'!N84</f>
        <v/>
      </c>
      <c r="BD84" s="115" t="str">
        <f>'Strategy 6 | PD-M1'!P84</f>
        <v/>
      </c>
      <c r="BE84" s="144"/>
      <c r="BF84" s="144"/>
      <c r="BG84" s="113" t="str">
        <f>'Strategy 7 | TG-FE'!B84</f>
        <v/>
      </c>
      <c r="BH84" s="114" t="str">
        <f>'Strategy 7 | TG-FE'!C84</f>
        <v/>
      </c>
      <c r="BI84" s="114" t="str">
        <f>'Strategy 7 | TG-FE'!J84</f>
        <v/>
      </c>
      <c r="BJ84" s="114" t="str">
        <f>IF(AU84="","",IF('Strategy 7 | TG-FE'!R84&gt;0,"Y",IF('Strategy 7 | TG-FE'!R84=0,"","N")))</f>
        <v/>
      </c>
      <c r="BK84" s="114" t="str">
        <f>'Strategy 7 | TG-FE'!T84</f>
        <v/>
      </c>
      <c r="BL84" s="114" t="str">
        <f>'Strategy 7 | TG-FE'!N84</f>
        <v/>
      </c>
      <c r="BM84" s="115" t="str">
        <f>'Strategy 7 | TG-FE'!P84</f>
        <v/>
      </c>
      <c r="BN84" s="144"/>
      <c r="BO84" s="144"/>
      <c r="BP84" s="113" t="str">
        <f>'Strategy 8 | M1-WB'!B84</f>
        <v/>
      </c>
      <c r="BQ84" s="114" t="str">
        <f>'Strategy 8 | M1-WB'!C84</f>
        <v/>
      </c>
      <c r="BR84" s="114" t="str">
        <f>'Strategy 8 | M1-WB'!J84</f>
        <v/>
      </c>
      <c r="BS84" s="114" t="str">
        <f>IF(AU84="","",IF('Strategy 8 | M1-WB'!R84&gt;0,"Y",IF('Strategy 8 | M1-WB'!R84=0,"","N")))</f>
        <v/>
      </c>
      <c r="BT84" s="114" t="str">
        <f>'Strategy 8 | M1-WB'!T84</f>
        <v/>
      </c>
      <c r="BU84" s="114" t="str">
        <f>'Strategy 8 | M1-WB'!N84</f>
        <v/>
      </c>
      <c r="BV84" s="115" t="str">
        <f>'Strategy 8 | M1-WB'!P84</f>
        <v/>
      </c>
    </row>
    <row r="85" spans="1:74" ht="26.25" customHeight="1">
      <c r="A85" s="14">
        <v>76</v>
      </c>
      <c r="B85" s="108" t="str">
        <f>'Strategy 1 | PD-TG'!B85</f>
        <v/>
      </c>
      <c r="C85" s="109" t="str">
        <f>'Strategy 1 | PD-TG'!C85</f>
        <v/>
      </c>
      <c r="D85" s="109" t="str">
        <f>'Strategy 1 | PD-TG'!J85</f>
        <v/>
      </c>
      <c r="E85" s="109" t="str">
        <f>IF(AU85="","",IF('Strategy 1 | PD-TG'!R85&gt;0,"Y",IF('Strategy 1 | PD-TG'!R85=0,"","N")))</f>
        <v/>
      </c>
      <c r="F85" s="109" t="str">
        <f>'Strategy 1 | PD-TG'!T85</f>
        <v/>
      </c>
      <c r="G85" s="109" t="str">
        <f>'Strategy 1 | PD-TG'!N85</f>
        <v/>
      </c>
      <c r="H85" s="110" t="str">
        <f>'Strategy 1 | PD-TG'!P85</f>
        <v/>
      </c>
      <c r="I85" s="144"/>
      <c r="J85" s="144"/>
      <c r="K85" s="108" t="str">
        <f>'Strategy 2 | PD-FE'!B85</f>
        <v/>
      </c>
      <c r="L85" s="109" t="str">
        <f>'Strategy 2 | PD-FE'!C85</f>
        <v/>
      </c>
      <c r="M85" s="109" t="str">
        <f>'Strategy 2 | PD-FE'!J85</f>
        <v/>
      </c>
      <c r="N85" s="109" t="str">
        <f>IF(AU85="","",IF('Strategy 2 | PD-FE'!R85&gt;0,"Y",IF('Strategy 2 | PD-FE'!R85=0,"","N")))</f>
        <v/>
      </c>
      <c r="O85" s="109" t="str">
        <f>'Strategy 2 | PD-FE'!T85</f>
        <v/>
      </c>
      <c r="P85" s="109" t="str">
        <f>'Strategy 2 | PD-FE'!N85</f>
        <v/>
      </c>
      <c r="Q85" s="110" t="str">
        <f>'Strategy 2 | PD-FE'!P85</f>
        <v/>
      </c>
      <c r="R85" s="144"/>
      <c r="S85" s="144"/>
      <c r="T85" s="108" t="str">
        <f>'Strategy 3 | M1-TG'!B85</f>
        <v/>
      </c>
      <c r="U85" s="109" t="str">
        <f>'Strategy 3 | M1-TG'!C85</f>
        <v/>
      </c>
      <c r="V85" s="109" t="str">
        <f>'Strategy 3 | M1-TG'!J85</f>
        <v/>
      </c>
      <c r="W85" s="109" t="str">
        <f>IF(AU85="","",IF('Strategy 3 | M1-TG'!R85&gt;0,"Y",IF('Strategy 3 | M1-TG'!R85=0,"","N")))</f>
        <v/>
      </c>
      <c r="X85" s="109" t="str">
        <f>'Strategy 3 | M1-TG'!T85</f>
        <v/>
      </c>
      <c r="Y85" s="109" t="str">
        <f>'Strategy 3 | M1-TG'!N85</f>
        <v/>
      </c>
      <c r="Z85" s="110" t="str">
        <f>'Strategy 3 | M1-TG'!P85</f>
        <v/>
      </c>
      <c r="AA85" s="144"/>
      <c r="AB85" s="144"/>
      <c r="AC85" s="108" t="str">
        <f>'Strategy 4 | HP-FE'!B85</f>
        <v/>
      </c>
      <c r="AD85" s="109" t="str">
        <f>'Strategy 4 | HP-FE'!C85</f>
        <v/>
      </c>
      <c r="AE85" s="109" t="str">
        <f>'Strategy 4 | HP-FE'!J85</f>
        <v/>
      </c>
      <c r="AF85" s="109" t="str">
        <f>IF(AU85="","",IF('Strategy 4 | HP-FE'!R85&gt;0,"Y",IF('Strategy 4 | HP-FE'!R85=0,"","N")))</f>
        <v/>
      </c>
      <c r="AG85" s="109" t="str">
        <f>'Strategy 4 | HP-FE'!T85</f>
        <v/>
      </c>
      <c r="AH85" s="109" t="str">
        <f>'Strategy 4 | HP-FE'!N85</f>
        <v/>
      </c>
      <c r="AI85" s="110" t="str">
        <f>'Strategy 4 | HP-FE'!P85</f>
        <v/>
      </c>
      <c r="AJ85" s="144"/>
      <c r="AK85" s="144"/>
      <c r="AL85" s="108" t="str">
        <f>'Strategy 5 | M1-FE'!B85</f>
        <v/>
      </c>
      <c r="AM85" s="109" t="str">
        <f>'Strategy 5 | M1-FE'!C85</f>
        <v/>
      </c>
      <c r="AN85" s="109" t="str">
        <f>'Strategy 5 | M1-FE'!J85</f>
        <v/>
      </c>
      <c r="AO85" s="109" t="str">
        <f>IF(AU85="","",IF('Strategy 5 | M1-FE'!R85&gt;0,"Y",IF('Strategy 5 | M1-FE'!R85=0,"","N")))</f>
        <v/>
      </c>
      <c r="AP85" s="109" t="str">
        <f>'Strategy 5 | M1-FE'!T85</f>
        <v/>
      </c>
      <c r="AQ85" s="109" t="str">
        <f>'Strategy 5 | M1-FE'!N85</f>
        <v/>
      </c>
      <c r="AR85" s="110" t="str">
        <f>'Strategy 5 | M1-FE'!P85</f>
        <v/>
      </c>
      <c r="AS85" s="144"/>
      <c r="AT85" s="144"/>
      <c r="AU85" s="102"/>
      <c r="AV85" s="144"/>
      <c r="AW85" s="144"/>
      <c r="AX85" s="108" t="str">
        <f>'Strategy 6 | PD-M1'!B85</f>
        <v/>
      </c>
      <c r="AY85" s="109" t="str">
        <f>'Strategy 6 | PD-M1'!C85</f>
        <v/>
      </c>
      <c r="AZ85" s="109" t="str">
        <f>'Strategy 6 | PD-M1'!J85</f>
        <v/>
      </c>
      <c r="BA85" s="109" t="str">
        <f>IF(AU85="","",IF('Strategy 6 | PD-M1'!R85&gt;0,"Y",IF('Strategy 6 | PD-M1'!R85=0,"","N")))</f>
        <v/>
      </c>
      <c r="BB85" s="109" t="str">
        <f>'Strategy 6 | PD-M1'!T85</f>
        <v/>
      </c>
      <c r="BC85" s="109" t="str">
        <f>'Strategy 6 | PD-M1'!N85</f>
        <v/>
      </c>
      <c r="BD85" s="110" t="str">
        <f>'Strategy 6 | PD-M1'!P85</f>
        <v/>
      </c>
      <c r="BE85" s="144"/>
      <c r="BF85" s="144"/>
      <c r="BG85" s="108" t="str">
        <f>'Strategy 7 | TG-FE'!B85</f>
        <v/>
      </c>
      <c r="BH85" s="109" t="str">
        <f>'Strategy 7 | TG-FE'!C85</f>
        <v/>
      </c>
      <c r="BI85" s="109" t="str">
        <f>'Strategy 7 | TG-FE'!J85</f>
        <v/>
      </c>
      <c r="BJ85" s="109" t="str">
        <f>IF(AU85="","",IF('Strategy 7 | TG-FE'!R85&gt;0,"Y",IF('Strategy 7 | TG-FE'!R85=0,"","N")))</f>
        <v/>
      </c>
      <c r="BK85" s="109" t="str">
        <f>'Strategy 7 | TG-FE'!T85</f>
        <v/>
      </c>
      <c r="BL85" s="109" t="str">
        <f>'Strategy 7 | TG-FE'!N85</f>
        <v/>
      </c>
      <c r="BM85" s="110" t="str">
        <f>'Strategy 7 | TG-FE'!P85</f>
        <v/>
      </c>
      <c r="BN85" s="144"/>
      <c r="BO85" s="144"/>
      <c r="BP85" s="108" t="str">
        <f>'Strategy 8 | M1-WB'!B85</f>
        <v/>
      </c>
      <c r="BQ85" s="109" t="str">
        <f>'Strategy 8 | M1-WB'!C85</f>
        <v/>
      </c>
      <c r="BR85" s="109" t="str">
        <f>'Strategy 8 | M1-WB'!J85</f>
        <v/>
      </c>
      <c r="BS85" s="109" t="str">
        <f>IF(AU85="","",IF('Strategy 8 | M1-WB'!R85&gt;0,"Y",IF('Strategy 8 | M1-WB'!R85=0,"","N")))</f>
        <v/>
      </c>
      <c r="BT85" s="109" t="str">
        <f>'Strategy 8 | M1-WB'!T85</f>
        <v/>
      </c>
      <c r="BU85" s="109" t="str">
        <f>'Strategy 8 | M1-WB'!N85</f>
        <v/>
      </c>
      <c r="BV85" s="110" t="str">
        <f>'Strategy 8 | M1-WB'!P85</f>
        <v/>
      </c>
    </row>
    <row r="86" spans="1:74" ht="26.25" customHeight="1">
      <c r="A86" s="14">
        <v>77</v>
      </c>
      <c r="B86" s="111" t="str">
        <f>'Strategy 1 | PD-TG'!B86</f>
        <v/>
      </c>
      <c r="C86" s="95" t="str">
        <f>'Strategy 1 | PD-TG'!C86</f>
        <v/>
      </c>
      <c r="D86" s="95" t="str">
        <f>'Strategy 1 | PD-TG'!J86</f>
        <v/>
      </c>
      <c r="E86" s="95" t="str">
        <f>IF(AU86="","",IF('Strategy 1 | PD-TG'!R86&gt;0,"Y",IF('Strategy 1 | PD-TG'!R86=0,"","N")))</f>
        <v/>
      </c>
      <c r="F86" s="95" t="str">
        <f>'Strategy 1 | PD-TG'!T86</f>
        <v/>
      </c>
      <c r="G86" s="95" t="str">
        <f>'Strategy 1 | PD-TG'!N86</f>
        <v/>
      </c>
      <c r="H86" s="112" t="str">
        <f>'Strategy 1 | PD-TG'!P86</f>
        <v/>
      </c>
      <c r="I86" s="144"/>
      <c r="J86" s="144"/>
      <c r="K86" s="111" t="str">
        <f>'Strategy 2 | PD-FE'!B86</f>
        <v/>
      </c>
      <c r="L86" s="95" t="str">
        <f>'Strategy 2 | PD-FE'!C86</f>
        <v/>
      </c>
      <c r="M86" s="95" t="str">
        <f>'Strategy 2 | PD-FE'!J86</f>
        <v/>
      </c>
      <c r="N86" s="95" t="str">
        <f>IF(AU86="","",IF('Strategy 2 | PD-FE'!R86&gt;0,"Y",IF('Strategy 2 | PD-FE'!R86=0,"","N")))</f>
        <v/>
      </c>
      <c r="O86" s="95" t="str">
        <f>'Strategy 2 | PD-FE'!T86</f>
        <v/>
      </c>
      <c r="P86" s="95" t="str">
        <f>'Strategy 2 | PD-FE'!N86</f>
        <v/>
      </c>
      <c r="Q86" s="112" t="str">
        <f>'Strategy 2 | PD-FE'!P86</f>
        <v/>
      </c>
      <c r="R86" s="144"/>
      <c r="S86" s="144"/>
      <c r="T86" s="111" t="str">
        <f>'Strategy 3 | M1-TG'!B86</f>
        <v/>
      </c>
      <c r="U86" s="95" t="str">
        <f>'Strategy 3 | M1-TG'!C86</f>
        <v/>
      </c>
      <c r="V86" s="95" t="str">
        <f>'Strategy 3 | M1-TG'!J86</f>
        <v/>
      </c>
      <c r="W86" s="95" t="str">
        <f>IF(AU86="","",IF('Strategy 3 | M1-TG'!R86&gt;0,"Y",IF('Strategy 3 | M1-TG'!R86=0,"","N")))</f>
        <v/>
      </c>
      <c r="X86" s="95" t="str">
        <f>'Strategy 3 | M1-TG'!T86</f>
        <v/>
      </c>
      <c r="Y86" s="95" t="str">
        <f>'Strategy 3 | M1-TG'!N86</f>
        <v/>
      </c>
      <c r="Z86" s="112" t="str">
        <f>'Strategy 3 | M1-TG'!P86</f>
        <v/>
      </c>
      <c r="AA86" s="144"/>
      <c r="AB86" s="144"/>
      <c r="AC86" s="111" t="str">
        <f>'Strategy 4 | HP-FE'!B86</f>
        <v/>
      </c>
      <c r="AD86" s="95" t="str">
        <f>'Strategy 4 | HP-FE'!C86</f>
        <v/>
      </c>
      <c r="AE86" s="95" t="str">
        <f>'Strategy 4 | HP-FE'!J86</f>
        <v/>
      </c>
      <c r="AF86" s="95" t="str">
        <f>IF(AU86="","",IF('Strategy 4 | HP-FE'!R86&gt;0,"Y",IF('Strategy 4 | HP-FE'!R86=0,"","N")))</f>
        <v/>
      </c>
      <c r="AG86" s="95" t="str">
        <f>'Strategy 4 | HP-FE'!T86</f>
        <v/>
      </c>
      <c r="AH86" s="95" t="str">
        <f>'Strategy 4 | HP-FE'!N86</f>
        <v/>
      </c>
      <c r="AI86" s="112" t="str">
        <f>'Strategy 4 | HP-FE'!P86</f>
        <v/>
      </c>
      <c r="AJ86" s="144"/>
      <c r="AK86" s="144"/>
      <c r="AL86" s="111" t="str">
        <f>'Strategy 5 | M1-FE'!B86</f>
        <v/>
      </c>
      <c r="AM86" s="95" t="str">
        <f>'Strategy 5 | M1-FE'!C86</f>
        <v/>
      </c>
      <c r="AN86" s="95" t="str">
        <f>'Strategy 5 | M1-FE'!J86</f>
        <v/>
      </c>
      <c r="AO86" s="95" t="str">
        <f>IF(AU86="","",IF('Strategy 5 | M1-FE'!R86&gt;0,"Y",IF('Strategy 5 | M1-FE'!R86=0,"","N")))</f>
        <v/>
      </c>
      <c r="AP86" s="95" t="str">
        <f>'Strategy 5 | M1-FE'!T86</f>
        <v/>
      </c>
      <c r="AQ86" s="95" t="str">
        <f>'Strategy 5 | M1-FE'!N86</f>
        <v/>
      </c>
      <c r="AR86" s="112" t="str">
        <f>'Strategy 5 | M1-FE'!P86</f>
        <v/>
      </c>
      <c r="AS86" s="144"/>
      <c r="AT86" s="144"/>
      <c r="AU86" s="106"/>
      <c r="AV86" s="144"/>
      <c r="AW86" s="144"/>
      <c r="AX86" s="111" t="str">
        <f>'Strategy 6 | PD-M1'!B86</f>
        <v/>
      </c>
      <c r="AY86" s="95" t="str">
        <f>'Strategy 6 | PD-M1'!C86</f>
        <v/>
      </c>
      <c r="AZ86" s="95" t="str">
        <f>'Strategy 6 | PD-M1'!J86</f>
        <v/>
      </c>
      <c r="BA86" s="95" t="str">
        <f>IF(AU86="","",IF('Strategy 6 | PD-M1'!R86&gt;0,"Y",IF('Strategy 6 | PD-M1'!R86=0,"","N")))</f>
        <v/>
      </c>
      <c r="BB86" s="95" t="str">
        <f>'Strategy 6 | PD-M1'!T86</f>
        <v/>
      </c>
      <c r="BC86" s="95" t="str">
        <f>'Strategy 6 | PD-M1'!N86</f>
        <v/>
      </c>
      <c r="BD86" s="112" t="str">
        <f>'Strategy 6 | PD-M1'!P86</f>
        <v/>
      </c>
      <c r="BE86" s="144"/>
      <c r="BF86" s="144"/>
      <c r="BG86" s="111" t="str">
        <f>'Strategy 7 | TG-FE'!B86</f>
        <v/>
      </c>
      <c r="BH86" s="95" t="str">
        <f>'Strategy 7 | TG-FE'!C86</f>
        <v/>
      </c>
      <c r="BI86" s="95" t="str">
        <f>'Strategy 7 | TG-FE'!J86</f>
        <v/>
      </c>
      <c r="BJ86" s="95" t="str">
        <f>IF(AU86="","",IF('Strategy 7 | TG-FE'!R86&gt;0,"Y",IF('Strategy 7 | TG-FE'!R86=0,"","N")))</f>
        <v/>
      </c>
      <c r="BK86" s="95" t="str">
        <f>'Strategy 7 | TG-FE'!T86</f>
        <v/>
      </c>
      <c r="BL86" s="95" t="str">
        <f>'Strategy 7 | TG-FE'!N86</f>
        <v/>
      </c>
      <c r="BM86" s="112" t="str">
        <f>'Strategy 7 | TG-FE'!P86</f>
        <v/>
      </c>
      <c r="BN86" s="144"/>
      <c r="BO86" s="144"/>
      <c r="BP86" s="111" t="str">
        <f>'Strategy 8 | M1-WB'!B86</f>
        <v/>
      </c>
      <c r="BQ86" s="95" t="str">
        <f>'Strategy 8 | M1-WB'!C86</f>
        <v/>
      </c>
      <c r="BR86" s="95" t="str">
        <f>'Strategy 8 | M1-WB'!J86</f>
        <v/>
      </c>
      <c r="BS86" s="95" t="str">
        <f>IF(AU86="","",IF('Strategy 8 | M1-WB'!R86&gt;0,"Y",IF('Strategy 8 | M1-WB'!R86=0,"","N")))</f>
        <v/>
      </c>
      <c r="BT86" s="95" t="str">
        <f>'Strategy 8 | M1-WB'!T86</f>
        <v/>
      </c>
      <c r="BU86" s="95" t="str">
        <f>'Strategy 8 | M1-WB'!N86</f>
        <v/>
      </c>
      <c r="BV86" s="112" t="str">
        <f>'Strategy 8 | M1-WB'!P86</f>
        <v/>
      </c>
    </row>
    <row r="87" spans="1:74" ht="26.25" customHeight="1">
      <c r="A87" s="14">
        <v>78</v>
      </c>
      <c r="B87" s="111" t="str">
        <f>'Strategy 1 | PD-TG'!B87</f>
        <v/>
      </c>
      <c r="C87" s="95" t="str">
        <f>'Strategy 1 | PD-TG'!C87</f>
        <v/>
      </c>
      <c r="D87" s="95" t="str">
        <f>'Strategy 1 | PD-TG'!J87</f>
        <v/>
      </c>
      <c r="E87" s="95" t="str">
        <f>IF(AU87="","",IF('Strategy 1 | PD-TG'!R87&gt;0,"Y",IF('Strategy 1 | PD-TG'!R87=0,"","N")))</f>
        <v/>
      </c>
      <c r="F87" s="95" t="str">
        <f>'Strategy 1 | PD-TG'!T87</f>
        <v/>
      </c>
      <c r="G87" s="95" t="str">
        <f>'Strategy 1 | PD-TG'!N87</f>
        <v/>
      </c>
      <c r="H87" s="112" t="str">
        <f>'Strategy 1 | PD-TG'!P87</f>
        <v/>
      </c>
      <c r="I87" s="144"/>
      <c r="J87" s="144"/>
      <c r="K87" s="111" t="str">
        <f>'Strategy 2 | PD-FE'!B87</f>
        <v/>
      </c>
      <c r="L87" s="95" t="str">
        <f>'Strategy 2 | PD-FE'!C87</f>
        <v/>
      </c>
      <c r="M87" s="95" t="str">
        <f>'Strategy 2 | PD-FE'!J87</f>
        <v/>
      </c>
      <c r="N87" s="95" t="str">
        <f>IF(AU87="","",IF('Strategy 2 | PD-FE'!R87&gt;0,"Y",IF('Strategy 2 | PD-FE'!R87=0,"","N")))</f>
        <v/>
      </c>
      <c r="O87" s="95" t="str">
        <f>'Strategy 2 | PD-FE'!T87</f>
        <v/>
      </c>
      <c r="P87" s="95" t="str">
        <f>'Strategy 2 | PD-FE'!N87</f>
        <v/>
      </c>
      <c r="Q87" s="112" t="str">
        <f>'Strategy 2 | PD-FE'!P87</f>
        <v/>
      </c>
      <c r="R87" s="144"/>
      <c r="S87" s="144"/>
      <c r="T87" s="111" t="str">
        <f>'Strategy 3 | M1-TG'!B87</f>
        <v/>
      </c>
      <c r="U87" s="95" t="str">
        <f>'Strategy 3 | M1-TG'!C87</f>
        <v/>
      </c>
      <c r="V87" s="95" t="str">
        <f>'Strategy 3 | M1-TG'!J87</f>
        <v/>
      </c>
      <c r="W87" s="95" t="str">
        <f>IF(AU87="","",IF('Strategy 3 | M1-TG'!R87&gt;0,"Y",IF('Strategy 3 | M1-TG'!R87=0,"","N")))</f>
        <v/>
      </c>
      <c r="X87" s="95" t="str">
        <f>'Strategy 3 | M1-TG'!T87</f>
        <v/>
      </c>
      <c r="Y87" s="95" t="str">
        <f>'Strategy 3 | M1-TG'!N87</f>
        <v/>
      </c>
      <c r="Z87" s="112" t="str">
        <f>'Strategy 3 | M1-TG'!P87</f>
        <v/>
      </c>
      <c r="AA87" s="144"/>
      <c r="AB87" s="144"/>
      <c r="AC87" s="111" t="str">
        <f>'Strategy 4 | HP-FE'!B87</f>
        <v/>
      </c>
      <c r="AD87" s="95" t="str">
        <f>'Strategy 4 | HP-FE'!C87</f>
        <v/>
      </c>
      <c r="AE87" s="95" t="str">
        <f>'Strategy 4 | HP-FE'!J87</f>
        <v/>
      </c>
      <c r="AF87" s="95" t="str">
        <f>IF(AU87="","",IF('Strategy 4 | HP-FE'!R87&gt;0,"Y",IF('Strategy 4 | HP-FE'!R87=0,"","N")))</f>
        <v/>
      </c>
      <c r="AG87" s="95" t="str">
        <f>'Strategy 4 | HP-FE'!T87</f>
        <v/>
      </c>
      <c r="AH87" s="95" t="str">
        <f>'Strategy 4 | HP-FE'!N87</f>
        <v/>
      </c>
      <c r="AI87" s="112" t="str">
        <f>'Strategy 4 | HP-FE'!P87</f>
        <v/>
      </c>
      <c r="AJ87" s="144"/>
      <c r="AK87" s="144"/>
      <c r="AL87" s="111" t="str">
        <f>'Strategy 5 | M1-FE'!B87</f>
        <v/>
      </c>
      <c r="AM87" s="95" t="str">
        <f>'Strategy 5 | M1-FE'!C87</f>
        <v/>
      </c>
      <c r="AN87" s="95" t="str">
        <f>'Strategy 5 | M1-FE'!J87</f>
        <v/>
      </c>
      <c r="AO87" s="95" t="str">
        <f>IF(AU87="","",IF('Strategy 5 | M1-FE'!R87&gt;0,"Y",IF('Strategy 5 | M1-FE'!R87=0,"","N")))</f>
        <v/>
      </c>
      <c r="AP87" s="95" t="str">
        <f>'Strategy 5 | M1-FE'!T87</f>
        <v/>
      </c>
      <c r="AQ87" s="95" t="str">
        <f>'Strategy 5 | M1-FE'!N87</f>
        <v/>
      </c>
      <c r="AR87" s="112" t="str">
        <f>'Strategy 5 | M1-FE'!P87</f>
        <v/>
      </c>
      <c r="AS87" s="144"/>
      <c r="AT87" s="144"/>
      <c r="AU87" s="106"/>
      <c r="AV87" s="144"/>
      <c r="AW87" s="144"/>
      <c r="AX87" s="111" t="str">
        <f>'Strategy 6 | PD-M1'!B87</f>
        <v/>
      </c>
      <c r="AY87" s="95" t="str">
        <f>'Strategy 6 | PD-M1'!C87</f>
        <v/>
      </c>
      <c r="AZ87" s="95" t="str">
        <f>'Strategy 6 | PD-M1'!J87</f>
        <v/>
      </c>
      <c r="BA87" s="95" t="str">
        <f>IF(AU87="","",IF('Strategy 6 | PD-M1'!R87&gt;0,"Y",IF('Strategy 6 | PD-M1'!R87=0,"","N")))</f>
        <v/>
      </c>
      <c r="BB87" s="95" t="str">
        <f>'Strategy 6 | PD-M1'!T87</f>
        <v/>
      </c>
      <c r="BC87" s="95" t="str">
        <f>'Strategy 6 | PD-M1'!N87</f>
        <v/>
      </c>
      <c r="BD87" s="112" t="str">
        <f>'Strategy 6 | PD-M1'!P87</f>
        <v/>
      </c>
      <c r="BE87" s="144"/>
      <c r="BF87" s="144"/>
      <c r="BG87" s="111" t="str">
        <f>'Strategy 7 | TG-FE'!B87</f>
        <v/>
      </c>
      <c r="BH87" s="95" t="str">
        <f>'Strategy 7 | TG-FE'!C87</f>
        <v/>
      </c>
      <c r="BI87" s="95" t="str">
        <f>'Strategy 7 | TG-FE'!J87</f>
        <v/>
      </c>
      <c r="BJ87" s="95" t="str">
        <f>IF(AU87="","",IF('Strategy 7 | TG-FE'!R87&gt;0,"Y",IF('Strategy 7 | TG-FE'!R87=0,"","N")))</f>
        <v/>
      </c>
      <c r="BK87" s="95" t="str">
        <f>'Strategy 7 | TG-FE'!T87</f>
        <v/>
      </c>
      <c r="BL87" s="95" t="str">
        <f>'Strategy 7 | TG-FE'!N87</f>
        <v/>
      </c>
      <c r="BM87" s="112" t="str">
        <f>'Strategy 7 | TG-FE'!P87</f>
        <v/>
      </c>
      <c r="BN87" s="144"/>
      <c r="BO87" s="144"/>
      <c r="BP87" s="111" t="str">
        <f>'Strategy 8 | M1-WB'!B87</f>
        <v/>
      </c>
      <c r="BQ87" s="95" t="str">
        <f>'Strategy 8 | M1-WB'!C87</f>
        <v/>
      </c>
      <c r="BR87" s="95" t="str">
        <f>'Strategy 8 | M1-WB'!J87</f>
        <v/>
      </c>
      <c r="BS87" s="95" t="str">
        <f>IF(AU87="","",IF('Strategy 8 | M1-WB'!R87&gt;0,"Y",IF('Strategy 8 | M1-WB'!R87=0,"","N")))</f>
        <v/>
      </c>
      <c r="BT87" s="95" t="str">
        <f>'Strategy 8 | M1-WB'!T87</f>
        <v/>
      </c>
      <c r="BU87" s="95" t="str">
        <f>'Strategy 8 | M1-WB'!N87</f>
        <v/>
      </c>
      <c r="BV87" s="112" t="str">
        <f>'Strategy 8 | M1-WB'!P87</f>
        <v/>
      </c>
    </row>
    <row r="88" spans="1:74" ht="26.25" customHeight="1">
      <c r="A88" s="14">
        <v>79</v>
      </c>
      <c r="B88" s="111" t="str">
        <f>'Strategy 1 | PD-TG'!B88</f>
        <v/>
      </c>
      <c r="C88" s="95" t="str">
        <f>'Strategy 1 | PD-TG'!C88</f>
        <v/>
      </c>
      <c r="D88" s="95" t="str">
        <f>'Strategy 1 | PD-TG'!J88</f>
        <v/>
      </c>
      <c r="E88" s="95" t="str">
        <f>IF(AU88="","",IF('Strategy 1 | PD-TG'!R88&gt;0,"Y",IF('Strategy 1 | PD-TG'!R88=0,"","N")))</f>
        <v/>
      </c>
      <c r="F88" s="95" t="str">
        <f>'Strategy 1 | PD-TG'!T88</f>
        <v/>
      </c>
      <c r="G88" s="95" t="str">
        <f>'Strategy 1 | PD-TG'!N88</f>
        <v/>
      </c>
      <c r="H88" s="112" t="str">
        <f>'Strategy 1 | PD-TG'!P88</f>
        <v/>
      </c>
      <c r="I88" s="144"/>
      <c r="J88" s="144"/>
      <c r="K88" s="111" t="str">
        <f>'Strategy 2 | PD-FE'!B88</f>
        <v/>
      </c>
      <c r="L88" s="95" t="str">
        <f>'Strategy 2 | PD-FE'!C88</f>
        <v/>
      </c>
      <c r="M88" s="95" t="str">
        <f>'Strategy 2 | PD-FE'!J88</f>
        <v/>
      </c>
      <c r="N88" s="95" t="str">
        <f>IF(AU88="","",IF('Strategy 2 | PD-FE'!R88&gt;0,"Y",IF('Strategy 2 | PD-FE'!R88=0,"","N")))</f>
        <v/>
      </c>
      <c r="O88" s="95" t="str">
        <f>'Strategy 2 | PD-FE'!T88</f>
        <v/>
      </c>
      <c r="P88" s="95" t="str">
        <f>'Strategy 2 | PD-FE'!N88</f>
        <v/>
      </c>
      <c r="Q88" s="112" t="str">
        <f>'Strategy 2 | PD-FE'!P88</f>
        <v/>
      </c>
      <c r="R88" s="144"/>
      <c r="S88" s="144"/>
      <c r="T88" s="111" t="str">
        <f>'Strategy 3 | M1-TG'!B88</f>
        <v/>
      </c>
      <c r="U88" s="95" t="str">
        <f>'Strategy 3 | M1-TG'!C88</f>
        <v/>
      </c>
      <c r="V88" s="95" t="str">
        <f>'Strategy 3 | M1-TG'!J88</f>
        <v/>
      </c>
      <c r="W88" s="95" t="str">
        <f>IF(AU88="","",IF('Strategy 3 | M1-TG'!R88&gt;0,"Y",IF('Strategy 3 | M1-TG'!R88=0,"","N")))</f>
        <v/>
      </c>
      <c r="X88" s="95" t="str">
        <f>'Strategy 3 | M1-TG'!T88</f>
        <v/>
      </c>
      <c r="Y88" s="95" t="str">
        <f>'Strategy 3 | M1-TG'!N88</f>
        <v/>
      </c>
      <c r="Z88" s="112" t="str">
        <f>'Strategy 3 | M1-TG'!P88</f>
        <v/>
      </c>
      <c r="AA88" s="144"/>
      <c r="AB88" s="144"/>
      <c r="AC88" s="111" t="str">
        <f>'Strategy 4 | HP-FE'!B88</f>
        <v/>
      </c>
      <c r="AD88" s="95" t="str">
        <f>'Strategy 4 | HP-FE'!C88</f>
        <v/>
      </c>
      <c r="AE88" s="95" t="str">
        <f>'Strategy 4 | HP-FE'!J88</f>
        <v/>
      </c>
      <c r="AF88" s="95" t="str">
        <f>IF(AU88="","",IF('Strategy 4 | HP-FE'!R88&gt;0,"Y",IF('Strategy 4 | HP-FE'!R88=0,"","N")))</f>
        <v/>
      </c>
      <c r="AG88" s="95" t="str">
        <f>'Strategy 4 | HP-FE'!T88</f>
        <v/>
      </c>
      <c r="AH88" s="95" t="str">
        <f>'Strategy 4 | HP-FE'!N88</f>
        <v/>
      </c>
      <c r="AI88" s="112" t="str">
        <f>'Strategy 4 | HP-FE'!P88</f>
        <v/>
      </c>
      <c r="AJ88" s="144"/>
      <c r="AK88" s="144"/>
      <c r="AL88" s="111" t="str">
        <f>'Strategy 5 | M1-FE'!B88</f>
        <v/>
      </c>
      <c r="AM88" s="95" t="str">
        <f>'Strategy 5 | M1-FE'!C88</f>
        <v/>
      </c>
      <c r="AN88" s="95" t="str">
        <f>'Strategy 5 | M1-FE'!J88</f>
        <v/>
      </c>
      <c r="AO88" s="95" t="str">
        <f>IF(AU88="","",IF('Strategy 5 | M1-FE'!R88&gt;0,"Y",IF('Strategy 5 | M1-FE'!R88=0,"","N")))</f>
        <v/>
      </c>
      <c r="AP88" s="95" t="str">
        <f>'Strategy 5 | M1-FE'!T88</f>
        <v/>
      </c>
      <c r="AQ88" s="95" t="str">
        <f>'Strategy 5 | M1-FE'!N88</f>
        <v/>
      </c>
      <c r="AR88" s="112" t="str">
        <f>'Strategy 5 | M1-FE'!P88</f>
        <v/>
      </c>
      <c r="AS88" s="144"/>
      <c r="AT88" s="144"/>
      <c r="AU88" s="106"/>
      <c r="AV88" s="144"/>
      <c r="AW88" s="144"/>
      <c r="AX88" s="111" t="str">
        <f>'Strategy 6 | PD-M1'!B88</f>
        <v/>
      </c>
      <c r="AY88" s="95" t="str">
        <f>'Strategy 6 | PD-M1'!C88</f>
        <v/>
      </c>
      <c r="AZ88" s="95" t="str">
        <f>'Strategy 6 | PD-M1'!J88</f>
        <v/>
      </c>
      <c r="BA88" s="95" t="str">
        <f>IF(AU88="","",IF('Strategy 6 | PD-M1'!R88&gt;0,"Y",IF('Strategy 6 | PD-M1'!R88=0,"","N")))</f>
        <v/>
      </c>
      <c r="BB88" s="95" t="str">
        <f>'Strategy 6 | PD-M1'!T88</f>
        <v/>
      </c>
      <c r="BC88" s="95" t="str">
        <f>'Strategy 6 | PD-M1'!N88</f>
        <v/>
      </c>
      <c r="BD88" s="112" t="str">
        <f>'Strategy 6 | PD-M1'!P88</f>
        <v/>
      </c>
      <c r="BE88" s="144"/>
      <c r="BF88" s="144"/>
      <c r="BG88" s="111" t="str">
        <f>'Strategy 7 | TG-FE'!B88</f>
        <v/>
      </c>
      <c r="BH88" s="95" t="str">
        <f>'Strategy 7 | TG-FE'!C88</f>
        <v/>
      </c>
      <c r="BI88" s="95" t="str">
        <f>'Strategy 7 | TG-FE'!J88</f>
        <v/>
      </c>
      <c r="BJ88" s="95" t="str">
        <f>IF(AU88="","",IF('Strategy 7 | TG-FE'!R88&gt;0,"Y",IF('Strategy 7 | TG-FE'!R88=0,"","N")))</f>
        <v/>
      </c>
      <c r="BK88" s="95" t="str">
        <f>'Strategy 7 | TG-FE'!T88</f>
        <v/>
      </c>
      <c r="BL88" s="95" t="str">
        <f>'Strategy 7 | TG-FE'!N88</f>
        <v/>
      </c>
      <c r="BM88" s="112" t="str">
        <f>'Strategy 7 | TG-FE'!P88</f>
        <v/>
      </c>
      <c r="BN88" s="144"/>
      <c r="BO88" s="144"/>
      <c r="BP88" s="111" t="str">
        <f>'Strategy 8 | M1-WB'!B88</f>
        <v/>
      </c>
      <c r="BQ88" s="95" t="str">
        <f>'Strategy 8 | M1-WB'!C88</f>
        <v/>
      </c>
      <c r="BR88" s="95" t="str">
        <f>'Strategy 8 | M1-WB'!J88</f>
        <v/>
      </c>
      <c r="BS88" s="95" t="str">
        <f>IF(AU88="","",IF('Strategy 8 | M1-WB'!R88&gt;0,"Y",IF('Strategy 8 | M1-WB'!R88=0,"","N")))</f>
        <v/>
      </c>
      <c r="BT88" s="95" t="str">
        <f>'Strategy 8 | M1-WB'!T88</f>
        <v/>
      </c>
      <c r="BU88" s="95" t="str">
        <f>'Strategy 8 | M1-WB'!N88</f>
        <v/>
      </c>
      <c r="BV88" s="112" t="str">
        <f>'Strategy 8 | M1-WB'!P88</f>
        <v/>
      </c>
    </row>
    <row r="89" spans="1:74" ht="26.25" customHeight="1" thickBot="1">
      <c r="A89" s="14">
        <v>80</v>
      </c>
      <c r="B89" s="113" t="str">
        <f>'Strategy 1 | PD-TG'!B89</f>
        <v/>
      </c>
      <c r="C89" s="114" t="str">
        <f>'Strategy 1 | PD-TG'!C89</f>
        <v/>
      </c>
      <c r="D89" s="114" t="str">
        <f>'Strategy 1 | PD-TG'!J89</f>
        <v/>
      </c>
      <c r="E89" s="114" t="str">
        <f>IF(AU89="","",IF('Strategy 1 | PD-TG'!R89&gt;0,"Y",IF('Strategy 1 | PD-TG'!R89=0,"","N")))</f>
        <v/>
      </c>
      <c r="F89" s="114" t="str">
        <f>'Strategy 1 | PD-TG'!T89</f>
        <v/>
      </c>
      <c r="G89" s="114" t="str">
        <f>'Strategy 1 | PD-TG'!N89</f>
        <v/>
      </c>
      <c r="H89" s="115" t="str">
        <f>'Strategy 1 | PD-TG'!P89</f>
        <v/>
      </c>
      <c r="I89" s="144"/>
      <c r="J89" s="144"/>
      <c r="K89" s="113" t="str">
        <f>'Strategy 2 | PD-FE'!B89</f>
        <v/>
      </c>
      <c r="L89" s="114" t="str">
        <f>'Strategy 2 | PD-FE'!C89</f>
        <v/>
      </c>
      <c r="M89" s="114" t="str">
        <f>'Strategy 2 | PD-FE'!J89</f>
        <v/>
      </c>
      <c r="N89" s="114" t="str">
        <f>IF(AU89="","",IF('Strategy 2 | PD-FE'!R89&gt;0,"Y",IF('Strategy 2 | PD-FE'!R89=0,"","N")))</f>
        <v/>
      </c>
      <c r="O89" s="114" t="str">
        <f>'Strategy 2 | PD-FE'!T89</f>
        <v/>
      </c>
      <c r="P89" s="114" t="str">
        <f>'Strategy 2 | PD-FE'!N89</f>
        <v/>
      </c>
      <c r="Q89" s="115" t="str">
        <f>'Strategy 2 | PD-FE'!P89</f>
        <v/>
      </c>
      <c r="R89" s="144"/>
      <c r="S89" s="144"/>
      <c r="T89" s="113" t="str">
        <f>'Strategy 3 | M1-TG'!B89</f>
        <v/>
      </c>
      <c r="U89" s="114" t="str">
        <f>'Strategy 3 | M1-TG'!C89</f>
        <v/>
      </c>
      <c r="V89" s="114" t="str">
        <f>'Strategy 3 | M1-TG'!J89</f>
        <v/>
      </c>
      <c r="W89" s="114" t="str">
        <f>IF(AU89="","",IF('Strategy 3 | M1-TG'!R89&gt;0,"Y",IF('Strategy 3 | M1-TG'!R89=0,"","N")))</f>
        <v/>
      </c>
      <c r="X89" s="114" t="str">
        <f>'Strategy 3 | M1-TG'!T89</f>
        <v/>
      </c>
      <c r="Y89" s="114" t="str">
        <f>'Strategy 3 | M1-TG'!N89</f>
        <v/>
      </c>
      <c r="Z89" s="115" t="str">
        <f>'Strategy 3 | M1-TG'!P89</f>
        <v/>
      </c>
      <c r="AA89" s="144"/>
      <c r="AB89" s="144"/>
      <c r="AC89" s="113" t="str">
        <f>'Strategy 4 | HP-FE'!B89</f>
        <v/>
      </c>
      <c r="AD89" s="114" t="str">
        <f>'Strategy 4 | HP-FE'!C89</f>
        <v/>
      </c>
      <c r="AE89" s="114" t="str">
        <f>'Strategy 4 | HP-FE'!J89</f>
        <v/>
      </c>
      <c r="AF89" s="114" t="str">
        <f>IF(AU89="","",IF('Strategy 4 | HP-FE'!R89&gt;0,"Y",IF('Strategy 4 | HP-FE'!R89=0,"","N")))</f>
        <v/>
      </c>
      <c r="AG89" s="114" t="str">
        <f>'Strategy 4 | HP-FE'!T89</f>
        <v/>
      </c>
      <c r="AH89" s="114" t="str">
        <f>'Strategy 4 | HP-FE'!N89</f>
        <v/>
      </c>
      <c r="AI89" s="115" t="str">
        <f>'Strategy 4 | HP-FE'!P89</f>
        <v/>
      </c>
      <c r="AJ89" s="144"/>
      <c r="AK89" s="144"/>
      <c r="AL89" s="113" t="str">
        <f>'Strategy 5 | M1-FE'!B89</f>
        <v/>
      </c>
      <c r="AM89" s="114" t="str">
        <f>'Strategy 5 | M1-FE'!C89</f>
        <v/>
      </c>
      <c r="AN89" s="114" t="str">
        <f>'Strategy 5 | M1-FE'!J89</f>
        <v/>
      </c>
      <c r="AO89" s="114" t="str">
        <f>IF(AU89="","",IF('Strategy 5 | M1-FE'!R89&gt;0,"Y",IF('Strategy 5 | M1-FE'!R89=0,"","N")))</f>
        <v/>
      </c>
      <c r="AP89" s="114" t="str">
        <f>'Strategy 5 | M1-FE'!T89</f>
        <v/>
      </c>
      <c r="AQ89" s="114" t="str">
        <f>'Strategy 5 | M1-FE'!N89</f>
        <v/>
      </c>
      <c r="AR89" s="115" t="str">
        <f>'Strategy 5 | M1-FE'!P89</f>
        <v/>
      </c>
      <c r="AS89" s="144"/>
      <c r="AT89" s="144"/>
      <c r="AU89" s="107"/>
      <c r="AV89" s="144"/>
      <c r="AW89" s="144"/>
      <c r="AX89" s="113" t="str">
        <f>'Strategy 6 | PD-M1'!B89</f>
        <v/>
      </c>
      <c r="AY89" s="114" t="str">
        <f>'Strategy 6 | PD-M1'!C89</f>
        <v/>
      </c>
      <c r="AZ89" s="114" t="str">
        <f>'Strategy 6 | PD-M1'!J89</f>
        <v/>
      </c>
      <c r="BA89" s="114" t="str">
        <f>IF(AU89="","",IF('Strategy 6 | PD-M1'!R89&gt;0,"Y",IF('Strategy 6 | PD-M1'!R89=0,"","N")))</f>
        <v/>
      </c>
      <c r="BB89" s="114" t="str">
        <f>'Strategy 6 | PD-M1'!T89</f>
        <v/>
      </c>
      <c r="BC89" s="114" t="str">
        <f>'Strategy 6 | PD-M1'!N89</f>
        <v/>
      </c>
      <c r="BD89" s="115" t="str">
        <f>'Strategy 6 | PD-M1'!P89</f>
        <v/>
      </c>
      <c r="BE89" s="144"/>
      <c r="BF89" s="144"/>
      <c r="BG89" s="113" t="str">
        <f>'Strategy 7 | TG-FE'!B89</f>
        <v/>
      </c>
      <c r="BH89" s="114" t="str">
        <f>'Strategy 7 | TG-FE'!C89</f>
        <v/>
      </c>
      <c r="BI89" s="114" t="str">
        <f>'Strategy 7 | TG-FE'!J89</f>
        <v/>
      </c>
      <c r="BJ89" s="114" t="str">
        <f>IF(AU89="","",IF('Strategy 7 | TG-FE'!R89&gt;0,"Y",IF('Strategy 7 | TG-FE'!R89=0,"","N")))</f>
        <v/>
      </c>
      <c r="BK89" s="114" t="str">
        <f>'Strategy 7 | TG-FE'!T89</f>
        <v/>
      </c>
      <c r="BL89" s="114" t="str">
        <f>'Strategy 7 | TG-FE'!N89</f>
        <v/>
      </c>
      <c r="BM89" s="115" t="str">
        <f>'Strategy 7 | TG-FE'!P89</f>
        <v/>
      </c>
      <c r="BN89" s="144"/>
      <c r="BO89" s="144"/>
      <c r="BP89" s="113" t="str">
        <f>'Strategy 8 | M1-WB'!B89</f>
        <v/>
      </c>
      <c r="BQ89" s="114" t="str">
        <f>'Strategy 8 | M1-WB'!C89</f>
        <v/>
      </c>
      <c r="BR89" s="114" t="str">
        <f>'Strategy 8 | M1-WB'!J89</f>
        <v/>
      </c>
      <c r="BS89" s="114" t="str">
        <f>IF(AU89="","",IF('Strategy 8 | M1-WB'!R89&gt;0,"Y",IF('Strategy 8 | M1-WB'!R89=0,"","N")))</f>
        <v/>
      </c>
      <c r="BT89" s="114" t="str">
        <f>'Strategy 8 | M1-WB'!T89</f>
        <v/>
      </c>
      <c r="BU89" s="114" t="str">
        <f>'Strategy 8 | M1-WB'!N89</f>
        <v/>
      </c>
      <c r="BV89" s="115" t="str">
        <f>'Strategy 8 | M1-WB'!P89</f>
        <v/>
      </c>
    </row>
    <row r="90" spans="1:74" ht="26.25" customHeight="1">
      <c r="A90" s="14">
        <v>81</v>
      </c>
      <c r="B90" s="108" t="str">
        <f>'Strategy 1 | PD-TG'!B90</f>
        <v/>
      </c>
      <c r="C90" s="109" t="str">
        <f>'Strategy 1 | PD-TG'!C90</f>
        <v/>
      </c>
      <c r="D90" s="109" t="str">
        <f>'Strategy 1 | PD-TG'!J90</f>
        <v/>
      </c>
      <c r="E90" s="109" t="str">
        <f>IF(AU90="","",IF('Strategy 1 | PD-TG'!R90&gt;0,"Y",IF('Strategy 1 | PD-TG'!R90=0,"","N")))</f>
        <v/>
      </c>
      <c r="F90" s="109" t="str">
        <f>'Strategy 1 | PD-TG'!T90</f>
        <v/>
      </c>
      <c r="G90" s="109" t="str">
        <f>'Strategy 1 | PD-TG'!N90</f>
        <v/>
      </c>
      <c r="H90" s="110" t="str">
        <f>'Strategy 1 | PD-TG'!P90</f>
        <v/>
      </c>
      <c r="I90" s="144"/>
      <c r="J90" s="144"/>
      <c r="K90" s="108" t="str">
        <f>'Strategy 2 | PD-FE'!B90</f>
        <v/>
      </c>
      <c r="L90" s="109" t="str">
        <f>'Strategy 2 | PD-FE'!C90</f>
        <v/>
      </c>
      <c r="M90" s="109" t="str">
        <f>'Strategy 2 | PD-FE'!J90</f>
        <v/>
      </c>
      <c r="N90" s="109" t="str">
        <f>IF(AU90="","",IF('Strategy 2 | PD-FE'!R90&gt;0,"Y",IF('Strategy 2 | PD-FE'!R90=0,"","N")))</f>
        <v/>
      </c>
      <c r="O90" s="109" t="str">
        <f>'Strategy 2 | PD-FE'!T90</f>
        <v/>
      </c>
      <c r="P90" s="109" t="str">
        <f>'Strategy 2 | PD-FE'!N90</f>
        <v/>
      </c>
      <c r="Q90" s="110" t="str">
        <f>'Strategy 2 | PD-FE'!P90</f>
        <v/>
      </c>
      <c r="R90" s="144"/>
      <c r="S90" s="144"/>
      <c r="T90" s="108" t="str">
        <f>'Strategy 3 | M1-TG'!B90</f>
        <v/>
      </c>
      <c r="U90" s="109" t="str">
        <f>'Strategy 3 | M1-TG'!C90</f>
        <v/>
      </c>
      <c r="V90" s="109" t="str">
        <f>'Strategy 3 | M1-TG'!J90</f>
        <v/>
      </c>
      <c r="W90" s="109" t="str">
        <f>IF(AU90="","",IF('Strategy 3 | M1-TG'!R90&gt;0,"Y",IF('Strategy 3 | M1-TG'!R90=0,"","N")))</f>
        <v/>
      </c>
      <c r="X90" s="109" t="str">
        <f>'Strategy 3 | M1-TG'!T90</f>
        <v/>
      </c>
      <c r="Y90" s="109" t="str">
        <f>'Strategy 3 | M1-TG'!N90</f>
        <v/>
      </c>
      <c r="Z90" s="110" t="str">
        <f>'Strategy 3 | M1-TG'!P90</f>
        <v/>
      </c>
      <c r="AA90" s="144"/>
      <c r="AB90" s="144"/>
      <c r="AC90" s="108" t="str">
        <f>'Strategy 4 | HP-FE'!B90</f>
        <v/>
      </c>
      <c r="AD90" s="109" t="str">
        <f>'Strategy 4 | HP-FE'!C90</f>
        <v/>
      </c>
      <c r="AE90" s="109" t="str">
        <f>'Strategy 4 | HP-FE'!J90</f>
        <v/>
      </c>
      <c r="AF90" s="109" t="str">
        <f>IF(AU90="","",IF('Strategy 4 | HP-FE'!R90&gt;0,"Y",IF('Strategy 4 | HP-FE'!R90=0,"","N")))</f>
        <v/>
      </c>
      <c r="AG90" s="109" t="str">
        <f>'Strategy 4 | HP-FE'!T90</f>
        <v/>
      </c>
      <c r="AH90" s="109" t="str">
        <f>'Strategy 4 | HP-FE'!N90</f>
        <v/>
      </c>
      <c r="AI90" s="110" t="str">
        <f>'Strategy 4 | HP-FE'!P90</f>
        <v/>
      </c>
      <c r="AJ90" s="144"/>
      <c r="AK90" s="144"/>
      <c r="AL90" s="108" t="str">
        <f>'Strategy 5 | M1-FE'!B90</f>
        <v/>
      </c>
      <c r="AM90" s="109" t="str">
        <f>'Strategy 5 | M1-FE'!C90</f>
        <v/>
      </c>
      <c r="AN90" s="109" t="str">
        <f>'Strategy 5 | M1-FE'!J90</f>
        <v/>
      </c>
      <c r="AO90" s="109" t="str">
        <f>IF(AU90="","",IF('Strategy 5 | M1-FE'!R90&gt;0,"Y",IF('Strategy 5 | M1-FE'!R90=0,"","N")))</f>
        <v/>
      </c>
      <c r="AP90" s="109" t="str">
        <f>'Strategy 5 | M1-FE'!T90</f>
        <v/>
      </c>
      <c r="AQ90" s="109" t="str">
        <f>'Strategy 5 | M1-FE'!N90</f>
        <v/>
      </c>
      <c r="AR90" s="110" t="str">
        <f>'Strategy 5 | M1-FE'!P90</f>
        <v/>
      </c>
      <c r="AS90" s="144"/>
      <c r="AT90" s="144"/>
      <c r="AU90" s="102"/>
      <c r="AV90" s="144"/>
      <c r="AW90" s="144"/>
      <c r="AX90" s="108" t="str">
        <f>'Strategy 6 | PD-M1'!B90</f>
        <v/>
      </c>
      <c r="AY90" s="109" t="str">
        <f>'Strategy 6 | PD-M1'!C90</f>
        <v/>
      </c>
      <c r="AZ90" s="109" t="str">
        <f>'Strategy 6 | PD-M1'!J90</f>
        <v/>
      </c>
      <c r="BA90" s="109" t="str">
        <f>IF(AU90="","",IF('Strategy 6 | PD-M1'!R90&gt;0,"Y",IF('Strategy 6 | PD-M1'!R90=0,"","N")))</f>
        <v/>
      </c>
      <c r="BB90" s="109" t="str">
        <f>'Strategy 6 | PD-M1'!T90</f>
        <v/>
      </c>
      <c r="BC90" s="109" t="str">
        <f>'Strategy 6 | PD-M1'!N90</f>
        <v/>
      </c>
      <c r="BD90" s="110" t="str">
        <f>'Strategy 6 | PD-M1'!P90</f>
        <v/>
      </c>
      <c r="BE90" s="144"/>
      <c r="BF90" s="144"/>
      <c r="BG90" s="108" t="str">
        <f>'Strategy 7 | TG-FE'!B90</f>
        <v/>
      </c>
      <c r="BH90" s="109" t="str">
        <f>'Strategy 7 | TG-FE'!C90</f>
        <v/>
      </c>
      <c r="BI90" s="109" t="str">
        <f>'Strategy 7 | TG-FE'!J90</f>
        <v/>
      </c>
      <c r="BJ90" s="109" t="str">
        <f>IF(AU90="","",IF('Strategy 7 | TG-FE'!R90&gt;0,"Y",IF('Strategy 7 | TG-FE'!R90=0,"","N")))</f>
        <v/>
      </c>
      <c r="BK90" s="109" t="str">
        <f>'Strategy 7 | TG-FE'!T90</f>
        <v/>
      </c>
      <c r="BL90" s="109" t="str">
        <f>'Strategy 7 | TG-FE'!N90</f>
        <v/>
      </c>
      <c r="BM90" s="110" t="str">
        <f>'Strategy 7 | TG-FE'!P90</f>
        <v/>
      </c>
      <c r="BN90" s="144"/>
      <c r="BO90" s="144"/>
      <c r="BP90" s="108" t="str">
        <f>'Strategy 8 | M1-WB'!B90</f>
        <v/>
      </c>
      <c r="BQ90" s="109" t="str">
        <f>'Strategy 8 | M1-WB'!C90</f>
        <v/>
      </c>
      <c r="BR90" s="109" t="str">
        <f>'Strategy 8 | M1-WB'!J90</f>
        <v/>
      </c>
      <c r="BS90" s="109" t="str">
        <f>IF(AU90="","",IF('Strategy 8 | M1-WB'!R90&gt;0,"Y",IF('Strategy 8 | M1-WB'!R90=0,"","N")))</f>
        <v/>
      </c>
      <c r="BT90" s="109" t="str">
        <f>'Strategy 8 | M1-WB'!T90</f>
        <v/>
      </c>
      <c r="BU90" s="109" t="str">
        <f>'Strategy 8 | M1-WB'!N90</f>
        <v/>
      </c>
      <c r="BV90" s="110" t="str">
        <f>'Strategy 8 | M1-WB'!P90</f>
        <v/>
      </c>
    </row>
    <row r="91" spans="1:74" ht="26.25" customHeight="1">
      <c r="A91" s="14">
        <v>82</v>
      </c>
      <c r="B91" s="111" t="str">
        <f>'Strategy 1 | PD-TG'!B91</f>
        <v/>
      </c>
      <c r="C91" s="95" t="str">
        <f>'Strategy 1 | PD-TG'!C91</f>
        <v/>
      </c>
      <c r="D91" s="95" t="str">
        <f>'Strategy 1 | PD-TG'!J91</f>
        <v/>
      </c>
      <c r="E91" s="95" t="str">
        <f>IF(AU91="","",IF('Strategy 1 | PD-TG'!R91&gt;0,"Y",IF('Strategy 1 | PD-TG'!R91=0,"","N")))</f>
        <v/>
      </c>
      <c r="F91" s="95" t="str">
        <f>'Strategy 1 | PD-TG'!T91</f>
        <v/>
      </c>
      <c r="G91" s="95" t="str">
        <f>'Strategy 1 | PD-TG'!N91</f>
        <v/>
      </c>
      <c r="H91" s="112" t="str">
        <f>'Strategy 1 | PD-TG'!P91</f>
        <v/>
      </c>
      <c r="I91" s="144"/>
      <c r="J91" s="144"/>
      <c r="K91" s="111" t="str">
        <f>'Strategy 2 | PD-FE'!B91</f>
        <v/>
      </c>
      <c r="L91" s="95" t="str">
        <f>'Strategy 2 | PD-FE'!C91</f>
        <v/>
      </c>
      <c r="M91" s="95" t="str">
        <f>'Strategy 2 | PD-FE'!J91</f>
        <v/>
      </c>
      <c r="N91" s="95" t="str">
        <f>IF(AU91="","",IF('Strategy 2 | PD-FE'!R91&gt;0,"Y",IF('Strategy 2 | PD-FE'!R91=0,"","N")))</f>
        <v/>
      </c>
      <c r="O91" s="95" t="str">
        <f>'Strategy 2 | PD-FE'!T91</f>
        <v/>
      </c>
      <c r="P91" s="95" t="str">
        <f>'Strategy 2 | PD-FE'!N91</f>
        <v/>
      </c>
      <c r="Q91" s="112" t="str">
        <f>'Strategy 2 | PD-FE'!P91</f>
        <v/>
      </c>
      <c r="R91" s="144"/>
      <c r="S91" s="144"/>
      <c r="T91" s="111" t="str">
        <f>'Strategy 3 | M1-TG'!B91</f>
        <v/>
      </c>
      <c r="U91" s="95" t="str">
        <f>'Strategy 3 | M1-TG'!C91</f>
        <v/>
      </c>
      <c r="V91" s="95" t="str">
        <f>'Strategy 3 | M1-TG'!J91</f>
        <v/>
      </c>
      <c r="W91" s="95" t="str">
        <f>IF(AU91="","",IF('Strategy 3 | M1-TG'!R91&gt;0,"Y",IF('Strategy 3 | M1-TG'!R91=0,"","N")))</f>
        <v/>
      </c>
      <c r="X91" s="95" t="str">
        <f>'Strategy 3 | M1-TG'!T91</f>
        <v/>
      </c>
      <c r="Y91" s="95" t="str">
        <f>'Strategy 3 | M1-TG'!N91</f>
        <v/>
      </c>
      <c r="Z91" s="112" t="str">
        <f>'Strategy 3 | M1-TG'!P91</f>
        <v/>
      </c>
      <c r="AA91" s="144"/>
      <c r="AB91" s="144"/>
      <c r="AC91" s="111" t="str">
        <f>'Strategy 4 | HP-FE'!B91</f>
        <v/>
      </c>
      <c r="AD91" s="95" t="str">
        <f>'Strategy 4 | HP-FE'!C91</f>
        <v/>
      </c>
      <c r="AE91" s="95" t="str">
        <f>'Strategy 4 | HP-FE'!J91</f>
        <v/>
      </c>
      <c r="AF91" s="95" t="str">
        <f>IF(AU91="","",IF('Strategy 4 | HP-FE'!R91&gt;0,"Y",IF('Strategy 4 | HP-FE'!R91=0,"","N")))</f>
        <v/>
      </c>
      <c r="AG91" s="95" t="str">
        <f>'Strategy 4 | HP-FE'!T91</f>
        <v/>
      </c>
      <c r="AH91" s="95" t="str">
        <f>'Strategy 4 | HP-FE'!N91</f>
        <v/>
      </c>
      <c r="AI91" s="112" t="str">
        <f>'Strategy 4 | HP-FE'!P91</f>
        <v/>
      </c>
      <c r="AJ91" s="144"/>
      <c r="AK91" s="144"/>
      <c r="AL91" s="111" t="str">
        <f>'Strategy 5 | M1-FE'!B91</f>
        <v/>
      </c>
      <c r="AM91" s="95" t="str">
        <f>'Strategy 5 | M1-FE'!C91</f>
        <v/>
      </c>
      <c r="AN91" s="95" t="str">
        <f>'Strategy 5 | M1-FE'!J91</f>
        <v/>
      </c>
      <c r="AO91" s="95" t="str">
        <f>IF(AU91="","",IF('Strategy 5 | M1-FE'!R91&gt;0,"Y",IF('Strategy 5 | M1-FE'!R91=0,"","N")))</f>
        <v/>
      </c>
      <c r="AP91" s="95" t="str">
        <f>'Strategy 5 | M1-FE'!T91</f>
        <v/>
      </c>
      <c r="AQ91" s="95" t="str">
        <f>'Strategy 5 | M1-FE'!N91</f>
        <v/>
      </c>
      <c r="AR91" s="112" t="str">
        <f>'Strategy 5 | M1-FE'!P91</f>
        <v/>
      </c>
      <c r="AS91" s="144"/>
      <c r="AT91" s="144"/>
      <c r="AU91" s="106"/>
      <c r="AV91" s="144"/>
      <c r="AW91" s="144"/>
      <c r="AX91" s="111" t="str">
        <f>'Strategy 6 | PD-M1'!B91</f>
        <v/>
      </c>
      <c r="AY91" s="95" t="str">
        <f>'Strategy 6 | PD-M1'!C91</f>
        <v/>
      </c>
      <c r="AZ91" s="95" t="str">
        <f>'Strategy 6 | PD-M1'!J91</f>
        <v/>
      </c>
      <c r="BA91" s="95" t="str">
        <f>IF(AU91="","",IF('Strategy 6 | PD-M1'!R91&gt;0,"Y",IF('Strategy 6 | PD-M1'!R91=0,"","N")))</f>
        <v/>
      </c>
      <c r="BB91" s="95" t="str">
        <f>'Strategy 6 | PD-M1'!T91</f>
        <v/>
      </c>
      <c r="BC91" s="95" t="str">
        <f>'Strategy 6 | PD-M1'!N91</f>
        <v/>
      </c>
      <c r="BD91" s="112" t="str">
        <f>'Strategy 6 | PD-M1'!P91</f>
        <v/>
      </c>
      <c r="BE91" s="144"/>
      <c r="BF91" s="144"/>
      <c r="BG91" s="111" t="str">
        <f>'Strategy 7 | TG-FE'!B91</f>
        <v/>
      </c>
      <c r="BH91" s="95" t="str">
        <f>'Strategy 7 | TG-FE'!C91</f>
        <v/>
      </c>
      <c r="BI91" s="95" t="str">
        <f>'Strategy 7 | TG-FE'!J91</f>
        <v/>
      </c>
      <c r="BJ91" s="95" t="str">
        <f>IF(AU91="","",IF('Strategy 7 | TG-FE'!R91&gt;0,"Y",IF('Strategy 7 | TG-FE'!R91=0,"","N")))</f>
        <v/>
      </c>
      <c r="BK91" s="95" t="str">
        <f>'Strategy 7 | TG-FE'!T91</f>
        <v/>
      </c>
      <c r="BL91" s="95" t="str">
        <f>'Strategy 7 | TG-FE'!N91</f>
        <v/>
      </c>
      <c r="BM91" s="112" t="str">
        <f>'Strategy 7 | TG-FE'!P91</f>
        <v/>
      </c>
      <c r="BN91" s="144"/>
      <c r="BO91" s="144"/>
      <c r="BP91" s="111" t="str">
        <f>'Strategy 8 | M1-WB'!B91</f>
        <v/>
      </c>
      <c r="BQ91" s="95" t="str">
        <f>'Strategy 8 | M1-WB'!C91</f>
        <v/>
      </c>
      <c r="BR91" s="95" t="str">
        <f>'Strategy 8 | M1-WB'!J91</f>
        <v/>
      </c>
      <c r="BS91" s="95" t="str">
        <f>IF(AU91="","",IF('Strategy 8 | M1-WB'!R91&gt;0,"Y",IF('Strategy 8 | M1-WB'!R91=0,"","N")))</f>
        <v/>
      </c>
      <c r="BT91" s="95" t="str">
        <f>'Strategy 8 | M1-WB'!T91</f>
        <v/>
      </c>
      <c r="BU91" s="95" t="str">
        <f>'Strategy 8 | M1-WB'!N91</f>
        <v/>
      </c>
      <c r="BV91" s="112" t="str">
        <f>'Strategy 8 | M1-WB'!P91</f>
        <v/>
      </c>
    </row>
    <row r="92" spans="1:74" ht="26.25" customHeight="1">
      <c r="A92" s="14">
        <v>83</v>
      </c>
      <c r="B92" s="111" t="str">
        <f>'Strategy 1 | PD-TG'!B92</f>
        <v/>
      </c>
      <c r="C92" s="95" t="str">
        <f>'Strategy 1 | PD-TG'!C92</f>
        <v/>
      </c>
      <c r="D92" s="95" t="str">
        <f>'Strategy 1 | PD-TG'!J92</f>
        <v/>
      </c>
      <c r="E92" s="95" t="str">
        <f>IF(AU92="","",IF('Strategy 1 | PD-TG'!R92&gt;0,"Y",IF('Strategy 1 | PD-TG'!R92=0,"","N")))</f>
        <v/>
      </c>
      <c r="F92" s="95" t="str">
        <f>'Strategy 1 | PD-TG'!T92</f>
        <v/>
      </c>
      <c r="G92" s="95" t="str">
        <f>'Strategy 1 | PD-TG'!N92</f>
        <v/>
      </c>
      <c r="H92" s="112" t="str">
        <f>'Strategy 1 | PD-TG'!P92</f>
        <v/>
      </c>
      <c r="I92" s="144"/>
      <c r="J92" s="144"/>
      <c r="K92" s="111" t="str">
        <f>'Strategy 2 | PD-FE'!B92</f>
        <v/>
      </c>
      <c r="L92" s="95" t="str">
        <f>'Strategy 2 | PD-FE'!C92</f>
        <v/>
      </c>
      <c r="M92" s="95" t="str">
        <f>'Strategy 2 | PD-FE'!J92</f>
        <v/>
      </c>
      <c r="N92" s="95" t="str">
        <f>IF(AU92="","",IF('Strategy 2 | PD-FE'!R92&gt;0,"Y",IF('Strategy 2 | PD-FE'!R92=0,"","N")))</f>
        <v/>
      </c>
      <c r="O92" s="95" t="str">
        <f>'Strategy 2 | PD-FE'!T92</f>
        <v/>
      </c>
      <c r="P92" s="95" t="str">
        <f>'Strategy 2 | PD-FE'!N92</f>
        <v/>
      </c>
      <c r="Q92" s="112" t="str">
        <f>'Strategy 2 | PD-FE'!P92</f>
        <v/>
      </c>
      <c r="R92" s="144"/>
      <c r="S92" s="144"/>
      <c r="T92" s="111" t="str">
        <f>'Strategy 3 | M1-TG'!B92</f>
        <v/>
      </c>
      <c r="U92" s="95" t="str">
        <f>'Strategy 3 | M1-TG'!C92</f>
        <v/>
      </c>
      <c r="V92" s="95" t="str">
        <f>'Strategy 3 | M1-TG'!J92</f>
        <v/>
      </c>
      <c r="W92" s="95" t="str">
        <f>IF(AU92="","",IF('Strategy 3 | M1-TG'!R92&gt;0,"Y",IF('Strategy 3 | M1-TG'!R92=0,"","N")))</f>
        <v/>
      </c>
      <c r="X92" s="95" t="str">
        <f>'Strategy 3 | M1-TG'!T92</f>
        <v/>
      </c>
      <c r="Y92" s="95" t="str">
        <f>'Strategy 3 | M1-TG'!N92</f>
        <v/>
      </c>
      <c r="Z92" s="112" t="str">
        <f>'Strategy 3 | M1-TG'!P92</f>
        <v/>
      </c>
      <c r="AA92" s="144"/>
      <c r="AB92" s="144"/>
      <c r="AC92" s="111" t="str">
        <f>'Strategy 4 | HP-FE'!B92</f>
        <v/>
      </c>
      <c r="AD92" s="95" t="str">
        <f>'Strategy 4 | HP-FE'!C92</f>
        <v/>
      </c>
      <c r="AE92" s="95" t="str">
        <f>'Strategy 4 | HP-FE'!J92</f>
        <v/>
      </c>
      <c r="AF92" s="95" t="str">
        <f>IF(AU92="","",IF('Strategy 4 | HP-FE'!R92&gt;0,"Y",IF('Strategy 4 | HP-FE'!R92=0,"","N")))</f>
        <v/>
      </c>
      <c r="AG92" s="95" t="str">
        <f>'Strategy 4 | HP-FE'!T92</f>
        <v/>
      </c>
      <c r="AH92" s="95" t="str">
        <f>'Strategy 4 | HP-FE'!N92</f>
        <v/>
      </c>
      <c r="AI92" s="112" t="str">
        <f>'Strategy 4 | HP-FE'!P92</f>
        <v/>
      </c>
      <c r="AJ92" s="144"/>
      <c r="AK92" s="144"/>
      <c r="AL92" s="111" t="str">
        <f>'Strategy 5 | M1-FE'!B92</f>
        <v/>
      </c>
      <c r="AM92" s="95" t="str">
        <f>'Strategy 5 | M1-FE'!C92</f>
        <v/>
      </c>
      <c r="AN92" s="95" t="str">
        <f>'Strategy 5 | M1-FE'!J92</f>
        <v/>
      </c>
      <c r="AO92" s="95" t="str">
        <f>IF(AU92="","",IF('Strategy 5 | M1-FE'!R92&gt;0,"Y",IF('Strategy 5 | M1-FE'!R92=0,"","N")))</f>
        <v/>
      </c>
      <c r="AP92" s="95" t="str">
        <f>'Strategy 5 | M1-FE'!T92</f>
        <v/>
      </c>
      <c r="AQ92" s="95" t="str">
        <f>'Strategy 5 | M1-FE'!N92</f>
        <v/>
      </c>
      <c r="AR92" s="112" t="str">
        <f>'Strategy 5 | M1-FE'!P92</f>
        <v/>
      </c>
      <c r="AS92" s="144"/>
      <c r="AT92" s="144"/>
      <c r="AU92" s="106"/>
      <c r="AV92" s="144"/>
      <c r="AW92" s="144"/>
      <c r="AX92" s="111" t="str">
        <f>'Strategy 6 | PD-M1'!B92</f>
        <v/>
      </c>
      <c r="AY92" s="95" t="str">
        <f>'Strategy 6 | PD-M1'!C92</f>
        <v/>
      </c>
      <c r="AZ92" s="95" t="str">
        <f>'Strategy 6 | PD-M1'!J92</f>
        <v/>
      </c>
      <c r="BA92" s="95" t="str">
        <f>IF(AU92="","",IF('Strategy 6 | PD-M1'!R92&gt;0,"Y",IF('Strategy 6 | PD-M1'!R92=0,"","N")))</f>
        <v/>
      </c>
      <c r="BB92" s="95" t="str">
        <f>'Strategy 6 | PD-M1'!T92</f>
        <v/>
      </c>
      <c r="BC92" s="95" t="str">
        <f>'Strategy 6 | PD-M1'!N92</f>
        <v/>
      </c>
      <c r="BD92" s="112" t="str">
        <f>'Strategy 6 | PD-M1'!P92</f>
        <v/>
      </c>
      <c r="BE92" s="144"/>
      <c r="BF92" s="144"/>
      <c r="BG92" s="111" t="str">
        <f>'Strategy 7 | TG-FE'!B92</f>
        <v/>
      </c>
      <c r="BH92" s="95" t="str">
        <f>'Strategy 7 | TG-FE'!C92</f>
        <v/>
      </c>
      <c r="BI92" s="95" t="str">
        <f>'Strategy 7 | TG-FE'!J92</f>
        <v/>
      </c>
      <c r="BJ92" s="95" t="str">
        <f>IF(AU92="","",IF('Strategy 7 | TG-FE'!R92&gt;0,"Y",IF('Strategy 7 | TG-FE'!R92=0,"","N")))</f>
        <v/>
      </c>
      <c r="BK92" s="95" t="str">
        <f>'Strategy 7 | TG-FE'!T92</f>
        <v/>
      </c>
      <c r="BL92" s="95" t="str">
        <f>'Strategy 7 | TG-FE'!N92</f>
        <v/>
      </c>
      <c r="BM92" s="112" t="str">
        <f>'Strategy 7 | TG-FE'!P92</f>
        <v/>
      </c>
      <c r="BN92" s="144"/>
      <c r="BO92" s="144"/>
      <c r="BP92" s="111" t="str">
        <f>'Strategy 8 | M1-WB'!B92</f>
        <v/>
      </c>
      <c r="BQ92" s="95" t="str">
        <f>'Strategy 8 | M1-WB'!C92</f>
        <v/>
      </c>
      <c r="BR92" s="95" t="str">
        <f>'Strategy 8 | M1-WB'!J92</f>
        <v/>
      </c>
      <c r="BS92" s="95" t="str">
        <f>IF(AU92="","",IF('Strategy 8 | M1-WB'!R92&gt;0,"Y",IF('Strategy 8 | M1-WB'!R92=0,"","N")))</f>
        <v/>
      </c>
      <c r="BT92" s="95" t="str">
        <f>'Strategy 8 | M1-WB'!T92</f>
        <v/>
      </c>
      <c r="BU92" s="95" t="str">
        <f>'Strategy 8 | M1-WB'!N92</f>
        <v/>
      </c>
      <c r="BV92" s="112" t="str">
        <f>'Strategy 8 | M1-WB'!P92</f>
        <v/>
      </c>
    </row>
    <row r="93" spans="1:74" ht="26.25" customHeight="1">
      <c r="A93" s="14">
        <v>84</v>
      </c>
      <c r="B93" s="111" t="str">
        <f>'Strategy 1 | PD-TG'!B93</f>
        <v/>
      </c>
      <c r="C93" s="95" t="str">
        <f>'Strategy 1 | PD-TG'!C93</f>
        <v/>
      </c>
      <c r="D93" s="95" t="str">
        <f>'Strategy 1 | PD-TG'!J93</f>
        <v/>
      </c>
      <c r="E93" s="95" t="str">
        <f>IF(AU93="","",IF('Strategy 1 | PD-TG'!R93&gt;0,"Y",IF('Strategy 1 | PD-TG'!R93=0,"","N")))</f>
        <v/>
      </c>
      <c r="F93" s="95" t="str">
        <f>'Strategy 1 | PD-TG'!T93</f>
        <v/>
      </c>
      <c r="G93" s="95" t="str">
        <f>'Strategy 1 | PD-TG'!N93</f>
        <v/>
      </c>
      <c r="H93" s="112" t="str">
        <f>'Strategy 1 | PD-TG'!P93</f>
        <v/>
      </c>
      <c r="I93" s="144"/>
      <c r="J93" s="144"/>
      <c r="K93" s="111" t="str">
        <f>'Strategy 2 | PD-FE'!B93</f>
        <v/>
      </c>
      <c r="L93" s="95" t="str">
        <f>'Strategy 2 | PD-FE'!C93</f>
        <v/>
      </c>
      <c r="M93" s="95" t="str">
        <f>'Strategy 2 | PD-FE'!J93</f>
        <v/>
      </c>
      <c r="N93" s="95" t="str">
        <f>IF(AU93="","",IF('Strategy 2 | PD-FE'!R93&gt;0,"Y",IF('Strategy 2 | PD-FE'!R93=0,"","N")))</f>
        <v/>
      </c>
      <c r="O93" s="95" t="str">
        <f>'Strategy 2 | PD-FE'!T93</f>
        <v/>
      </c>
      <c r="P93" s="95" t="str">
        <f>'Strategy 2 | PD-FE'!N93</f>
        <v/>
      </c>
      <c r="Q93" s="112" t="str">
        <f>'Strategy 2 | PD-FE'!P93</f>
        <v/>
      </c>
      <c r="R93" s="144"/>
      <c r="S93" s="144"/>
      <c r="T93" s="111" t="str">
        <f>'Strategy 3 | M1-TG'!B93</f>
        <v/>
      </c>
      <c r="U93" s="95" t="str">
        <f>'Strategy 3 | M1-TG'!C93</f>
        <v/>
      </c>
      <c r="V93" s="95" t="str">
        <f>'Strategy 3 | M1-TG'!J93</f>
        <v/>
      </c>
      <c r="W93" s="95" t="str">
        <f>IF(AU93="","",IF('Strategy 3 | M1-TG'!R93&gt;0,"Y",IF('Strategy 3 | M1-TG'!R93=0,"","N")))</f>
        <v/>
      </c>
      <c r="X93" s="95" t="str">
        <f>'Strategy 3 | M1-TG'!T93</f>
        <v/>
      </c>
      <c r="Y93" s="95" t="str">
        <f>'Strategy 3 | M1-TG'!N93</f>
        <v/>
      </c>
      <c r="Z93" s="112" t="str">
        <f>'Strategy 3 | M1-TG'!P93</f>
        <v/>
      </c>
      <c r="AA93" s="144"/>
      <c r="AB93" s="144"/>
      <c r="AC93" s="111" t="str">
        <f>'Strategy 4 | HP-FE'!B93</f>
        <v/>
      </c>
      <c r="AD93" s="95" t="str">
        <f>'Strategy 4 | HP-FE'!C93</f>
        <v/>
      </c>
      <c r="AE93" s="95" t="str">
        <f>'Strategy 4 | HP-FE'!J93</f>
        <v/>
      </c>
      <c r="AF93" s="95" t="str">
        <f>IF(AU93="","",IF('Strategy 4 | HP-FE'!R93&gt;0,"Y",IF('Strategy 4 | HP-FE'!R93=0,"","N")))</f>
        <v/>
      </c>
      <c r="AG93" s="95" t="str">
        <f>'Strategy 4 | HP-FE'!T93</f>
        <v/>
      </c>
      <c r="AH93" s="95" t="str">
        <f>'Strategy 4 | HP-FE'!N93</f>
        <v/>
      </c>
      <c r="AI93" s="112" t="str">
        <f>'Strategy 4 | HP-FE'!P93</f>
        <v/>
      </c>
      <c r="AJ93" s="144"/>
      <c r="AK93" s="144"/>
      <c r="AL93" s="111" t="str">
        <f>'Strategy 5 | M1-FE'!B93</f>
        <v/>
      </c>
      <c r="AM93" s="95" t="str">
        <f>'Strategy 5 | M1-FE'!C93</f>
        <v/>
      </c>
      <c r="AN93" s="95" t="str">
        <f>'Strategy 5 | M1-FE'!J93</f>
        <v/>
      </c>
      <c r="AO93" s="95" t="str">
        <f>IF(AU93="","",IF('Strategy 5 | M1-FE'!R93&gt;0,"Y",IF('Strategy 5 | M1-FE'!R93=0,"","N")))</f>
        <v/>
      </c>
      <c r="AP93" s="95" t="str">
        <f>'Strategy 5 | M1-FE'!T93</f>
        <v/>
      </c>
      <c r="AQ93" s="95" t="str">
        <f>'Strategy 5 | M1-FE'!N93</f>
        <v/>
      </c>
      <c r="AR93" s="112" t="str">
        <f>'Strategy 5 | M1-FE'!P93</f>
        <v/>
      </c>
      <c r="AS93" s="144"/>
      <c r="AT93" s="144"/>
      <c r="AU93" s="106"/>
      <c r="AV93" s="144"/>
      <c r="AW93" s="144"/>
      <c r="AX93" s="111" t="str">
        <f>'Strategy 6 | PD-M1'!B93</f>
        <v/>
      </c>
      <c r="AY93" s="95" t="str">
        <f>'Strategy 6 | PD-M1'!C93</f>
        <v/>
      </c>
      <c r="AZ93" s="95" t="str">
        <f>'Strategy 6 | PD-M1'!J93</f>
        <v/>
      </c>
      <c r="BA93" s="95" t="str">
        <f>IF(AU93="","",IF('Strategy 6 | PD-M1'!R93&gt;0,"Y",IF('Strategy 6 | PD-M1'!R93=0,"","N")))</f>
        <v/>
      </c>
      <c r="BB93" s="95" t="str">
        <f>'Strategy 6 | PD-M1'!T93</f>
        <v/>
      </c>
      <c r="BC93" s="95" t="str">
        <f>'Strategy 6 | PD-M1'!N93</f>
        <v/>
      </c>
      <c r="BD93" s="112" t="str">
        <f>'Strategy 6 | PD-M1'!P93</f>
        <v/>
      </c>
      <c r="BE93" s="144"/>
      <c r="BF93" s="144"/>
      <c r="BG93" s="111" t="str">
        <f>'Strategy 7 | TG-FE'!B93</f>
        <v/>
      </c>
      <c r="BH93" s="95" t="str">
        <f>'Strategy 7 | TG-FE'!C93</f>
        <v/>
      </c>
      <c r="BI93" s="95" t="str">
        <f>'Strategy 7 | TG-FE'!J93</f>
        <v/>
      </c>
      <c r="BJ93" s="95" t="str">
        <f>IF(AU93="","",IF('Strategy 7 | TG-FE'!R93&gt;0,"Y",IF('Strategy 7 | TG-FE'!R93=0,"","N")))</f>
        <v/>
      </c>
      <c r="BK93" s="95" t="str">
        <f>'Strategy 7 | TG-FE'!T93</f>
        <v/>
      </c>
      <c r="BL93" s="95" t="str">
        <f>'Strategy 7 | TG-FE'!N93</f>
        <v/>
      </c>
      <c r="BM93" s="112" t="str">
        <f>'Strategy 7 | TG-FE'!P93</f>
        <v/>
      </c>
      <c r="BN93" s="144"/>
      <c r="BO93" s="144"/>
      <c r="BP93" s="111" t="str">
        <f>'Strategy 8 | M1-WB'!B93</f>
        <v/>
      </c>
      <c r="BQ93" s="95" t="str">
        <f>'Strategy 8 | M1-WB'!C93</f>
        <v/>
      </c>
      <c r="BR93" s="95" t="str">
        <f>'Strategy 8 | M1-WB'!J93</f>
        <v/>
      </c>
      <c r="BS93" s="95" t="str">
        <f>IF(AU93="","",IF('Strategy 8 | M1-WB'!R93&gt;0,"Y",IF('Strategy 8 | M1-WB'!R93=0,"","N")))</f>
        <v/>
      </c>
      <c r="BT93" s="95" t="str">
        <f>'Strategy 8 | M1-WB'!T93</f>
        <v/>
      </c>
      <c r="BU93" s="95" t="str">
        <f>'Strategy 8 | M1-WB'!N93</f>
        <v/>
      </c>
      <c r="BV93" s="112" t="str">
        <f>'Strategy 8 | M1-WB'!P93</f>
        <v/>
      </c>
    </row>
    <row r="94" spans="1:74" ht="26.25" customHeight="1" thickBot="1">
      <c r="A94" s="14">
        <v>85</v>
      </c>
      <c r="B94" s="113" t="str">
        <f>'Strategy 1 | PD-TG'!B94</f>
        <v/>
      </c>
      <c r="C94" s="114" t="str">
        <f>'Strategy 1 | PD-TG'!C94</f>
        <v/>
      </c>
      <c r="D94" s="114" t="str">
        <f>'Strategy 1 | PD-TG'!J94</f>
        <v/>
      </c>
      <c r="E94" s="114" t="str">
        <f>IF(AU94="","",IF('Strategy 1 | PD-TG'!R94&gt;0,"Y",IF('Strategy 1 | PD-TG'!R94=0,"","N")))</f>
        <v/>
      </c>
      <c r="F94" s="114" t="str">
        <f>'Strategy 1 | PD-TG'!T94</f>
        <v/>
      </c>
      <c r="G94" s="114" t="str">
        <f>'Strategy 1 | PD-TG'!N94</f>
        <v/>
      </c>
      <c r="H94" s="115" t="str">
        <f>'Strategy 1 | PD-TG'!P94</f>
        <v/>
      </c>
      <c r="I94" s="144"/>
      <c r="J94" s="144"/>
      <c r="K94" s="113" t="str">
        <f>'Strategy 2 | PD-FE'!B94</f>
        <v/>
      </c>
      <c r="L94" s="114" t="str">
        <f>'Strategy 2 | PD-FE'!C94</f>
        <v/>
      </c>
      <c r="M94" s="114" t="str">
        <f>'Strategy 2 | PD-FE'!J94</f>
        <v/>
      </c>
      <c r="N94" s="114" t="str">
        <f>IF(AU94="","",IF('Strategy 2 | PD-FE'!R94&gt;0,"Y",IF('Strategy 2 | PD-FE'!R94=0,"","N")))</f>
        <v/>
      </c>
      <c r="O94" s="114" t="str">
        <f>'Strategy 2 | PD-FE'!T94</f>
        <v/>
      </c>
      <c r="P94" s="114" t="str">
        <f>'Strategy 2 | PD-FE'!N94</f>
        <v/>
      </c>
      <c r="Q94" s="115" t="str">
        <f>'Strategy 2 | PD-FE'!P94</f>
        <v/>
      </c>
      <c r="R94" s="144"/>
      <c r="S94" s="144"/>
      <c r="T94" s="113" t="str">
        <f>'Strategy 3 | M1-TG'!B94</f>
        <v/>
      </c>
      <c r="U94" s="114" t="str">
        <f>'Strategy 3 | M1-TG'!C94</f>
        <v/>
      </c>
      <c r="V94" s="114" t="str">
        <f>'Strategy 3 | M1-TG'!J94</f>
        <v/>
      </c>
      <c r="W94" s="114" t="str">
        <f>IF(AU94="","",IF('Strategy 3 | M1-TG'!R94&gt;0,"Y",IF('Strategy 3 | M1-TG'!R94=0,"","N")))</f>
        <v/>
      </c>
      <c r="X94" s="114" t="str">
        <f>'Strategy 3 | M1-TG'!T94</f>
        <v/>
      </c>
      <c r="Y94" s="114" t="str">
        <f>'Strategy 3 | M1-TG'!N94</f>
        <v/>
      </c>
      <c r="Z94" s="115" t="str">
        <f>'Strategy 3 | M1-TG'!P94</f>
        <v/>
      </c>
      <c r="AA94" s="144"/>
      <c r="AB94" s="144"/>
      <c r="AC94" s="113" t="str">
        <f>'Strategy 4 | HP-FE'!B94</f>
        <v/>
      </c>
      <c r="AD94" s="114" t="str">
        <f>'Strategy 4 | HP-FE'!C94</f>
        <v/>
      </c>
      <c r="AE94" s="114" t="str">
        <f>'Strategy 4 | HP-FE'!J94</f>
        <v/>
      </c>
      <c r="AF94" s="114" t="str">
        <f>IF(AU94="","",IF('Strategy 4 | HP-FE'!R94&gt;0,"Y",IF('Strategy 4 | HP-FE'!R94=0,"","N")))</f>
        <v/>
      </c>
      <c r="AG94" s="114" t="str">
        <f>'Strategy 4 | HP-FE'!T94</f>
        <v/>
      </c>
      <c r="AH94" s="114" t="str">
        <f>'Strategy 4 | HP-FE'!N94</f>
        <v/>
      </c>
      <c r="AI94" s="115" t="str">
        <f>'Strategy 4 | HP-FE'!P94</f>
        <v/>
      </c>
      <c r="AJ94" s="144"/>
      <c r="AK94" s="144"/>
      <c r="AL94" s="113" t="str">
        <f>'Strategy 5 | M1-FE'!B94</f>
        <v/>
      </c>
      <c r="AM94" s="114" t="str">
        <f>'Strategy 5 | M1-FE'!C94</f>
        <v/>
      </c>
      <c r="AN94" s="114" t="str">
        <f>'Strategy 5 | M1-FE'!J94</f>
        <v/>
      </c>
      <c r="AO94" s="114" t="str">
        <f>IF(AU94="","",IF('Strategy 5 | M1-FE'!R94&gt;0,"Y",IF('Strategy 5 | M1-FE'!R94=0,"","N")))</f>
        <v/>
      </c>
      <c r="AP94" s="114" t="str">
        <f>'Strategy 5 | M1-FE'!T94</f>
        <v/>
      </c>
      <c r="AQ94" s="114" t="str">
        <f>'Strategy 5 | M1-FE'!N94</f>
        <v/>
      </c>
      <c r="AR94" s="115" t="str">
        <f>'Strategy 5 | M1-FE'!P94</f>
        <v/>
      </c>
      <c r="AS94" s="144"/>
      <c r="AT94" s="144"/>
      <c r="AU94" s="107"/>
      <c r="AV94" s="144"/>
      <c r="AW94" s="144"/>
      <c r="AX94" s="113" t="str">
        <f>'Strategy 6 | PD-M1'!B94</f>
        <v/>
      </c>
      <c r="AY94" s="114" t="str">
        <f>'Strategy 6 | PD-M1'!C94</f>
        <v/>
      </c>
      <c r="AZ94" s="114" t="str">
        <f>'Strategy 6 | PD-M1'!J94</f>
        <v/>
      </c>
      <c r="BA94" s="114" t="str">
        <f>IF(AU94="","",IF('Strategy 6 | PD-M1'!R94&gt;0,"Y",IF('Strategy 6 | PD-M1'!R94=0,"","N")))</f>
        <v/>
      </c>
      <c r="BB94" s="114" t="str">
        <f>'Strategy 6 | PD-M1'!T94</f>
        <v/>
      </c>
      <c r="BC94" s="114" t="str">
        <f>'Strategy 6 | PD-M1'!N94</f>
        <v/>
      </c>
      <c r="BD94" s="115" t="str">
        <f>'Strategy 6 | PD-M1'!P94</f>
        <v/>
      </c>
      <c r="BE94" s="144"/>
      <c r="BF94" s="144"/>
      <c r="BG94" s="113" t="str">
        <f>'Strategy 7 | TG-FE'!B94</f>
        <v/>
      </c>
      <c r="BH94" s="114" t="str">
        <f>'Strategy 7 | TG-FE'!C94</f>
        <v/>
      </c>
      <c r="BI94" s="114" t="str">
        <f>'Strategy 7 | TG-FE'!J94</f>
        <v/>
      </c>
      <c r="BJ94" s="114" t="str">
        <f>IF(AU94="","",IF('Strategy 7 | TG-FE'!R94&gt;0,"Y",IF('Strategy 7 | TG-FE'!R94=0,"","N")))</f>
        <v/>
      </c>
      <c r="BK94" s="114" t="str">
        <f>'Strategy 7 | TG-FE'!T94</f>
        <v/>
      </c>
      <c r="BL94" s="114" t="str">
        <f>'Strategy 7 | TG-FE'!N94</f>
        <v/>
      </c>
      <c r="BM94" s="115" t="str">
        <f>'Strategy 7 | TG-FE'!P94</f>
        <v/>
      </c>
      <c r="BN94" s="144"/>
      <c r="BO94" s="144"/>
      <c r="BP94" s="113" t="str">
        <f>'Strategy 8 | M1-WB'!B94</f>
        <v/>
      </c>
      <c r="BQ94" s="114" t="str">
        <f>'Strategy 8 | M1-WB'!C94</f>
        <v/>
      </c>
      <c r="BR94" s="114" t="str">
        <f>'Strategy 8 | M1-WB'!J94</f>
        <v/>
      </c>
      <c r="BS94" s="114" t="str">
        <f>IF(AU94="","",IF('Strategy 8 | M1-WB'!R94&gt;0,"Y",IF('Strategy 8 | M1-WB'!R94=0,"","N")))</f>
        <v/>
      </c>
      <c r="BT94" s="114" t="str">
        <f>'Strategy 8 | M1-WB'!T94</f>
        <v/>
      </c>
      <c r="BU94" s="114" t="str">
        <f>'Strategy 8 | M1-WB'!N94</f>
        <v/>
      </c>
      <c r="BV94" s="115" t="str">
        <f>'Strategy 8 | M1-WB'!P94</f>
        <v/>
      </c>
    </row>
    <row r="95" spans="1:74" ht="26.25" customHeight="1">
      <c r="A95" s="14">
        <v>86</v>
      </c>
      <c r="B95" s="108" t="str">
        <f>'Strategy 1 | PD-TG'!B95</f>
        <v/>
      </c>
      <c r="C95" s="109" t="str">
        <f>'Strategy 1 | PD-TG'!C95</f>
        <v/>
      </c>
      <c r="D95" s="109" t="str">
        <f>'Strategy 1 | PD-TG'!J95</f>
        <v/>
      </c>
      <c r="E95" s="109" t="str">
        <f>IF(AU95="","",IF('Strategy 1 | PD-TG'!R95&gt;0,"Y",IF('Strategy 1 | PD-TG'!R95=0,"","N")))</f>
        <v/>
      </c>
      <c r="F95" s="109" t="str">
        <f>'Strategy 1 | PD-TG'!T95</f>
        <v/>
      </c>
      <c r="G95" s="109" t="str">
        <f>'Strategy 1 | PD-TG'!N95</f>
        <v/>
      </c>
      <c r="H95" s="110" t="str">
        <f>'Strategy 1 | PD-TG'!P95</f>
        <v/>
      </c>
      <c r="I95" s="144"/>
      <c r="J95" s="144"/>
      <c r="K95" s="108" t="str">
        <f>'Strategy 2 | PD-FE'!B95</f>
        <v/>
      </c>
      <c r="L95" s="109" t="str">
        <f>'Strategy 2 | PD-FE'!C95</f>
        <v/>
      </c>
      <c r="M95" s="109" t="str">
        <f>'Strategy 2 | PD-FE'!J95</f>
        <v/>
      </c>
      <c r="N95" s="109" t="str">
        <f>IF(AU95="","",IF('Strategy 2 | PD-FE'!R95&gt;0,"Y",IF('Strategy 2 | PD-FE'!R95=0,"","N")))</f>
        <v/>
      </c>
      <c r="O95" s="109" t="str">
        <f>'Strategy 2 | PD-FE'!T95</f>
        <v/>
      </c>
      <c r="P95" s="109" t="str">
        <f>'Strategy 2 | PD-FE'!N95</f>
        <v/>
      </c>
      <c r="Q95" s="110" t="str">
        <f>'Strategy 2 | PD-FE'!P95</f>
        <v/>
      </c>
      <c r="R95" s="144"/>
      <c r="S95" s="144"/>
      <c r="T95" s="108" t="str">
        <f>'Strategy 3 | M1-TG'!B95</f>
        <v/>
      </c>
      <c r="U95" s="109" t="str">
        <f>'Strategy 3 | M1-TG'!C95</f>
        <v/>
      </c>
      <c r="V95" s="109" t="str">
        <f>'Strategy 3 | M1-TG'!J95</f>
        <v/>
      </c>
      <c r="W95" s="109" t="str">
        <f>IF(AU95="","",IF('Strategy 3 | M1-TG'!R95&gt;0,"Y",IF('Strategy 3 | M1-TG'!R95=0,"","N")))</f>
        <v/>
      </c>
      <c r="X95" s="109" t="str">
        <f>'Strategy 3 | M1-TG'!T95</f>
        <v/>
      </c>
      <c r="Y95" s="109" t="str">
        <f>'Strategy 3 | M1-TG'!N95</f>
        <v/>
      </c>
      <c r="Z95" s="110" t="str">
        <f>'Strategy 3 | M1-TG'!P95</f>
        <v/>
      </c>
      <c r="AA95" s="144"/>
      <c r="AB95" s="144"/>
      <c r="AC95" s="108" t="str">
        <f>'Strategy 4 | HP-FE'!B95</f>
        <v/>
      </c>
      <c r="AD95" s="109" t="str">
        <f>'Strategy 4 | HP-FE'!C95</f>
        <v/>
      </c>
      <c r="AE95" s="109" t="str">
        <f>'Strategy 4 | HP-FE'!J95</f>
        <v/>
      </c>
      <c r="AF95" s="109" t="str">
        <f>IF(AU95="","",IF('Strategy 4 | HP-FE'!R95&gt;0,"Y",IF('Strategy 4 | HP-FE'!R95=0,"","N")))</f>
        <v/>
      </c>
      <c r="AG95" s="109" t="str">
        <f>'Strategy 4 | HP-FE'!T95</f>
        <v/>
      </c>
      <c r="AH95" s="109" t="str">
        <f>'Strategy 4 | HP-FE'!N95</f>
        <v/>
      </c>
      <c r="AI95" s="110" t="str">
        <f>'Strategy 4 | HP-FE'!P95</f>
        <v/>
      </c>
      <c r="AJ95" s="144"/>
      <c r="AK95" s="144"/>
      <c r="AL95" s="108" t="str">
        <f>'Strategy 5 | M1-FE'!B95</f>
        <v/>
      </c>
      <c r="AM95" s="109" t="str">
        <f>'Strategy 5 | M1-FE'!C95</f>
        <v/>
      </c>
      <c r="AN95" s="109" t="str">
        <f>'Strategy 5 | M1-FE'!J95</f>
        <v/>
      </c>
      <c r="AO95" s="109" t="str">
        <f>IF(AU95="","",IF('Strategy 5 | M1-FE'!R95&gt;0,"Y",IF('Strategy 5 | M1-FE'!R95=0,"","N")))</f>
        <v/>
      </c>
      <c r="AP95" s="109" t="str">
        <f>'Strategy 5 | M1-FE'!T95</f>
        <v/>
      </c>
      <c r="AQ95" s="109" t="str">
        <f>'Strategy 5 | M1-FE'!N95</f>
        <v/>
      </c>
      <c r="AR95" s="110" t="str">
        <f>'Strategy 5 | M1-FE'!P95</f>
        <v/>
      </c>
      <c r="AS95" s="144"/>
      <c r="AT95" s="144"/>
      <c r="AU95" s="102"/>
      <c r="AV95" s="144"/>
      <c r="AW95" s="144"/>
      <c r="AX95" s="108" t="str">
        <f>'Strategy 6 | PD-M1'!B95</f>
        <v/>
      </c>
      <c r="AY95" s="109" t="str">
        <f>'Strategy 6 | PD-M1'!C95</f>
        <v/>
      </c>
      <c r="AZ95" s="109" t="str">
        <f>'Strategy 6 | PD-M1'!J95</f>
        <v/>
      </c>
      <c r="BA95" s="109" t="str">
        <f>IF(AU95="","",IF('Strategy 6 | PD-M1'!R95&gt;0,"Y",IF('Strategy 6 | PD-M1'!R95=0,"","N")))</f>
        <v/>
      </c>
      <c r="BB95" s="109" t="str">
        <f>'Strategy 6 | PD-M1'!T95</f>
        <v/>
      </c>
      <c r="BC95" s="109" t="str">
        <f>'Strategy 6 | PD-M1'!N95</f>
        <v/>
      </c>
      <c r="BD95" s="110" t="str">
        <f>'Strategy 6 | PD-M1'!P95</f>
        <v/>
      </c>
      <c r="BE95" s="144"/>
      <c r="BF95" s="144"/>
      <c r="BG95" s="108" t="str">
        <f>'Strategy 7 | TG-FE'!B95</f>
        <v/>
      </c>
      <c r="BH95" s="109" t="str">
        <f>'Strategy 7 | TG-FE'!C95</f>
        <v/>
      </c>
      <c r="BI95" s="109" t="str">
        <f>'Strategy 7 | TG-FE'!J95</f>
        <v/>
      </c>
      <c r="BJ95" s="109" t="str">
        <f>IF(AU95="","",IF('Strategy 7 | TG-FE'!R95&gt;0,"Y",IF('Strategy 7 | TG-FE'!R95=0,"","N")))</f>
        <v/>
      </c>
      <c r="BK95" s="109" t="str">
        <f>'Strategy 7 | TG-FE'!T95</f>
        <v/>
      </c>
      <c r="BL95" s="109" t="str">
        <f>'Strategy 7 | TG-FE'!N95</f>
        <v/>
      </c>
      <c r="BM95" s="110" t="str">
        <f>'Strategy 7 | TG-FE'!P95</f>
        <v/>
      </c>
      <c r="BN95" s="144"/>
      <c r="BO95" s="144"/>
      <c r="BP95" s="108" t="str">
        <f>'Strategy 8 | M1-WB'!B95</f>
        <v/>
      </c>
      <c r="BQ95" s="109" t="str">
        <f>'Strategy 8 | M1-WB'!C95</f>
        <v/>
      </c>
      <c r="BR95" s="109" t="str">
        <f>'Strategy 8 | M1-WB'!J95</f>
        <v/>
      </c>
      <c r="BS95" s="109" t="str">
        <f>IF(AU95="","",IF('Strategy 8 | M1-WB'!R95&gt;0,"Y",IF('Strategy 8 | M1-WB'!R95=0,"","N")))</f>
        <v/>
      </c>
      <c r="BT95" s="109" t="str">
        <f>'Strategy 8 | M1-WB'!T95</f>
        <v/>
      </c>
      <c r="BU95" s="109" t="str">
        <f>'Strategy 8 | M1-WB'!N95</f>
        <v/>
      </c>
      <c r="BV95" s="110" t="str">
        <f>'Strategy 8 | M1-WB'!P95</f>
        <v/>
      </c>
    </row>
    <row r="96" spans="1:74" ht="26.25" customHeight="1">
      <c r="A96" s="14">
        <v>87</v>
      </c>
      <c r="B96" s="111" t="str">
        <f>'Strategy 1 | PD-TG'!B96</f>
        <v/>
      </c>
      <c r="C96" s="95" t="str">
        <f>'Strategy 1 | PD-TG'!C96</f>
        <v/>
      </c>
      <c r="D96" s="95" t="str">
        <f>'Strategy 1 | PD-TG'!J96</f>
        <v/>
      </c>
      <c r="E96" s="95" t="str">
        <f>IF(AU96="","",IF('Strategy 1 | PD-TG'!R96&gt;0,"Y",IF('Strategy 1 | PD-TG'!R96=0,"","N")))</f>
        <v/>
      </c>
      <c r="F96" s="95" t="str">
        <f>'Strategy 1 | PD-TG'!T96</f>
        <v/>
      </c>
      <c r="G96" s="95" t="str">
        <f>'Strategy 1 | PD-TG'!N96</f>
        <v/>
      </c>
      <c r="H96" s="112" t="str">
        <f>'Strategy 1 | PD-TG'!P96</f>
        <v/>
      </c>
      <c r="I96" s="144"/>
      <c r="J96" s="144"/>
      <c r="K96" s="111" t="str">
        <f>'Strategy 2 | PD-FE'!B96</f>
        <v/>
      </c>
      <c r="L96" s="95" t="str">
        <f>'Strategy 2 | PD-FE'!C96</f>
        <v/>
      </c>
      <c r="M96" s="95" t="str">
        <f>'Strategy 2 | PD-FE'!J96</f>
        <v/>
      </c>
      <c r="N96" s="95" t="str">
        <f>IF(AU96="","",IF('Strategy 2 | PD-FE'!R96&gt;0,"Y",IF('Strategy 2 | PD-FE'!R96=0,"","N")))</f>
        <v/>
      </c>
      <c r="O96" s="95" t="str">
        <f>'Strategy 2 | PD-FE'!T96</f>
        <v/>
      </c>
      <c r="P96" s="95" t="str">
        <f>'Strategy 2 | PD-FE'!N96</f>
        <v/>
      </c>
      <c r="Q96" s="112" t="str">
        <f>'Strategy 2 | PD-FE'!P96</f>
        <v/>
      </c>
      <c r="R96" s="144"/>
      <c r="S96" s="144"/>
      <c r="T96" s="111" t="str">
        <f>'Strategy 3 | M1-TG'!B96</f>
        <v/>
      </c>
      <c r="U96" s="95" t="str">
        <f>'Strategy 3 | M1-TG'!C96</f>
        <v/>
      </c>
      <c r="V96" s="95" t="str">
        <f>'Strategy 3 | M1-TG'!J96</f>
        <v/>
      </c>
      <c r="W96" s="95" t="str">
        <f>IF(AU96="","",IF('Strategy 3 | M1-TG'!R96&gt;0,"Y",IF('Strategy 3 | M1-TG'!R96=0,"","N")))</f>
        <v/>
      </c>
      <c r="X96" s="95" t="str">
        <f>'Strategy 3 | M1-TG'!T96</f>
        <v/>
      </c>
      <c r="Y96" s="95" t="str">
        <f>'Strategy 3 | M1-TG'!N96</f>
        <v/>
      </c>
      <c r="Z96" s="112" t="str">
        <f>'Strategy 3 | M1-TG'!P96</f>
        <v/>
      </c>
      <c r="AA96" s="144"/>
      <c r="AB96" s="144"/>
      <c r="AC96" s="111" t="str">
        <f>'Strategy 4 | HP-FE'!B96</f>
        <v/>
      </c>
      <c r="AD96" s="95" t="str">
        <f>'Strategy 4 | HP-FE'!C96</f>
        <v/>
      </c>
      <c r="AE96" s="95" t="str">
        <f>'Strategy 4 | HP-FE'!J96</f>
        <v/>
      </c>
      <c r="AF96" s="95" t="str">
        <f>IF(AU96="","",IF('Strategy 4 | HP-FE'!R96&gt;0,"Y",IF('Strategy 4 | HP-FE'!R96=0,"","N")))</f>
        <v/>
      </c>
      <c r="AG96" s="95" t="str">
        <f>'Strategy 4 | HP-FE'!T96</f>
        <v/>
      </c>
      <c r="AH96" s="95" t="str">
        <f>'Strategy 4 | HP-FE'!N96</f>
        <v/>
      </c>
      <c r="AI96" s="112" t="str">
        <f>'Strategy 4 | HP-FE'!P96</f>
        <v/>
      </c>
      <c r="AJ96" s="144"/>
      <c r="AK96" s="144"/>
      <c r="AL96" s="111" t="str">
        <f>'Strategy 5 | M1-FE'!B96</f>
        <v/>
      </c>
      <c r="AM96" s="95" t="str">
        <f>'Strategy 5 | M1-FE'!C96</f>
        <v/>
      </c>
      <c r="AN96" s="95" t="str">
        <f>'Strategy 5 | M1-FE'!J96</f>
        <v/>
      </c>
      <c r="AO96" s="95" t="str">
        <f>IF(AU96="","",IF('Strategy 5 | M1-FE'!R96&gt;0,"Y",IF('Strategy 5 | M1-FE'!R96=0,"","N")))</f>
        <v/>
      </c>
      <c r="AP96" s="95" t="str">
        <f>'Strategy 5 | M1-FE'!T96</f>
        <v/>
      </c>
      <c r="AQ96" s="95" t="str">
        <f>'Strategy 5 | M1-FE'!N96</f>
        <v/>
      </c>
      <c r="AR96" s="112" t="str">
        <f>'Strategy 5 | M1-FE'!P96</f>
        <v/>
      </c>
      <c r="AS96" s="144"/>
      <c r="AT96" s="144"/>
      <c r="AU96" s="106"/>
      <c r="AV96" s="144"/>
      <c r="AW96" s="144"/>
      <c r="AX96" s="111" t="str">
        <f>'Strategy 6 | PD-M1'!B96</f>
        <v/>
      </c>
      <c r="AY96" s="95" t="str">
        <f>'Strategy 6 | PD-M1'!C96</f>
        <v/>
      </c>
      <c r="AZ96" s="95" t="str">
        <f>'Strategy 6 | PD-M1'!J96</f>
        <v/>
      </c>
      <c r="BA96" s="95" t="str">
        <f>IF(AU96="","",IF('Strategy 6 | PD-M1'!R96&gt;0,"Y",IF('Strategy 6 | PD-M1'!R96=0,"","N")))</f>
        <v/>
      </c>
      <c r="BB96" s="95" t="str">
        <f>'Strategy 6 | PD-M1'!T96</f>
        <v/>
      </c>
      <c r="BC96" s="95" t="str">
        <f>'Strategy 6 | PD-M1'!N96</f>
        <v/>
      </c>
      <c r="BD96" s="112" t="str">
        <f>'Strategy 6 | PD-M1'!P96</f>
        <v/>
      </c>
      <c r="BE96" s="144"/>
      <c r="BF96" s="144"/>
      <c r="BG96" s="111" t="str">
        <f>'Strategy 7 | TG-FE'!B96</f>
        <v/>
      </c>
      <c r="BH96" s="95" t="str">
        <f>'Strategy 7 | TG-FE'!C96</f>
        <v/>
      </c>
      <c r="BI96" s="95" t="str">
        <f>'Strategy 7 | TG-FE'!J96</f>
        <v/>
      </c>
      <c r="BJ96" s="95" t="str">
        <f>IF(AU96="","",IF('Strategy 7 | TG-FE'!R96&gt;0,"Y",IF('Strategy 7 | TG-FE'!R96=0,"","N")))</f>
        <v/>
      </c>
      <c r="BK96" s="95" t="str">
        <f>'Strategy 7 | TG-FE'!T96</f>
        <v/>
      </c>
      <c r="BL96" s="95" t="str">
        <f>'Strategy 7 | TG-FE'!N96</f>
        <v/>
      </c>
      <c r="BM96" s="112" t="str">
        <f>'Strategy 7 | TG-FE'!P96</f>
        <v/>
      </c>
      <c r="BN96" s="144"/>
      <c r="BO96" s="144"/>
      <c r="BP96" s="111" t="str">
        <f>'Strategy 8 | M1-WB'!B96</f>
        <v/>
      </c>
      <c r="BQ96" s="95" t="str">
        <f>'Strategy 8 | M1-WB'!C96</f>
        <v/>
      </c>
      <c r="BR96" s="95" t="str">
        <f>'Strategy 8 | M1-WB'!J96</f>
        <v/>
      </c>
      <c r="BS96" s="95" t="str">
        <f>IF(AU96="","",IF('Strategy 8 | M1-WB'!R96&gt;0,"Y",IF('Strategy 8 | M1-WB'!R96=0,"","N")))</f>
        <v/>
      </c>
      <c r="BT96" s="95" t="str">
        <f>'Strategy 8 | M1-WB'!T96</f>
        <v/>
      </c>
      <c r="BU96" s="95" t="str">
        <f>'Strategy 8 | M1-WB'!N96</f>
        <v/>
      </c>
      <c r="BV96" s="112" t="str">
        <f>'Strategy 8 | M1-WB'!P96</f>
        <v/>
      </c>
    </row>
    <row r="97" spans="1:77" ht="26.25" customHeight="1">
      <c r="A97" s="14">
        <v>88</v>
      </c>
      <c r="B97" s="111" t="str">
        <f>'Strategy 1 | PD-TG'!B97</f>
        <v/>
      </c>
      <c r="C97" s="95" t="str">
        <f>'Strategy 1 | PD-TG'!C97</f>
        <v/>
      </c>
      <c r="D97" s="95" t="str">
        <f>'Strategy 1 | PD-TG'!J97</f>
        <v/>
      </c>
      <c r="E97" s="95" t="str">
        <f>IF(AU97="","",IF('Strategy 1 | PD-TG'!R97&gt;0,"Y",IF('Strategy 1 | PD-TG'!R97=0,"","N")))</f>
        <v/>
      </c>
      <c r="F97" s="95" t="str">
        <f>'Strategy 1 | PD-TG'!T97</f>
        <v/>
      </c>
      <c r="G97" s="95" t="str">
        <f>'Strategy 1 | PD-TG'!N97</f>
        <v/>
      </c>
      <c r="H97" s="112" t="str">
        <f>'Strategy 1 | PD-TG'!P97</f>
        <v/>
      </c>
      <c r="I97" s="144"/>
      <c r="J97" s="144"/>
      <c r="K97" s="111" t="str">
        <f>'Strategy 2 | PD-FE'!B97</f>
        <v/>
      </c>
      <c r="L97" s="95" t="str">
        <f>'Strategy 2 | PD-FE'!C97</f>
        <v/>
      </c>
      <c r="M97" s="95" t="str">
        <f>'Strategy 2 | PD-FE'!J97</f>
        <v/>
      </c>
      <c r="N97" s="95" t="str">
        <f>IF(AU97="","",IF('Strategy 2 | PD-FE'!R97&gt;0,"Y",IF('Strategy 2 | PD-FE'!R97=0,"","N")))</f>
        <v/>
      </c>
      <c r="O97" s="95" t="str">
        <f>'Strategy 2 | PD-FE'!T97</f>
        <v/>
      </c>
      <c r="P97" s="95" t="str">
        <f>'Strategy 2 | PD-FE'!N97</f>
        <v/>
      </c>
      <c r="Q97" s="112" t="str">
        <f>'Strategy 2 | PD-FE'!P97</f>
        <v/>
      </c>
      <c r="R97" s="144"/>
      <c r="S97" s="144"/>
      <c r="T97" s="111" t="str">
        <f>'Strategy 3 | M1-TG'!B97</f>
        <v/>
      </c>
      <c r="U97" s="95" t="str">
        <f>'Strategy 3 | M1-TG'!C97</f>
        <v/>
      </c>
      <c r="V97" s="95" t="str">
        <f>'Strategy 3 | M1-TG'!J97</f>
        <v/>
      </c>
      <c r="W97" s="95" t="str">
        <f>IF(AU97="","",IF('Strategy 3 | M1-TG'!R97&gt;0,"Y",IF('Strategy 3 | M1-TG'!R97=0,"","N")))</f>
        <v/>
      </c>
      <c r="X97" s="95" t="str">
        <f>'Strategy 3 | M1-TG'!T97</f>
        <v/>
      </c>
      <c r="Y97" s="95" t="str">
        <f>'Strategy 3 | M1-TG'!N97</f>
        <v/>
      </c>
      <c r="Z97" s="112" t="str">
        <f>'Strategy 3 | M1-TG'!P97</f>
        <v/>
      </c>
      <c r="AA97" s="144"/>
      <c r="AB97" s="144"/>
      <c r="AC97" s="111" t="str">
        <f>'Strategy 4 | HP-FE'!B97</f>
        <v/>
      </c>
      <c r="AD97" s="95" t="str">
        <f>'Strategy 4 | HP-FE'!C97</f>
        <v/>
      </c>
      <c r="AE97" s="95" t="str">
        <f>'Strategy 4 | HP-FE'!J97</f>
        <v/>
      </c>
      <c r="AF97" s="95" t="str">
        <f>IF(AU97="","",IF('Strategy 4 | HP-FE'!R97&gt;0,"Y",IF('Strategy 4 | HP-FE'!R97=0,"","N")))</f>
        <v/>
      </c>
      <c r="AG97" s="95" t="str">
        <f>'Strategy 4 | HP-FE'!T97</f>
        <v/>
      </c>
      <c r="AH97" s="95" t="str">
        <f>'Strategy 4 | HP-FE'!N97</f>
        <v/>
      </c>
      <c r="AI97" s="112" t="str">
        <f>'Strategy 4 | HP-FE'!P97</f>
        <v/>
      </c>
      <c r="AJ97" s="144"/>
      <c r="AK97" s="144"/>
      <c r="AL97" s="111" t="str">
        <f>'Strategy 5 | M1-FE'!B97</f>
        <v/>
      </c>
      <c r="AM97" s="95" t="str">
        <f>'Strategy 5 | M1-FE'!C97</f>
        <v/>
      </c>
      <c r="AN97" s="95" t="str">
        <f>'Strategy 5 | M1-FE'!J97</f>
        <v/>
      </c>
      <c r="AO97" s="95" t="str">
        <f>IF(AU97="","",IF('Strategy 5 | M1-FE'!R97&gt;0,"Y",IF('Strategy 5 | M1-FE'!R97=0,"","N")))</f>
        <v/>
      </c>
      <c r="AP97" s="95" t="str">
        <f>'Strategy 5 | M1-FE'!T97</f>
        <v/>
      </c>
      <c r="AQ97" s="95" t="str">
        <f>'Strategy 5 | M1-FE'!N97</f>
        <v/>
      </c>
      <c r="AR97" s="112" t="str">
        <f>'Strategy 5 | M1-FE'!P97</f>
        <v/>
      </c>
      <c r="AS97" s="144"/>
      <c r="AT97" s="144"/>
      <c r="AU97" s="106"/>
      <c r="AV97" s="144"/>
      <c r="AW97" s="144"/>
      <c r="AX97" s="111" t="str">
        <f>'Strategy 6 | PD-M1'!B97</f>
        <v/>
      </c>
      <c r="AY97" s="95" t="str">
        <f>'Strategy 6 | PD-M1'!C97</f>
        <v/>
      </c>
      <c r="AZ97" s="95" t="str">
        <f>'Strategy 6 | PD-M1'!J97</f>
        <v/>
      </c>
      <c r="BA97" s="95" t="str">
        <f>IF(AU97="","",IF('Strategy 6 | PD-M1'!R97&gt;0,"Y",IF('Strategy 6 | PD-M1'!R97=0,"","N")))</f>
        <v/>
      </c>
      <c r="BB97" s="95" t="str">
        <f>'Strategy 6 | PD-M1'!T97</f>
        <v/>
      </c>
      <c r="BC97" s="95" t="str">
        <f>'Strategy 6 | PD-M1'!N97</f>
        <v/>
      </c>
      <c r="BD97" s="112" t="str">
        <f>'Strategy 6 | PD-M1'!P97</f>
        <v/>
      </c>
      <c r="BE97" s="144"/>
      <c r="BF97" s="144"/>
      <c r="BG97" s="111" t="str">
        <f>'Strategy 7 | TG-FE'!B97</f>
        <v/>
      </c>
      <c r="BH97" s="95" t="str">
        <f>'Strategy 7 | TG-FE'!C97</f>
        <v/>
      </c>
      <c r="BI97" s="95" t="str">
        <f>'Strategy 7 | TG-FE'!J97</f>
        <v/>
      </c>
      <c r="BJ97" s="95" t="str">
        <f>IF(AU97="","",IF('Strategy 7 | TG-FE'!R97&gt;0,"Y",IF('Strategy 7 | TG-FE'!R97=0,"","N")))</f>
        <v/>
      </c>
      <c r="BK97" s="95" t="str">
        <f>'Strategy 7 | TG-FE'!T97</f>
        <v/>
      </c>
      <c r="BL97" s="95" t="str">
        <f>'Strategy 7 | TG-FE'!N97</f>
        <v/>
      </c>
      <c r="BM97" s="112" t="str">
        <f>'Strategy 7 | TG-FE'!P97</f>
        <v/>
      </c>
      <c r="BN97" s="144"/>
      <c r="BO97" s="144"/>
      <c r="BP97" s="111" t="str">
        <f>'Strategy 8 | M1-WB'!B97</f>
        <v/>
      </c>
      <c r="BQ97" s="95" t="str">
        <f>'Strategy 8 | M1-WB'!C97</f>
        <v/>
      </c>
      <c r="BR97" s="95" t="str">
        <f>'Strategy 8 | M1-WB'!J97</f>
        <v/>
      </c>
      <c r="BS97" s="95" t="str">
        <f>IF(AU97="","",IF('Strategy 8 | M1-WB'!R97&gt;0,"Y",IF('Strategy 8 | M1-WB'!R97=0,"","N")))</f>
        <v/>
      </c>
      <c r="BT97" s="95" t="str">
        <f>'Strategy 8 | M1-WB'!T97</f>
        <v/>
      </c>
      <c r="BU97" s="95" t="str">
        <f>'Strategy 8 | M1-WB'!N97</f>
        <v/>
      </c>
      <c r="BV97" s="112" t="str">
        <f>'Strategy 8 | M1-WB'!P97</f>
        <v/>
      </c>
    </row>
    <row r="98" spans="1:77" ht="26.25" customHeight="1">
      <c r="A98" s="14">
        <v>89</v>
      </c>
      <c r="B98" s="111" t="str">
        <f>'Strategy 1 | PD-TG'!B98</f>
        <v/>
      </c>
      <c r="C98" s="95" t="str">
        <f>'Strategy 1 | PD-TG'!C98</f>
        <v/>
      </c>
      <c r="D98" s="95" t="str">
        <f>'Strategy 1 | PD-TG'!J98</f>
        <v/>
      </c>
      <c r="E98" s="95" t="str">
        <f>IF(AU98="","",IF('Strategy 1 | PD-TG'!R98&gt;0,"Y",IF('Strategy 1 | PD-TG'!R98=0,"","N")))</f>
        <v/>
      </c>
      <c r="F98" s="95" t="str">
        <f>'Strategy 1 | PD-TG'!T98</f>
        <v/>
      </c>
      <c r="G98" s="95" t="str">
        <f>'Strategy 1 | PD-TG'!N98</f>
        <v/>
      </c>
      <c r="H98" s="112" t="str">
        <f>'Strategy 1 | PD-TG'!P98</f>
        <v/>
      </c>
      <c r="I98" s="144"/>
      <c r="J98" s="144"/>
      <c r="K98" s="111" t="str">
        <f>'Strategy 2 | PD-FE'!B98</f>
        <v/>
      </c>
      <c r="L98" s="95" t="str">
        <f>'Strategy 2 | PD-FE'!C98</f>
        <v/>
      </c>
      <c r="M98" s="95" t="str">
        <f>'Strategy 2 | PD-FE'!J98</f>
        <v/>
      </c>
      <c r="N98" s="95" t="str">
        <f>IF(AU98="","",IF('Strategy 2 | PD-FE'!R98&gt;0,"Y",IF('Strategy 2 | PD-FE'!R98=0,"","N")))</f>
        <v/>
      </c>
      <c r="O98" s="95" t="str">
        <f>'Strategy 2 | PD-FE'!T98</f>
        <v/>
      </c>
      <c r="P98" s="95" t="str">
        <f>'Strategy 2 | PD-FE'!N98</f>
        <v/>
      </c>
      <c r="Q98" s="112" t="str">
        <f>'Strategy 2 | PD-FE'!P98</f>
        <v/>
      </c>
      <c r="R98" s="144"/>
      <c r="S98" s="144"/>
      <c r="T98" s="111" t="str">
        <f>'Strategy 3 | M1-TG'!B98</f>
        <v/>
      </c>
      <c r="U98" s="95" t="str">
        <f>'Strategy 3 | M1-TG'!C98</f>
        <v/>
      </c>
      <c r="V98" s="95" t="str">
        <f>'Strategy 3 | M1-TG'!J98</f>
        <v/>
      </c>
      <c r="W98" s="95" t="str">
        <f>IF(AU98="","",IF('Strategy 3 | M1-TG'!R98&gt;0,"Y",IF('Strategy 3 | M1-TG'!R98=0,"","N")))</f>
        <v/>
      </c>
      <c r="X98" s="95" t="str">
        <f>'Strategy 3 | M1-TG'!T98</f>
        <v/>
      </c>
      <c r="Y98" s="95" t="str">
        <f>'Strategy 3 | M1-TG'!N98</f>
        <v/>
      </c>
      <c r="Z98" s="112" t="str">
        <f>'Strategy 3 | M1-TG'!P98</f>
        <v/>
      </c>
      <c r="AA98" s="144"/>
      <c r="AB98" s="144"/>
      <c r="AC98" s="111" t="str">
        <f>'Strategy 4 | HP-FE'!B98</f>
        <v/>
      </c>
      <c r="AD98" s="95" t="str">
        <f>'Strategy 4 | HP-FE'!C98</f>
        <v/>
      </c>
      <c r="AE98" s="95" t="str">
        <f>'Strategy 4 | HP-FE'!J98</f>
        <v/>
      </c>
      <c r="AF98" s="95" t="str">
        <f>IF(AU98="","",IF('Strategy 4 | HP-FE'!R98&gt;0,"Y",IF('Strategy 4 | HP-FE'!R98=0,"","N")))</f>
        <v/>
      </c>
      <c r="AG98" s="95" t="str">
        <f>'Strategy 4 | HP-FE'!T98</f>
        <v/>
      </c>
      <c r="AH98" s="95" t="str">
        <f>'Strategy 4 | HP-FE'!N98</f>
        <v/>
      </c>
      <c r="AI98" s="112" t="str">
        <f>'Strategy 4 | HP-FE'!P98</f>
        <v/>
      </c>
      <c r="AJ98" s="144"/>
      <c r="AK98" s="144"/>
      <c r="AL98" s="111" t="str">
        <f>'Strategy 5 | M1-FE'!B98</f>
        <v/>
      </c>
      <c r="AM98" s="95" t="str">
        <f>'Strategy 5 | M1-FE'!C98</f>
        <v/>
      </c>
      <c r="AN98" s="95" t="str">
        <f>'Strategy 5 | M1-FE'!J98</f>
        <v/>
      </c>
      <c r="AO98" s="95" t="str">
        <f>IF(AU98="","",IF('Strategy 5 | M1-FE'!R98&gt;0,"Y",IF('Strategy 5 | M1-FE'!R98=0,"","N")))</f>
        <v/>
      </c>
      <c r="AP98" s="95" t="str">
        <f>'Strategy 5 | M1-FE'!T98</f>
        <v/>
      </c>
      <c r="AQ98" s="95" t="str">
        <f>'Strategy 5 | M1-FE'!N98</f>
        <v/>
      </c>
      <c r="AR98" s="112" t="str">
        <f>'Strategy 5 | M1-FE'!P98</f>
        <v/>
      </c>
      <c r="AS98" s="144"/>
      <c r="AT98" s="144"/>
      <c r="AU98" s="106"/>
      <c r="AV98" s="144"/>
      <c r="AW98" s="144"/>
      <c r="AX98" s="111" t="str">
        <f>'Strategy 6 | PD-M1'!B98</f>
        <v/>
      </c>
      <c r="AY98" s="95" t="str">
        <f>'Strategy 6 | PD-M1'!C98</f>
        <v/>
      </c>
      <c r="AZ98" s="95" t="str">
        <f>'Strategy 6 | PD-M1'!J98</f>
        <v/>
      </c>
      <c r="BA98" s="95" t="str">
        <f>IF(AU98="","",IF('Strategy 6 | PD-M1'!R98&gt;0,"Y",IF('Strategy 6 | PD-M1'!R98=0,"","N")))</f>
        <v/>
      </c>
      <c r="BB98" s="95" t="str">
        <f>'Strategy 6 | PD-M1'!T98</f>
        <v/>
      </c>
      <c r="BC98" s="95" t="str">
        <f>'Strategy 6 | PD-M1'!N98</f>
        <v/>
      </c>
      <c r="BD98" s="112" t="str">
        <f>'Strategy 6 | PD-M1'!P98</f>
        <v/>
      </c>
      <c r="BE98" s="144"/>
      <c r="BF98" s="144"/>
      <c r="BG98" s="111" t="str">
        <f>'Strategy 7 | TG-FE'!B98</f>
        <v/>
      </c>
      <c r="BH98" s="95" t="str">
        <f>'Strategy 7 | TG-FE'!C98</f>
        <v/>
      </c>
      <c r="BI98" s="95" t="str">
        <f>'Strategy 7 | TG-FE'!J98</f>
        <v/>
      </c>
      <c r="BJ98" s="95" t="str">
        <f>IF(AU98="","",IF('Strategy 7 | TG-FE'!R98&gt;0,"Y",IF('Strategy 7 | TG-FE'!R98=0,"","N")))</f>
        <v/>
      </c>
      <c r="BK98" s="95" t="str">
        <f>'Strategy 7 | TG-FE'!T98</f>
        <v/>
      </c>
      <c r="BL98" s="95" t="str">
        <f>'Strategy 7 | TG-FE'!N98</f>
        <v/>
      </c>
      <c r="BM98" s="112" t="str">
        <f>'Strategy 7 | TG-FE'!P98</f>
        <v/>
      </c>
      <c r="BN98" s="144"/>
      <c r="BO98" s="144"/>
      <c r="BP98" s="111" t="str">
        <f>'Strategy 8 | M1-WB'!B98</f>
        <v/>
      </c>
      <c r="BQ98" s="95" t="str">
        <f>'Strategy 8 | M1-WB'!C98</f>
        <v/>
      </c>
      <c r="BR98" s="95" t="str">
        <f>'Strategy 8 | M1-WB'!J98</f>
        <v/>
      </c>
      <c r="BS98" s="95" t="str">
        <f>IF(AU98="","",IF('Strategy 8 | M1-WB'!R98&gt;0,"Y",IF('Strategy 8 | M1-WB'!R98=0,"","N")))</f>
        <v/>
      </c>
      <c r="BT98" s="95" t="str">
        <f>'Strategy 8 | M1-WB'!T98</f>
        <v/>
      </c>
      <c r="BU98" s="95" t="str">
        <f>'Strategy 8 | M1-WB'!N98</f>
        <v/>
      </c>
      <c r="BV98" s="112" t="str">
        <f>'Strategy 8 | M1-WB'!P98</f>
        <v/>
      </c>
    </row>
    <row r="99" spans="1:77" ht="26.25" customHeight="1" thickBot="1">
      <c r="A99" s="14">
        <v>90</v>
      </c>
      <c r="B99" s="113" t="str">
        <f>'Strategy 1 | PD-TG'!B99</f>
        <v/>
      </c>
      <c r="C99" s="114" t="str">
        <f>'Strategy 1 | PD-TG'!C99</f>
        <v/>
      </c>
      <c r="D99" s="114" t="str">
        <f>'Strategy 1 | PD-TG'!J99</f>
        <v/>
      </c>
      <c r="E99" s="114" t="str">
        <f>IF(AU99="","",IF('Strategy 1 | PD-TG'!R99&gt;0,"Y",IF('Strategy 1 | PD-TG'!R99=0,"","N")))</f>
        <v/>
      </c>
      <c r="F99" s="114" t="str">
        <f>'Strategy 1 | PD-TG'!T99</f>
        <v/>
      </c>
      <c r="G99" s="114" t="str">
        <f>'Strategy 1 | PD-TG'!N99</f>
        <v/>
      </c>
      <c r="H99" s="115" t="str">
        <f>'Strategy 1 | PD-TG'!P99</f>
        <v/>
      </c>
      <c r="I99" s="144"/>
      <c r="J99" s="144"/>
      <c r="K99" s="113" t="str">
        <f>'Strategy 2 | PD-FE'!B99</f>
        <v/>
      </c>
      <c r="L99" s="114" t="str">
        <f>'Strategy 2 | PD-FE'!C99</f>
        <v/>
      </c>
      <c r="M99" s="114" t="str">
        <f>'Strategy 2 | PD-FE'!J99</f>
        <v/>
      </c>
      <c r="N99" s="114" t="str">
        <f>IF(AU99="","",IF('Strategy 2 | PD-FE'!R99&gt;0,"Y",IF('Strategy 2 | PD-FE'!R99=0,"","N")))</f>
        <v/>
      </c>
      <c r="O99" s="114" t="str">
        <f>'Strategy 2 | PD-FE'!T99</f>
        <v/>
      </c>
      <c r="P99" s="114" t="str">
        <f>'Strategy 2 | PD-FE'!N99</f>
        <v/>
      </c>
      <c r="Q99" s="115" t="str">
        <f>'Strategy 2 | PD-FE'!P99</f>
        <v/>
      </c>
      <c r="R99" s="144"/>
      <c r="S99" s="144"/>
      <c r="T99" s="113" t="str">
        <f>'Strategy 3 | M1-TG'!B99</f>
        <v/>
      </c>
      <c r="U99" s="114" t="str">
        <f>'Strategy 3 | M1-TG'!C99</f>
        <v/>
      </c>
      <c r="V99" s="114" t="str">
        <f>'Strategy 3 | M1-TG'!J99</f>
        <v/>
      </c>
      <c r="W99" s="114" t="str">
        <f>IF(AU99="","",IF('Strategy 3 | M1-TG'!R99&gt;0,"Y",IF('Strategy 3 | M1-TG'!R99=0,"","N")))</f>
        <v/>
      </c>
      <c r="X99" s="114" t="str">
        <f>'Strategy 3 | M1-TG'!T99</f>
        <v/>
      </c>
      <c r="Y99" s="114" t="str">
        <f>'Strategy 3 | M1-TG'!N99</f>
        <v/>
      </c>
      <c r="Z99" s="115" t="str">
        <f>'Strategy 3 | M1-TG'!P99</f>
        <v/>
      </c>
      <c r="AA99" s="144"/>
      <c r="AB99" s="144"/>
      <c r="AC99" s="113" t="str">
        <f>'Strategy 4 | HP-FE'!B99</f>
        <v/>
      </c>
      <c r="AD99" s="114" t="str">
        <f>'Strategy 4 | HP-FE'!C99</f>
        <v/>
      </c>
      <c r="AE99" s="114" t="str">
        <f>'Strategy 4 | HP-FE'!J99</f>
        <v/>
      </c>
      <c r="AF99" s="114" t="str">
        <f>IF(AU99="","",IF('Strategy 4 | HP-FE'!R99&gt;0,"Y",IF('Strategy 4 | HP-FE'!R99=0,"","N")))</f>
        <v/>
      </c>
      <c r="AG99" s="114" t="str">
        <f>'Strategy 4 | HP-FE'!T99</f>
        <v/>
      </c>
      <c r="AH99" s="114" t="str">
        <f>'Strategy 4 | HP-FE'!N99</f>
        <v/>
      </c>
      <c r="AI99" s="115" t="str">
        <f>'Strategy 4 | HP-FE'!P99</f>
        <v/>
      </c>
      <c r="AJ99" s="144"/>
      <c r="AK99" s="144"/>
      <c r="AL99" s="113" t="str">
        <f>'Strategy 5 | M1-FE'!B99</f>
        <v/>
      </c>
      <c r="AM99" s="114" t="str">
        <f>'Strategy 5 | M1-FE'!C99</f>
        <v/>
      </c>
      <c r="AN99" s="114" t="str">
        <f>'Strategy 5 | M1-FE'!J99</f>
        <v/>
      </c>
      <c r="AO99" s="114" t="str">
        <f>IF(AU99="","",IF('Strategy 5 | M1-FE'!R99&gt;0,"Y",IF('Strategy 5 | M1-FE'!R99=0,"","N")))</f>
        <v/>
      </c>
      <c r="AP99" s="114" t="str">
        <f>'Strategy 5 | M1-FE'!T99</f>
        <v/>
      </c>
      <c r="AQ99" s="114" t="str">
        <f>'Strategy 5 | M1-FE'!N99</f>
        <v/>
      </c>
      <c r="AR99" s="115" t="str">
        <f>'Strategy 5 | M1-FE'!P99</f>
        <v/>
      </c>
      <c r="AS99" s="144"/>
      <c r="AT99" s="144"/>
      <c r="AU99" s="107"/>
      <c r="AV99" s="144"/>
      <c r="AW99" s="144"/>
      <c r="AX99" s="113" t="str">
        <f>'Strategy 6 | PD-M1'!B99</f>
        <v/>
      </c>
      <c r="AY99" s="114" t="str">
        <f>'Strategy 6 | PD-M1'!C99</f>
        <v/>
      </c>
      <c r="AZ99" s="114" t="str">
        <f>'Strategy 6 | PD-M1'!J99</f>
        <v/>
      </c>
      <c r="BA99" s="114" t="str">
        <f>IF(AU99="","",IF('Strategy 6 | PD-M1'!R99&gt;0,"Y",IF('Strategy 6 | PD-M1'!R99=0,"","N")))</f>
        <v/>
      </c>
      <c r="BB99" s="114" t="str">
        <f>'Strategy 6 | PD-M1'!T99</f>
        <v/>
      </c>
      <c r="BC99" s="114" t="str">
        <f>'Strategy 6 | PD-M1'!N99</f>
        <v/>
      </c>
      <c r="BD99" s="115" t="str">
        <f>'Strategy 6 | PD-M1'!P99</f>
        <v/>
      </c>
      <c r="BE99" s="144"/>
      <c r="BF99" s="144"/>
      <c r="BG99" s="113" t="str">
        <f>'Strategy 7 | TG-FE'!B99</f>
        <v/>
      </c>
      <c r="BH99" s="114" t="str">
        <f>'Strategy 7 | TG-FE'!C99</f>
        <v/>
      </c>
      <c r="BI99" s="114" t="str">
        <f>'Strategy 7 | TG-FE'!J99</f>
        <v/>
      </c>
      <c r="BJ99" s="114" t="str">
        <f>IF(AU99="","",IF('Strategy 7 | TG-FE'!R99&gt;0,"Y",IF('Strategy 7 | TG-FE'!R99=0,"","N")))</f>
        <v/>
      </c>
      <c r="BK99" s="114" t="str">
        <f>'Strategy 7 | TG-FE'!T99</f>
        <v/>
      </c>
      <c r="BL99" s="114" t="str">
        <f>'Strategy 7 | TG-FE'!N99</f>
        <v/>
      </c>
      <c r="BM99" s="115" t="str">
        <f>'Strategy 7 | TG-FE'!P99</f>
        <v/>
      </c>
      <c r="BN99" s="144"/>
      <c r="BO99" s="144"/>
      <c r="BP99" s="113" t="str">
        <f>'Strategy 8 | M1-WB'!B99</f>
        <v/>
      </c>
      <c r="BQ99" s="114" t="str">
        <f>'Strategy 8 | M1-WB'!C99</f>
        <v/>
      </c>
      <c r="BR99" s="114" t="str">
        <f>'Strategy 8 | M1-WB'!J99</f>
        <v/>
      </c>
      <c r="BS99" s="114" t="str">
        <f>IF(AU99="","",IF('Strategy 8 | M1-WB'!R99&gt;0,"Y",IF('Strategy 8 | M1-WB'!R99=0,"","N")))</f>
        <v/>
      </c>
      <c r="BT99" s="114" t="str">
        <f>'Strategy 8 | M1-WB'!T99</f>
        <v/>
      </c>
      <c r="BU99" s="114" t="str">
        <f>'Strategy 8 | M1-WB'!N99</f>
        <v/>
      </c>
      <c r="BV99" s="115" t="str">
        <f>'Strategy 8 | M1-WB'!P99</f>
        <v/>
      </c>
    </row>
    <row r="100" spans="1:77" ht="26.25" customHeight="1">
      <c r="A100" s="14">
        <v>91</v>
      </c>
      <c r="B100" s="108" t="str">
        <f>'Strategy 1 | PD-TG'!B100</f>
        <v/>
      </c>
      <c r="C100" s="109" t="str">
        <f>'Strategy 1 | PD-TG'!C100</f>
        <v/>
      </c>
      <c r="D100" s="109" t="str">
        <f>'Strategy 1 | PD-TG'!J100</f>
        <v/>
      </c>
      <c r="E100" s="109" t="str">
        <f>IF(AU100="","",IF('Strategy 1 | PD-TG'!R100&gt;0,"Y",IF('Strategy 1 | PD-TG'!R100=0,"","N")))</f>
        <v/>
      </c>
      <c r="F100" s="109" t="str">
        <f>'Strategy 1 | PD-TG'!T100</f>
        <v/>
      </c>
      <c r="G100" s="109" t="str">
        <f>'Strategy 1 | PD-TG'!N100</f>
        <v/>
      </c>
      <c r="H100" s="110" t="str">
        <f>'Strategy 1 | PD-TG'!P100</f>
        <v/>
      </c>
      <c r="I100" s="144"/>
      <c r="J100" s="144"/>
      <c r="K100" s="108" t="str">
        <f>'Strategy 2 | PD-FE'!B100</f>
        <v/>
      </c>
      <c r="L100" s="109" t="str">
        <f>'Strategy 2 | PD-FE'!C100</f>
        <v/>
      </c>
      <c r="M100" s="109" t="str">
        <f>'Strategy 2 | PD-FE'!J100</f>
        <v/>
      </c>
      <c r="N100" s="109" t="str">
        <f>IF(AU100="","",IF('Strategy 2 | PD-FE'!R100&gt;0,"Y",IF('Strategy 2 | PD-FE'!R100=0,"","N")))</f>
        <v/>
      </c>
      <c r="O100" s="109" t="str">
        <f>'Strategy 2 | PD-FE'!T100</f>
        <v/>
      </c>
      <c r="P100" s="109" t="str">
        <f>'Strategy 2 | PD-FE'!N100</f>
        <v/>
      </c>
      <c r="Q100" s="110" t="str">
        <f>'Strategy 2 | PD-FE'!P100</f>
        <v/>
      </c>
      <c r="R100" s="144"/>
      <c r="S100" s="144"/>
      <c r="T100" s="108" t="str">
        <f>'Strategy 3 | M1-TG'!B100</f>
        <v/>
      </c>
      <c r="U100" s="109" t="str">
        <f>'Strategy 3 | M1-TG'!C100</f>
        <v/>
      </c>
      <c r="V100" s="109" t="str">
        <f>'Strategy 3 | M1-TG'!J100</f>
        <v/>
      </c>
      <c r="W100" s="109" t="str">
        <f>IF(AU100="","",IF('Strategy 3 | M1-TG'!R100&gt;0,"Y",IF('Strategy 3 | M1-TG'!R100=0,"","N")))</f>
        <v/>
      </c>
      <c r="X100" s="109" t="str">
        <f>'Strategy 3 | M1-TG'!T100</f>
        <v/>
      </c>
      <c r="Y100" s="109" t="str">
        <f>'Strategy 3 | M1-TG'!N100</f>
        <v/>
      </c>
      <c r="Z100" s="110" t="str">
        <f>'Strategy 3 | M1-TG'!P100</f>
        <v/>
      </c>
      <c r="AA100" s="144"/>
      <c r="AB100" s="144"/>
      <c r="AC100" s="108" t="str">
        <f>'Strategy 4 | HP-FE'!B100</f>
        <v/>
      </c>
      <c r="AD100" s="109" t="str">
        <f>'Strategy 4 | HP-FE'!C100</f>
        <v/>
      </c>
      <c r="AE100" s="109" t="str">
        <f>'Strategy 4 | HP-FE'!J100</f>
        <v/>
      </c>
      <c r="AF100" s="109" t="str">
        <f>IF(AU100="","",IF('Strategy 4 | HP-FE'!R100&gt;0,"Y",IF('Strategy 4 | HP-FE'!R100=0,"","N")))</f>
        <v/>
      </c>
      <c r="AG100" s="109" t="str">
        <f>'Strategy 4 | HP-FE'!T100</f>
        <v/>
      </c>
      <c r="AH100" s="109" t="str">
        <f>'Strategy 4 | HP-FE'!N100</f>
        <v/>
      </c>
      <c r="AI100" s="110" t="str">
        <f>'Strategy 4 | HP-FE'!P100</f>
        <v/>
      </c>
      <c r="AJ100" s="144"/>
      <c r="AK100" s="144"/>
      <c r="AL100" s="108" t="str">
        <f>'Strategy 5 | M1-FE'!B100</f>
        <v/>
      </c>
      <c r="AM100" s="109" t="str">
        <f>'Strategy 5 | M1-FE'!C100</f>
        <v/>
      </c>
      <c r="AN100" s="109" t="str">
        <f>'Strategy 5 | M1-FE'!J100</f>
        <v/>
      </c>
      <c r="AO100" s="109" t="str">
        <f>IF(AU100="","",IF('Strategy 5 | M1-FE'!R100&gt;0,"Y",IF('Strategy 5 | M1-FE'!R100=0,"","N")))</f>
        <v/>
      </c>
      <c r="AP100" s="109" t="str">
        <f>'Strategy 5 | M1-FE'!T100</f>
        <v/>
      </c>
      <c r="AQ100" s="109" t="str">
        <f>'Strategy 5 | M1-FE'!N100</f>
        <v/>
      </c>
      <c r="AR100" s="110" t="str">
        <f>'Strategy 5 | M1-FE'!P100</f>
        <v/>
      </c>
      <c r="AS100" s="144"/>
      <c r="AT100" s="144"/>
      <c r="AU100" s="102"/>
      <c r="AV100" s="144"/>
      <c r="AW100" s="144"/>
      <c r="AX100" s="108" t="str">
        <f>'Strategy 6 | PD-M1'!B100</f>
        <v/>
      </c>
      <c r="AY100" s="109" t="str">
        <f>'Strategy 6 | PD-M1'!C100</f>
        <v/>
      </c>
      <c r="AZ100" s="109" t="str">
        <f>'Strategy 6 | PD-M1'!J100</f>
        <v/>
      </c>
      <c r="BA100" s="109" t="str">
        <f>IF(AU100="","",IF('Strategy 6 | PD-M1'!R100&gt;0,"Y",IF('Strategy 6 | PD-M1'!R100=0,"","N")))</f>
        <v/>
      </c>
      <c r="BB100" s="109" t="str">
        <f>'Strategy 6 | PD-M1'!T100</f>
        <v/>
      </c>
      <c r="BC100" s="109" t="str">
        <f>'Strategy 6 | PD-M1'!N100</f>
        <v/>
      </c>
      <c r="BD100" s="110" t="str">
        <f>'Strategy 6 | PD-M1'!P100</f>
        <v/>
      </c>
      <c r="BE100" s="144"/>
      <c r="BF100" s="144"/>
      <c r="BG100" s="108" t="str">
        <f>'Strategy 7 | TG-FE'!B100</f>
        <v/>
      </c>
      <c r="BH100" s="109" t="str">
        <f>'Strategy 7 | TG-FE'!C100</f>
        <v/>
      </c>
      <c r="BI100" s="109" t="str">
        <f>'Strategy 7 | TG-FE'!J100</f>
        <v/>
      </c>
      <c r="BJ100" s="109" t="str">
        <f>IF(AU100="","",IF('Strategy 7 | TG-FE'!R100&gt;0,"Y",IF('Strategy 7 | TG-FE'!R100=0,"","N")))</f>
        <v/>
      </c>
      <c r="BK100" s="109" t="str">
        <f>'Strategy 7 | TG-FE'!T100</f>
        <v/>
      </c>
      <c r="BL100" s="109" t="str">
        <f>'Strategy 7 | TG-FE'!N100</f>
        <v/>
      </c>
      <c r="BM100" s="110" t="str">
        <f>'Strategy 7 | TG-FE'!P100</f>
        <v/>
      </c>
      <c r="BN100" s="144"/>
      <c r="BO100" s="144"/>
      <c r="BP100" s="108" t="str">
        <f>'Strategy 8 | M1-WB'!B100</f>
        <v/>
      </c>
      <c r="BQ100" s="109" t="str">
        <f>'Strategy 8 | M1-WB'!C100</f>
        <v/>
      </c>
      <c r="BR100" s="109" t="str">
        <f>'Strategy 8 | M1-WB'!J100</f>
        <v/>
      </c>
      <c r="BS100" s="109" t="str">
        <f>IF(AU100="","",IF('Strategy 8 | M1-WB'!R100&gt;0,"Y",IF('Strategy 8 | M1-WB'!R100=0,"","N")))</f>
        <v/>
      </c>
      <c r="BT100" s="109" t="str">
        <f>'Strategy 8 | M1-WB'!T100</f>
        <v/>
      </c>
      <c r="BU100" s="109" t="str">
        <f>'Strategy 8 | M1-WB'!N100</f>
        <v/>
      </c>
      <c r="BV100" s="110" t="str">
        <f>'Strategy 8 | M1-WB'!P100</f>
        <v/>
      </c>
    </row>
    <row r="101" spans="1:77" ht="26.25" customHeight="1">
      <c r="A101" s="14">
        <v>92</v>
      </c>
      <c r="B101" s="111" t="str">
        <f>'Strategy 1 | PD-TG'!B101</f>
        <v/>
      </c>
      <c r="C101" s="95" t="str">
        <f>'Strategy 1 | PD-TG'!C101</f>
        <v/>
      </c>
      <c r="D101" s="95" t="str">
        <f>'Strategy 1 | PD-TG'!J101</f>
        <v/>
      </c>
      <c r="E101" s="95" t="str">
        <f>IF(AU101="","",IF('Strategy 1 | PD-TG'!R101&gt;0,"Y",IF('Strategy 1 | PD-TG'!R101=0,"","N")))</f>
        <v/>
      </c>
      <c r="F101" s="95" t="str">
        <f>'Strategy 1 | PD-TG'!T101</f>
        <v/>
      </c>
      <c r="G101" s="95" t="str">
        <f>'Strategy 1 | PD-TG'!N101</f>
        <v/>
      </c>
      <c r="H101" s="112" t="str">
        <f>'Strategy 1 | PD-TG'!P101</f>
        <v/>
      </c>
      <c r="I101" s="144"/>
      <c r="J101" s="144"/>
      <c r="K101" s="111" t="str">
        <f>'Strategy 2 | PD-FE'!B101</f>
        <v/>
      </c>
      <c r="L101" s="95" t="str">
        <f>'Strategy 2 | PD-FE'!C101</f>
        <v/>
      </c>
      <c r="M101" s="95" t="str">
        <f>'Strategy 2 | PD-FE'!J101</f>
        <v/>
      </c>
      <c r="N101" s="95" t="str">
        <f>IF(AU101="","",IF('Strategy 2 | PD-FE'!R101&gt;0,"Y",IF('Strategy 2 | PD-FE'!R101=0,"","N")))</f>
        <v/>
      </c>
      <c r="O101" s="95" t="str">
        <f>'Strategy 2 | PD-FE'!T101</f>
        <v/>
      </c>
      <c r="P101" s="95" t="str">
        <f>'Strategy 2 | PD-FE'!N101</f>
        <v/>
      </c>
      <c r="Q101" s="112" t="str">
        <f>'Strategy 2 | PD-FE'!P101</f>
        <v/>
      </c>
      <c r="R101" s="144"/>
      <c r="S101" s="144"/>
      <c r="T101" s="111" t="str">
        <f>'Strategy 3 | M1-TG'!B101</f>
        <v/>
      </c>
      <c r="U101" s="95" t="str">
        <f>'Strategy 3 | M1-TG'!C101</f>
        <v/>
      </c>
      <c r="V101" s="95" t="str">
        <f>'Strategy 3 | M1-TG'!J101</f>
        <v/>
      </c>
      <c r="W101" s="95" t="str">
        <f>IF(AU101="","",IF('Strategy 3 | M1-TG'!R101&gt;0,"Y",IF('Strategy 3 | M1-TG'!R101=0,"","N")))</f>
        <v/>
      </c>
      <c r="X101" s="95" t="str">
        <f>'Strategy 3 | M1-TG'!T101</f>
        <v/>
      </c>
      <c r="Y101" s="95" t="str">
        <f>'Strategy 3 | M1-TG'!N101</f>
        <v/>
      </c>
      <c r="Z101" s="112" t="str">
        <f>'Strategy 3 | M1-TG'!P101</f>
        <v/>
      </c>
      <c r="AA101" s="144"/>
      <c r="AB101" s="144"/>
      <c r="AC101" s="111" t="str">
        <f>'Strategy 4 | HP-FE'!B101</f>
        <v/>
      </c>
      <c r="AD101" s="95" t="str">
        <f>'Strategy 4 | HP-FE'!C101</f>
        <v/>
      </c>
      <c r="AE101" s="95" t="str">
        <f>'Strategy 4 | HP-FE'!J101</f>
        <v/>
      </c>
      <c r="AF101" s="95" t="str">
        <f>IF(AU101="","",IF('Strategy 4 | HP-FE'!R101&gt;0,"Y",IF('Strategy 4 | HP-FE'!R101=0,"","N")))</f>
        <v/>
      </c>
      <c r="AG101" s="95" t="str">
        <f>'Strategy 4 | HP-FE'!T101</f>
        <v/>
      </c>
      <c r="AH101" s="95" t="str">
        <f>'Strategy 4 | HP-FE'!N101</f>
        <v/>
      </c>
      <c r="AI101" s="112" t="str">
        <f>'Strategy 4 | HP-FE'!P101</f>
        <v/>
      </c>
      <c r="AJ101" s="144"/>
      <c r="AK101" s="144"/>
      <c r="AL101" s="111" t="str">
        <f>'Strategy 5 | M1-FE'!B101</f>
        <v/>
      </c>
      <c r="AM101" s="95" t="str">
        <f>'Strategy 5 | M1-FE'!C101</f>
        <v/>
      </c>
      <c r="AN101" s="95" t="str">
        <f>'Strategy 5 | M1-FE'!J101</f>
        <v/>
      </c>
      <c r="AO101" s="95" t="str">
        <f>IF(AU101="","",IF('Strategy 5 | M1-FE'!R101&gt;0,"Y",IF('Strategy 5 | M1-FE'!R101=0,"","N")))</f>
        <v/>
      </c>
      <c r="AP101" s="95" t="str">
        <f>'Strategy 5 | M1-FE'!T101</f>
        <v/>
      </c>
      <c r="AQ101" s="95" t="str">
        <f>'Strategy 5 | M1-FE'!N101</f>
        <v/>
      </c>
      <c r="AR101" s="112" t="str">
        <f>'Strategy 5 | M1-FE'!P101</f>
        <v/>
      </c>
      <c r="AS101" s="144"/>
      <c r="AT101" s="144"/>
      <c r="AU101" s="106"/>
      <c r="AV101" s="144"/>
      <c r="AW101" s="144"/>
      <c r="AX101" s="111" t="str">
        <f>'Strategy 6 | PD-M1'!B101</f>
        <v/>
      </c>
      <c r="AY101" s="95" t="str">
        <f>'Strategy 6 | PD-M1'!C101</f>
        <v/>
      </c>
      <c r="AZ101" s="95" t="str">
        <f>'Strategy 6 | PD-M1'!J101</f>
        <v/>
      </c>
      <c r="BA101" s="95" t="str">
        <f>IF(AU101="","",IF('Strategy 6 | PD-M1'!R101&gt;0,"Y",IF('Strategy 6 | PD-M1'!R101=0,"","N")))</f>
        <v/>
      </c>
      <c r="BB101" s="95" t="str">
        <f>'Strategy 6 | PD-M1'!T101</f>
        <v/>
      </c>
      <c r="BC101" s="95" t="str">
        <f>'Strategy 6 | PD-M1'!N101</f>
        <v/>
      </c>
      <c r="BD101" s="112" t="str">
        <f>'Strategy 6 | PD-M1'!P101</f>
        <v/>
      </c>
      <c r="BE101" s="144"/>
      <c r="BF101" s="144"/>
      <c r="BG101" s="111" t="str">
        <f>'Strategy 7 | TG-FE'!B101</f>
        <v/>
      </c>
      <c r="BH101" s="95" t="str">
        <f>'Strategy 7 | TG-FE'!C101</f>
        <v/>
      </c>
      <c r="BI101" s="95" t="str">
        <f>'Strategy 7 | TG-FE'!J101</f>
        <v/>
      </c>
      <c r="BJ101" s="95" t="str">
        <f>IF(AU101="","",IF('Strategy 7 | TG-FE'!R101&gt;0,"Y",IF('Strategy 7 | TG-FE'!R101=0,"","N")))</f>
        <v/>
      </c>
      <c r="BK101" s="95" t="str">
        <f>'Strategy 7 | TG-FE'!T101</f>
        <v/>
      </c>
      <c r="BL101" s="95" t="str">
        <f>'Strategy 7 | TG-FE'!N101</f>
        <v/>
      </c>
      <c r="BM101" s="112" t="str">
        <f>'Strategy 7 | TG-FE'!P101</f>
        <v/>
      </c>
      <c r="BN101" s="144"/>
      <c r="BO101" s="144"/>
      <c r="BP101" s="111" t="str">
        <f>'Strategy 8 | M1-WB'!B101</f>
        <v/>
      </c>
      <c r="BQ101" s="95" t="str">
        <f>'Strategy 8 | M1-WB'!C101</f>
        <v/>
      </c>
      <c r="BR101" s="95" t="str">
        <f>'Strategy 8 | M1-WB'!J101</f>
        <v/>
      </c>
      <c r="BS101" s="95" t="str">
        <f>IF(AU101="","",IF('Strategy 8 | M1-WB'!R101&gt;0,"Y",IF('Strategy 8 | M1-WB'!R101=0,"","N")))</f>
        <v/>
      </c>
      <c r="BT101" s="95" t="str">
        <f>'Strategy 8 | M1-WB'!T101</f>
        <v/>
      </c>
      <c r="BU101" s="95" t="str">
        <f>'Strategy 8 | M1-WB'!N101</f>
        <v/>
      </c>
      <c r="BV101" s="112" t="str">
        <f>'Strategy 8 | M1-WB'!P101</f>
        <v/>
      </c>
    </row>
    <row r="102" spans="1:77" ht="26.25" customHeight="1">
      <c r="A102" s="14">
        <v>93</v>
      </c>
      <c r="B102" s="111" t="str">
        <f>'Strategy 1 | PD-TG'!B102</f>
        <v/>
      </c>
      <c r="C102" s="95" t="str">
        <f>'Strategy 1 | PD-TG'!C102</f>
        <v/>
      </c>
      <c r="D102" s="95" t="str">
        <f>'Strategy 1 | PD-TG'!J102</f>
        <v/>
      </c>
      <c r="E102" s="95" t="str">
        <f>IF(AU102="","",IF('Strategy 1 | PD-TG'!R102&gt;0,"Y",IF('Strategy 1 | PD-TG'!R102=0,"","N")))</f>
        <v/>
      </c>
      <c r="F102" s="95" t="str">
        <f>'Strategy 1 | PD-TG'!T102</f>
        <v/>
      </c>
      <c r="G102" s="95" t="str">
        <f>'Strategy 1 | PD-TG'!N102</f>
        <v/>
      </c>
      <c r="H102" s="112" t="str">
        <f>'Strategy 1 | PD-TG'!P102</f>
        <v/>
      </c>
      <c r="I102" s="144"/>
      <c r="J102" s="144"/>
      <c r="K102" s="111" t="str">
        <f>'Strategy 2 | PD-FE'!B102</f>
        <v/>
      </c>
      <c r="L102" s="95" t="str">
        <f>'Strategy 2 | PD-FE'!C102</f>
        <v/>
      </c>
      <c r="M102" s="95" t="str">
        <f>'Strategy 2 | PD-FE'!J102</f>
        <v/>
      </c>
      <c r="N102" s="95" t="str">
        <f>IF(AU102="","",IF('Strategy 2 | PD-FE'!R102&gt;0,"Y",IF('Strategy 2 | PD-FE'!R102=0,"","N")))</f>
        <v/>
      </c>
      <c r="O102" s="95" t="str">
        <f>'Strategy 2 | PD-FE'!T102</f>
        <v/>
      </c>
      <c r="P102" s="95" t="str">
        <f>'Strategy 2 | PD-FE'!N102</f>
        <v/>
      </c>
      <c r="Q102" s="112" t="str">
        <f>'Strategy 2 | PD-FE'!P102</f>
        <v/>
      </c>
      <c r="R102" s="144"/>
      <c r="S102" s="144"/>
      <c r="T102" s="111" t="str">
        <f>'Strategy 3 | M1-TG'!B102</f>
        <v/>
      </c>
      <c r="U102" s="95" t="str">
        <f>'Strategy 3 | M1-TG'!C102</f>
        <v/>
      </c>
      <c r="V102" s="95" t="str">
        <f>'Strategy 3 | M1-TG'!J102</f>
        <v/>
      </c>
      <c r="W102" s="95" t="str">
        <f>IF(AU102="","",IF('Strategy 3 | M1-TG'!R102&gt;0,"Y",IF('Strategy 3 | M1-TG'!R102=0,"","N")))</f>
        <v/>
      </c>
      <c r="X102" s="95" t="str">
        <f>'Strategy 3 | M1-TG'!T102</f>
        <v/>
      </c>
      <c r="Y102" s="95" t="str">
        <f>'Strategy 3 | M1-TG'!N102</f>
        <v/>
      </c>
      <c r="Z102" s="112" t="str">
        <f>'Strategy 3 | M1-TG'!P102</f>
        <v/>
      </c>
      <c r="AA102" s="144"/>
      <c r="AB102" s="144"/>
      <c r="AC102" s="111" t="str">
        <f>'Strategy 4 | HP-FE'!B102</f>
        <v/>
      </c>
      <c r="AD102" s="95" t="str">
        <f>'Strategy 4 | HP-FE'!C102</f>
        <v/>
      </c>
      <c r="AE102" s="95" t="str">
        <f>'Strategy 4 | HP-FE'!J102</f>
        <v/>
      </c>
      <c r="AF102" s="95" t="str">
        <f>IF(AU102="","",IF('Strategy 4 | HP-FE'!R102&gt;0,"Y",IF('Strategy 4 | HP-FE'!R102=0,"","N")))</f>
        <v/>
      </c>
      <c r="AG102" s="95" t="str">
        <f>'Strategy 4 | HP-FE'!T102</f>
        <v/>
      </c>
      <c r="AH102" s="95" t="str">
        <f>'Strategy 4 | HP-FE'!N102</f>
        <v/>
      </c>
      <c r="AI102" s="112" t="str">
        <f>'Strategy 4 | HP-FE'!P102</f>
        <v/>
      </c>
      <c r="AJ102" s="144"/>
      <c r="AK102" s="144"/>
      <c r="AL102" s="111" t="str">
        <f>'Strategy 5 | M1-FE'!B102</f>
        <v/>
      </c>
      <c r="AM102" s="95" t="str">
        <f>'Strategy 5 | M1-FE'!C102</f>
        <v/>
      </c>
      <c r="AN102" s="95" t="str">
        <f>'Strategy 5 | M1-FE'!J102</f>
        <v/>
      </c>
      <c r="AO102" s="95" t="str">
        <f>IF(AU102="","",IF('Strategy 5 | M1-FE'!R102&gt;0,"Y",IF('Strategy 5 | M1-FE'!R102=0,"","N")))</f>
        <v/>
      </c>
      <c r="AP102" s="95" t="str">
        <f>'Strategy 5 | M1-FE'!T102</f>
        <v/>
      </c>
      <c r="AQ102" s="95" t="str">
        <f>'Strategy 5 | M1-FE'!N102</f>
        <v/>
      </c>
      <c r="AR102" s="112" t="str">
        <f>'Strategy 5 | M1-FE'!P102</f>
        <v/>
      </c>
      <c r="AS102" s="144"/>
      <c r="AT102" s="144"/>
      <c r="AU102" s="106"/>
      <c r="AV102" s="144"/>
      <c r="AW102" s="144"/>
      <c r="AX102" s="111" t="str">
        <f>'Strategy 6 | PD-M1'!B102</f>
        <v/>
      </c>
      <c r="AY102" s="95" t="str">
        <f>'Strategy 6 | PD-M1'!C102</f>
        <v/>
      </c>
      <c r="AZ102" s="95" t="str">
        <f>'Strategy 6 | PD-M1'!J102</f>
        <v/>
      </c>
      <c r="BA102" s="95" t="str">
        <f>IF(AU102="","",IF('Strategy 6 | PD-M1'!R102&gt;0,"Y",IF('Strategy 6 | PD-M1'!R102=0,"","N")))</f>
        <v/>
      </c>
      <c r="BB102" s="95" t="str">
        <f>'Strategy 6 | PD-M1'!T102</f>
        <v/>
      </c>
      <c r="BC102" s="95" t="str">
        <f>'Strategy 6 | PD-M1'!N102</f>
        <v/>
      </c>
      <c r="BD102" s="112" t="str">
        <f>'Strategy 6 | PD-M1'!P102</f>
        <v/>
      </c>
      <c r="BE102" s="144"/>
      <c r="BF102" s="144"/>
      <c r="BG102" s="111" t="str">
        <f>'Strategy 7 | TG-FE'!B102</f>
        <v/>
      </c>
      <c r="BH102" s="95" t="str">
        <f>'Strategy 7 | TG-FE'!C102</f>
        <v/>
      </c>
      <c r="BI102" s="95" t="str">
        <f>'Strategy 7 | TG-FE'!J102</f>
        <v/>
      </c>
      <c r="BJ102" s="95" t="str">
        <f>IF(AU102="","",IF('Strategy 7 | TG-FE'!R102&gt;0,"Y",IF('Strategy 7 | TG-FE'!R102=0,"","N")))</f>
        <v/>
      </c>
      <c r="BK102" s="95" t="str">
        <f>'Strategy 7 | TG-FE'!T102</f>
        <v/>
      </c>
      <c r="BL102" s="95" t="str">
        <f>'Strategy 7 | TG-FE'!N102</f>
        <v/>
      </c>
      <c r="BM102" s="112" t="str">
        <f>'Strategy 7 | TG-FE'!P102</f>
        <v/>
      </c>
      <c r="BN102" s="144"/>
      <c r="BO102" s="144"/>
      <c r="BP102" s="111" t="str">
        <f>'Strategy 8 | M1-WB'!B102</f>
        <v/>
      </c>
      <c r="BQ102" s="95" t="str">
        <f>'Strategy 8 | M1-WB'!C102</f>
        <v/>
      </c>
      <c r="BR102" s="95" t="str">
        <f>'Strategy 8 | M1-WB'!J102</f>
        <v/>
      </c>
      <c r="BS102" s="95" t="str">
        <f>IF(AU102="","",IF('Strategy 8 | M1-WB'!R102&gt;0,"Y",IF('Strategy 8 | M1-WB'!R102=0,"","N")))</f>
        <v/>
      </c>
      <c r="BT102" s="95" t="str">
        <f>'Strategy 8 | M1-WB'!T102</f>
        <v/>
      </c>
      <c r="BU102" s="95" t="str">
        <f>'Strategy 8 | M1-WB'!N102</f>
        <v/>
      </c>
      <c r="BV102" s="112" t="str">
        <f>'Strategy 8 | M1-WB'!P102</f>
        <v/>
      </c>
    </row>
    <row r="103" spans="1:77" ht="26.25" customHeight="1">
      <c r="A103" s="14">
        <v>94</v>
      </c>
      <c r="B103" s="111" t="str">
        <f>'Strategy 1 | PD-TG'!B103</f>
        <v/>
      </c>
      <c r="C103" s="95" t="str">
        <f>'Strategy 1 | PD-TG'!C103</f>
        <v/>
      </c>
      <c r="D103" s="95" t="str">
        <f>'Strategy 1 | PD-TG'!J103</f>
        <v/>
      </c>
      <c r="E103" s="95" t="str">
        <f>IF(AU103="","",IF('Strategy 1 | PD-TG'!R103&gt;0,"Y",IF('Strategy 1 | PD-TG'!R103=0,"","N")))</f>
        <v/>
      </c>
      <c r="F103" s="95" t="str">
        <f>'Strategy 1 | PD-TG'!T103</f>
        <v/>
      </c>
      <c r="G103" s="95" t="str">
        <f>'Strategy 1 | PD-TG'!N103</f>
        <v/>
      </c>
      <c r="H103" s="112" t="str">
        <f>'Strategy 1 | PD-TG'!P103</f>
        <v/>
      </c>
      <c r="I103" s="144"/>
      <c r="J103" s="144"/>
      <c r="K103" s="111" t="str">
        <f>'Strategy 2 | PD-FE'!B103</f>
        <v/>
      </c>
      <c r="L103" s="95" t="str">
        <f>'Strategy 2 | PD-FE'!C103</f>
        <v/>
      </c>
      <c r="M103" s="95" t="str">
        <f>'Strategy 2 | PD-FE'!J103</f>
        <v/>
      </c>
      <c r="N103" s="95" t="str">
        <f>IF(AU103="","",IF('Strategy 2 | PD-FE'!R103&gt;0,"Y",IF('Strategy 2 | PD-FE'!R103=0,"","N")))</f>
        <v/>
      </c>
      <c r="O103" s="95" t="str">
        <f>'Strategy 2 | PD-FE'!T103</f>
        <v/>
      </c>
      <c r="P103" s="95" t="str">
        <f>'Strategy 2 | PD-FE'!N103</f>
        <v/>
      </c>
      <c r="Q103" s="112" t="str">
        <f>'Strategy 2 | PD-FE'!P103</f>
        <v/>
      </c>
      <c r="R103" s="144"/>
      <c r="S103" s="144"/>
      <c r="T103" s="111" t="str">
        <f>'Strategy 3 | M1-TG'!B103</f>
        <v/>
      </c>
      <c r="U103" s="95" t="str">
        <f>'Strategy 3 | M1-TG'!C103</f>
        <v/>
      </c>
      <c r="V103" s="95" t="str">
        <f>'Strategy 3 | M1-TG'!J103</f>
        <v/>
      </c>
      <c r="W103" s="95" t="str">
        <f>IF(AU103="","",IF('Strategy 3 | M1-TG'!R103&gt;0,"Y",IF('Strategy 3 | M1-TG'!R103=0,"","N")))</f>
        <v/>
      </c>
      <c r="X103" s="95" t="str">
        <f>'Strategy 3 | M1-TG'!T103</f>
        <v/>
      </c>
      <c r="Y103" s="95" t="str">
        <f>'Strategy 3 | M1-TG'!N103</f>
        <v/>
      </c>
      <c r="Z103" s="112" t="str">
        <f>'Strategy 3 | M1-TG'!P103</f>
        <v/>
      </c>
      <c r="AA103" s="144"/>
      <c r="AB103" s="144"/>
      <c r="AC103" s="111" t="str">
        <f>'Strategy 4 | HP-FE'!B103</f>
        <v/>
      </c>
      <c r="AD103" s="95" t="str">
        <f>'Strategy 4 | HP-FE'!C103</f>
        <v/>
      </c>
      <c r="AE103" s="95" t="str">
        <f>'Strategy 4 | HP-FE'!J103</f>
        <v/>
      </c>
      <c r="AF103" s="95" t="str">
        <f>IF(AU103="","",IF('Strategy 4 | HP-FE'!R103&gt;0,"Y",IF('Strategy 4 | HP-FE'!R103=0,"","N")))</f>
        <v/>
      </c>
      <c r="AG103" s="95" t="str">
        <f>'Strategy 4 | HP-FE'!T103</f>
        <v/>
      </c>
      <c r="AH103" s="95" t="str">
        <f>'Strategy 4 | HP-FE'!N103</f>
        <v/>
      </c>
      <c r="AI103" s="112" t="str">
        <f>'Strategy 4 | HP-FE'!P103</f>
        <v/>
      </c>
      <c r="AJ103" s="144"/>
      <c r="AK103" s="144"/>
      <c r="AL103" s="111" t="str">
        <f>'Strategy 5 | M1-FE'!B103</f>
        <v/>
      </c>
      <c r="AM103" s="95" t="str">
        <f>'Strategy 5 | M1-FE'!C103</f>
        <v/>
      </c>
      <c r="AN103" s="95" t="str">
        <f>'Strategy 5 | M1-FE'!J103</f>
        <v/>
      </c>
      <c r="AO103" s="95" t="str">
        <f>IF(AU103="","",IF('Strategy 5 | M1-FE'!R103&gt;0,"Y",IF('Strategy 5 | M1-FE'!R103=0,"","N")))</f>
        <v/>
      </c>
      <c r="AP103" s="95" t="str">
        <f>'Strategy 5 | M1-FE'!T103</f>
        <v/>
      </c>
      <c r="AQ103" s="95" t="str">
        <f>'Strategy 5 | M1-FE'!N103</f>
        <v/>
      </c>
      <c r="AR103" s="112" t="str">
        <f>'Strategy 5 | M1-FE'!P103</f>
        <v/>
      </c>
      <c r="AS103" s="144"/>
      <c r="AT103" s="144"/>
      <c r="AU103" s="106"/>
      <c r="AV103" s="144"/>
      <c r="AW103" s="144"/>
      <c r="AX103" s="111" t="str">
        <f>'Strategy 6 | PD-M1'!B103</f>
        <v/>
      </c>
      <c r="AY103" s="95" t="str">
        <f>'Strategy 6 | PD-M1'!C103</f>
        <v/>
      </c>
      <c r="AZ103" s="95" t="str">
        <f>'Strategy 6 | PD-M1'!J103</f>
        <v/>
      </c>
      <c r="BA103" s="95" t="str">
        <f>IF(AU103="","",IF('Strategy 6 | PD-M1'!R103&gt;0,"Y",IF('Strategy 6 | PD-M1'!R103=0,"","N")))</f>
        <v/>
      </c>
      <c r="BB103" s="95" t="str">
        <f>'Strategy 6 | PD-M1'!T103</f>
        <v/>
      </c>
      <c r="BC103" s="95" t="str">
        <f>'Strategy 6 | PD-M1'!N103</f>
        <v/>
      </c>
      <c r="BD103" s="112" t="str">
        <f>'Strategy 6 | PD-M1'!P103</f>
        <v/>
      </c>
      <c r="BE103" s="144"/>
      <c r="BF103" s="144"/>
      <c r="BG103" s="111" t="str">
        <f>'Strategy 7 | TG-FE'!B103</f>
        <v/>
      </c>
      <c r="BH103" s="95" t="str">
        <f>'Strategy 7 | TG-FE'!C103</f>
        <v/>
      </c>
      <c r="BI103" s="95" t="str">
        <f>'Strategy 7 | TG-FE'!J103</f>
        <v/>
      </c>
      <c r="BJ103" s="95" t="str">
        <f>IF(AU103="","",IF('Strategy 7 | TG-FE'!R103&gt;0,"Y",IF('Strategy 7 | TG-FE'!R103=0,"","N")))</f>
        <v/>
      </c>
      <c r="BK103" s="95" t="str">
        <f>'Strategy 7 | TG-FE'!T103</f>
        <v/>
      </c>
      <c r="BL103" s="95" t="str">
        <f>'Strategy 7 | TG-FE'!N103</f>
        <v/>
      </c>
      <c r="BM103" s="112" t="str">
        <f>'Strategy 7 | TG-FE'!P103</f>
        <v/>
      </c>
      <c r="BN103" s="144"/>
      <c r="BO103" s="144"/>
      <c r="BP103" s="111" t="str">
        <f>'Strategy 8 | M1-WB'!B103</f>
        <v/>
      </c>
      <c r="BQ103" s="95" t="str">
        <f>'Strategy 8 | M1-WB'!C103</f>
        <v/>
      </c>
      <c r="BR103" s="95" t="str">
        <f>'Strategy 8 | M1-WB'!J103</f>
        <v/>
      </c>
      <c r="BS103" s="95" t="str">
        <f>IF(AU103="","",IF('Strategy 8 | M1-WB'!R103&gt;0,"Y",IF('Strategy 8 | M1-WB'!R103=0,"","N")))</f>
        <v/>
      </c>
      <c r="BT103" s="95" t="str">
        <f>'Strategy 8 | M1-WB'!T103</f>
        <v/>
      </c>
      <c r="BU103" s="95" t="str">
        <f>'Strategy 8 | M1-WB'!N103</f>
        <v/>
      </c>
      <c r="BV103" s="112" t="str">
        <f>'Strategy 8 | M1-WB'!P103</f>
        <v/>
      </c>
    </row>
    <row r="104" spans="1:77" ht="26.25" customHeight="1" thickBot="1">
      <c r="A104" s="14">
        <v>95</v>
      </c>
      <c r="B104" s="113" t="str">
        <f>'Strategy 1 | PD-TG'!B104</f>
        <v/>
      </c>
      <c r="C104" s="114" t="str">
        <f>'Strategy 1 | PD-TG'!C104</f>
        <v/>
      </c>
      <c r="D104" s="114" t="str">
        <f>'Strategy 1 | PD-TG'!J104</f>
        <v/>
      </c>
      <c r="E104" s="114" t="str">
        <f>IF(AU104="","",IF('Strategy 1 | PD-TG'!R104&gt;0,"Y",IF('Strategy 1 | PD-TG'!R104=0,"","N")))</f>
        <v/>
      </c>
      <c r="F104" s="114" t="str">
        <f>'Strategy 1 | PD-TG'!T104</f>
        <v/>
      </c>
      <c r="G104" s="114" t="str">
        <f>'Strategy 1 | PD-TG'!N104</f>
        <v/>
      </c>
      <c r="H104" s="115" t="str">
        <f>'Strategy 1 | PD-TG'!P104</f>
        <v/>
      </c>
      <c r="I104" s="144"/>
      <c r="J104" s="144"/>
      <c r="K104" s="113" t="str">
        <f>'Strategy 2 | PD-FE'!B104</f>
        <v/>
      </c>
      <c r="L104" s="114" t="str">
        <f>'Strategy 2 | PD-FE'!C104</f>
        <v/>
      </c>
      <c r="M104" s="114" t="str">
        <f>'Strategy 2 | PD-FE'!J104</f>
        <v/>
      </c>
      <c r="N104" s="114" t="str">
        <f>IF(AU104="","",IF('Strategy 2 | PD-FE'!R104&gt;0,"Y",IF('Strategy 2 | PD-FE'!R104=0,"","N")))</f>
        <v/>
      </c>
      <c r="O104" s="114" t="str">
        <f>'Strategy 2 | PD-FE'!T104</f>
        <v/>
      </c>
      <c r="P104" s="114" t="str">
        <f>'Strategy 2 | PD-FE'!N104</f>
        <v/>
      </c>
      <c r="Q104" s="115" t="str">
        <f>'Strategy 2 | PD-FE'!P104</f>
        <v/>
      </c>
      <c r="R104" s="144"/>
      <c r="S104" s="144"/>
      <c r="T104" s="113" t="str">
        <f>'Strategy 3 | M1-TG'!B104</f>
        <v/>
      </c>
      <c r="U104" s="114" t="str">
        <f>'Strategy 3 | M1-TG'!C104</f>
        <v/>
      </c>
      <c r="V104" s="114" t="str">
        <f>'Strategy 3 | M1-TG'!J104</f>
        <v/>
      </c>
      <c r="W104" s="114" t="str">
        <f>IF(AU104="","",IF('Strategy 3 | M1-TG'!R104&gt;0,"Y",IF('Strategy 3 | M1-TG'!R104=0,"","N")))</f>
        <v/>
      </c>
      <c r="X104" s="114" t="str">
        <f>'Strategy 3 | M1-TG'!T104</f>
        <v/>
      </c>
      <c r="Y104" s="114" t="str">
        <f>'Strategy 3 | M1-TG'!N104</f>
        <v/>
      </c>
      <c r="Z104" s="115" t="str">
        <f>'Strategy 3 | M1-TG'!P104</f>
        <v/>
      </c>
      <c r="AA104" s="144"/>
      <c r="AB104" s="144"/>
      <c r="AC104" s="113" t="str">
        <f>'Strategy 4 | HP-FE'!B104</f>
        <v/>
      </c>
      <c r="AD104" s="114" t="str">
        <f>'Strategy 4 | HP-FE'!C104</f>
        <v/>
      </c>
      <c r="AE104" s="114" t="str">
        <f>'Strategy 4 | HP-FE'!J104</f>
        <v/>
      </c>
      <c r="AF104" s="114" t="str">
        <f>IF(AU104="","",IF('Strategy 4 | HP-FE'!R104&gt;0,"Y",IF('Strategy 4 | HP-FE'!R104=0,"","N")))</f>
        <v/>
      </c>
      <c r="AG104" s="114" t="str">
        <f>'Strategy 4 | HP-FE'!T104</f>
        <v/>
      </c>
      <c r="AH104" s="114" t="str">
        <f>'Strategy 4 | HP-FE'!N104</f>
        <v/>
      </c>
      <c r="AI104" s="115" t="str">
        <f>'Strategy 4 | HP-FE'!P104</f>
        <v/>
      </c>
      <c r="AJ104" s="144"/>
      <c r="AK104" s="144"/>
      <c r="AL104" s="113" t="str">
        <f>'Strategy 5 | M1-FE'!B104</f>
        <v/>
      </c>
      <c r="AM104" s="114" t="str">
        <f>'Strategy 5 | M1-FE'!C104</f>
        <v/>
      </c>
      <c r="AN104" s="114" t="str">
        <f>'Strategy 5 | M1-FE'!J104</f>
        <v/>
      </c>
      <c r="AO104" s="114" t="str">
        <f>IF(AU104="","",IF('Strategy 5 | M1-FE'!R104&gt;0,"Y",IF('Strategy 5 | M1-FE'!R104=0,"","N")))</f>
        <v/>
      </c>
      <c r="AP104" s="114" t="str">
        <f>'Strategy 5 | M1-FE'!T104</f>
        <v/>
      </c>
      <c r="AQ104" s="114" t="str">
        <f>'Strategy 5 | M1-FE'!N104</f>
        <v/>
      </c>
      <c r="AR104" s="115" t="str">
        <f>'Strategy 5 | M1-FE'!P104</f>
        <v/>
      </c>
      <c r="AS104" s="144"/>
      <c r="AT104" s="144"/>
      <c r="AU104" s="107"/>
      <c r="AV104" s="144"/>
      <c r="AW104" s="144"/>
      <c r="AX104" s="113" t="str">
        <f>'Strategy 6 | PD-M1'!B104</f>
        <v/>
      </c>
      <c r="AY104" s="114" t="str">
        <f>'Strategy 6 | PD-M1'!C104</f>
        <v/>
      </c>
      <c r="AZ104" s="114" t="str">
        <f>'Strategy 6 | PD-M1'!J104</f>
        <v/>
      </c>
      <c r="BA104" s="114" t="str">
        <f>IF(AU104="","",IF('Strategy 6 | PD-M1'!R104&gt;0,"Y",IF('Strategy 6 | PD-M1'!R104=0,"","N")))</f>
        <v/>
      </c>
      <c r="BB104" s="114" t="str">
        <f>'Strategy 6 | PD-M1'!T104</f>
        <v/>
      </c>
      <c r="BC104" s="114" t="str">
        <f>'Strategy 6 | PD-M1'!N104</f>
        <v/>
      </c>
      <c r="BD104" s="115" t="str">
        <f>'Strategy 6 | PD-M1'!P104</f>
        <v/>
      </c>
      <c r="BE104" s="144"/>
      <c r="BF104" s="144"/>
      <c r="BG104" s="113" t="str">
        <f>'Strategy 7 | TG-FE'!B104</f>
        <v/>
      </c>
      <c r="BH104" s="114" t="str">
        <f>'Strategy 7 | TG-FE'!C104</f>
        <v/>
      </c>
      <c r="BI104" s="114" t="str">
        <f>'Strategy 7 | TG-FE'!J104</f>
        <v/>
      </c>
      <c r="BJ104" s="114" t="str">
        <f>IF(AU104="","",IF('Strategy 7 | TG-FE'!R104&gt;0,"Y",IF('Strategy 7 | TG-FE'!R104=0,"","N")))</f>
        <v/>
      </c>
      <c r="BK104" s="114" t="str">
        <f>'Strategy 7 | TG-FE'!T104</f>
        <v/>
      </c>
      <c r="BL104" s="114" t="str">
        <f>'Strategy 7 | TG-FE'!N104</f>
        <v/>
      </c>
      <c r="BM104" s="115" t="str">
        <f>'Strategy 7 | TG-FE'!P104</f>
        <v/>
      </c>
      <c r="BN104" s="144"/>
      <c r="BO104" s="144"/>
      <c r="BP104" s="113" t="str">
        <f>'Strategy 8 | M1-WB'!B104</f>
        <v/>
      </c>
      <c r="BQ104" s="114" t="str">
        <f>'Strategy 8 | M1-WB'!C104</f>
        <v/>
      </c>
      <c r="BR104" s="114" t="str">
        <f>'Strategy 8 | M1-WB'!J104</f>
        <v/>
      </c>
      <c r="BS104" s="114" t="str">
        <f>IF(AU104="","",IF('Strategy 8 | M1-WB'!R104&gt;0,"Y",IF('Strategy 8 | M1-WB'!R104=0,"","N")))</f>
        <v/>
      </c>
      <c r="BT104" s="114" t="str">
        <f>'Strategy 8 | M1-WB'!T104</f>
        <v/>
      </c>
      <c r="BU104" s="114" t="str">
        <f>'Strategy 8 | M1-WB'!N104</f>
        <v/>
      </c>
      <c r="BV104" s="115" t="str">
        <f>'Strategy 8 | M1-WB'!P104</f>
        <v/>
      </c>
    </row>
    <row r="105" spans="1:77" ht="26.25" customHeight="1">
      <c r="A105" s="14">
        <v>96</v>
      </c>
      <c r="B105" s="108" t="str">
        <f>'Strategy 1 | PD-TG'!B105</f>
        <v/>
      </c>
      <c r="C105" s="109" t="str">
        <f>'Strategy 1 | PD-TG'!C105</f>
        <v/>
      </c>
      <c r="D105" s="109" t="str">
        <f>'Strategy 1 | PD-TG'!J105</f>
        <v/>
      </c>
      <c r="E105" s="109" t="str">
        <f>IF(AU105="","",IF('Strategy 1 | PD-TG'!R105&gt;0,"Y",IF('Strategy 1 | PD-TG'!R105=0,"","N")))</f>
        <v/>
      </c>
      <c r="F105" s="109" t="str">
        <f>'Strategy 1 | PD-TG'!T105</f>
        <v/>
      </c>
      <c r="G105" s="109" t="str">
        <f>'Strategy 1 | PD-TG'!N105</f>
        <v/>
      </c>
      <c r="H105" s="110" t="str">
        <f>'Strategy 1 | PD-TG'!P105</f>
        <v/>
      </c>
      <c r="I105" s="144"/>
      <c r="J105" s="144"/>
      <c r="K105" s="108" t="str">
        <f>'Strategy 2 | PD-FE'!B105</f>
        <v/>
      </c>
      <c r="L105" s="109" t="str">
        <f>'Strategy 2 | PD-FE'!C105</f>
        <v/>
      </c>
      <c r="M105" s="109" t="str">
        <f>'Strategy 2 | PD-FE'!J105</f>
        <v/>
      </c>
      <c r="N105" s="109" t="str">
        <f>IF(AU105="","",IF('Strategy 2 | PD-FE'!R105&gt;0,"Y",IF('Strategy 2 | PD-FE'!R105=0,"","N")))</f>
        <v/>
      </c>
      <c r="O105" s="109" t="str">
        <f>'Strategy 2 | PD-FE'!T105</f>
        <v/>
      </c>
      <c r="P105" s="109" t="str">
        <f>'Strategy 2 | PD-FE'!N105</f>
        <v/>
      </c>
      <c r="Q105" s="110" t="str">
        <f>'Strategy 2 | PD-FE'!P105</f>
        <v/>
      </c>
      <c r="R105" s="144"/>
      <c r="S105" s="144"/>
      <c r="T105" s="108" t="str">
        <f>'Strategy 3 | M1-TG'!B105</f>
        <v/>
      </c>
      <c r="U105" s="109" t="str">
        <f>'Strategy 3 | M1-TG'!C105</f>
        <v/>
      </c>
      <c r="V105" s="109" t="str">
        <f>'Strategy 3 | M1-TG'!J105</f>
        <v/>
      </c>
      <c r="W105" s="109" t="str">
        <f>IF(AU105="","",IF('Strategy 3 | M1-TG'!R105&gt;0,"Y",IF('Strategy 3 | M1-TG'!R105=0,"","N")))</f>
        <v/>
      </c>
      <c r="X105" s="109" t="str">
        <f>'Strategy 3 | M1-TG'!T105</f>
        <v/>
      </c>
      <c r="Y105" s="109" t="str">
        <f>'Strategy 3 | M1-TG'!N105</f>
        <v/>
      </c>
      <c r="Z105" s="110" t="str">
        <f>'Strategy 3 | M1-TG'!P105</f>
        <v/>
      </c>
      <c r="AA105" s="144"/>
      <c r="AB105" s="144"/>
      <c r="AC105" s="108" t="str">
        <f>'Strategy 4 | HP-FE'!B105</f>
        <v/>
      </c>
      <c r="AD105" s="109" t="str">
        <f>'Strategy 4 | HP-FE'!C105</f>
        <v/>
      </c>
      <c r="AE105" s="109" t="str">
        <f>'Strategy 4 | HP-FE'!J105</f>
        <v/>
      </c>
      <c r="AF105" s="109" t="str">
        <f>IF(AU105="","",IF('Strategy 4 | HP-FE'!R105&gt;0,"Y",IF('Strategy 4 | HP-FE'!R105=0,"","N")))</f>
        <v/>
      </c>
      <c r="AG105" s="109" t="str">
        <f>'Strategy 4 | HP-FE'!T105</f>
        <v/>
      </c>
      <c r="AH105" s="109" t="str">
        <f>'Strategy 4 | HP-FE'!N105</f>
        <v/>
      </c>
      <c r="AI105" s="110" t="str">
        <f>'Strategy 4 | HP-FE'!P105</f>
        <v/>
      </c>
      <c r="AJ105" s="144"/>
      <c r="AK105" s="144"/>
      <c r="AL105" s="108" t="str">
        <f>'Strategy 5 | M1-FE'!B105</f>
        <v/>
      </c>
      <c r="AM105" s="109" t="str">
        <f>'Strategy 5 | M1-FE'!C105</f>
        <v/>
      </c>
      <c r="AN105" s="109" t="str">
        <f>'Strategy 5 | M1-FE'!J105</f>
        <v/>
      </c>
      <c r="AO105" s="109" t="str">
        <f>IF(AU105="","",IF('Strategy 5 | M1-FE'!R105&gt;0,"Y",IF('Strategy 5 | M1-FE'!R105=0,"","N")))</f>
        <v/>
      </c>
      <c r="AP105" s="109" t="str">
        <f>'Strategy 5 | M1-FE'!T105</f>
        <v/>
      </c>
      <c r="AQ105" s="109" t="str">
        <f>'Strategy 5 | M1-FE'!N105</f>
        <v/>
      </c>
      <c r="AR105" s="110" t="str">
        <f>'Strategy 5 | M1-FE'!P105</f>
        <v/>
      </c>
      <c r="AS105" s="144"/>
      <c r="AT105" s="144"/>
      <c r="AU105" s="102"/>
      <c r="AV105" s="144"/>
      <c r="AW105" s="144"/>
      <c r="AX105" s="108" t="str">
        <f>'Strategy 6 | PD-M1'!B105</f>
        <v/>
      </c>
      <c r="AY105" s="109" t="str">
        <f>'Strategy 6 | PD-M1'!C105</f>
        <v/>
      </c>
      <c r="AZ105" s="109" t="str">
        <f>'Strategy 6 | PD-M1'!J105</f>
        <v/>
      </c>
      <c r="BA105" s="109" t="str">
        <f>IF(AU105="","",IF('Strategy 6 | PD-M1'!R105&gt;0,"Y",IF('Strategy 6 | PD-M1'!R105=0,"","N")))</f>
        <v/>
      </c>
      <c r="BB105" s="109" t="str">
        <f>'Strategy 6 | PD-M1'!T105</f>
        <v/>
      </c>
      <c r="BC105" s="109" t="str">
        <f>'Strategy 6 | PD-M1'!N105</f>
        <v/>
      </c>
      <c r="BD105" s="110" t="str">
        <f>'Strategy 6 | PD-M1'!P105</f>
        <v/>
      </c>
      <c r="BE105" s="144"/>
      <c r="BF105" s="144"/>
      <c r="BG105" s="108" t="str">
        <f>'Strategy 7 | TG-FE'!B105</f>
        <v/>
      </c>
      <c r="BH105" s="109" t="str">
        <f>'Strategy 7 | TG-FE'!C105</f>
        <v/>
      </c>
      <c r="BI105" s="109" t="str">
        <f>'Strategy 7 | TG-FE'!J105</f>
        <v/>
      </c>
      <c r="BJ105" s="109" t="str">
        <f>IF(AU105="","",IF('Strategy 7 | TG-FE'!R105&gt;0,"Y",IF('Strategy 7 | TG-FE'!R105=0,"","N")))</f>
        <v/>
      </c>
      <c r="BK105" s="109" t="str">
        <f>'Strategy 7 | TG-FE'!T105</f>
        <v/>
      </c>
      <c r="BL105" s="109" t="str">
        <f>'Strategy 7 | TG-FE'!N105</f>
        <v/>
      </c>
      <c r="BM105" s="110" t="str">
        <f>'Strategy 7 | TG-FE'!P105</f>
        <v/>
      </c>
      <c r="BN105" s="144"/>
      <c r="BO105" s="144"/>
      <c r="BP105" s="108" t="str">
        <f>'Strategy 8 | M1-WB'!B105</f>
        <v/>
      </c>
      <c r="BQ105" s="109" t="str">
        <f>'Strategy 8 | M1-WB'!C105</f>
        <v/>
      </c>
      <c r="BR105" s="109" t="str">
        <f>'Strategy 8 | M1-WB'!J105</f>
        <v/>
      </c>
      <c r="BS105" s="109" t="str">
        <f>IF(AU105="","",IF('Strategy 8 | M1-WB'!R105&gt;0,"Y",IF('Strategy 8 | M1-WB'!R105=0,"","N")))</f>
        <v/>
      </c>
      <c r="BT105" s="109" t="str">
        <f>'Strategy 8 | M1-WB'!T105</f>
        <v/>
      </c>
      <c r="BU105" s="109" t="str">
        <f>'Strategy 8 | M1-WB'!N105</f>
        <v/>
      </c>
      <c r="BV105" s="110" t="str">
        <f>'Strategy 8 | M1-WB'!P105</f>
        <v/>
      </c>
    </row>
    <row r="106" spans="1:77" ht="26.25" customHeight="1">
      <c r="A106" s="14">
        <v>97</v>
      </c>
      <c r="B106" s="111" t="str">
        <f>'Strategy 1 | PD-TG'!B106</f>
        <v/>
      </c>
      <c r="C106" s="95" t="str">
        <f>'Strategy 1 | PD-TG'!C106</f>
        <v/>
      </c>
      <c r="D106" s="95" t="str">
        <f>'Strategy 1 | PD-TG'!J106</f>
        <v/>
      </c>
      <c r="E106" s="95" t="str">
        <f>IF(AU106="","",IF('Strategy 1 | PD-TG'!R106&gt;0,"Y",IF('Strategy 1 | PD-TG'!R106=0,"","N")))</f>
        <v/>
      </c>
      <c r="F106" s="95" t="str">
        <f>'Strategy 1 | PD-TG'!T106</f>
        <v/>
      </c>
      <c r="G106" s="95" t="str">
        <f>'Strategy 1 | PD-TG'!N106</f>
        <v/>
      </c>
      <c r="H106" s="112" t="str">
        <f>'Strategy 1 | PD-TG'!P106</f>
        <v/>
      </c>
      <c r="I106" s="144"/>
      <c r="J106" s="144"/>
      <c r="K106" s="111" t="str">
        <f>'Strategy 2 | PD-FE'!B106</f>
        <v/>
      </c>
      <c r="L106" s="95" t="str">
        <f>'Strategy 2 | PD-FE'!C106</f>
        <v/>
      </c>
      <c r="M106" s="95" t="str">
        <f>'Strategy 2 | PD-FE'!J106</f>
        <v/>
      </c>
      <c r="N106" s="95" t="str">
        <f>IF(AU106="","",IF('Strategy 2 | PD-FE'!R106&gt;0,"Y",IF('Strategy 2 | PD-FE'!R106=0,"","N")))</f>
        <v/>
      </c>
      <c r="O106" s="95" t="str">
        <f>'Strategy 2 | PD-FE'!T106</f>
        <v/>
      </c>
      <c r="P106" s="95" t="str">
        <f>'Strategy 2 | PD-FE'!N106</f>
        <v/>
      </c>
      <c r="Q106" s="112" t="str">
        <f>'Strategy 2 | PD-FE'!P106</f>
        <v/>
      </c>
      <c r="R106" s="144"/>
      <c r="S106" s="144"/>
      <c r="T106" s="111" t="str">
        <f>'Strategy 3 | M1-TG'!B106</f>
        <v/>
      </c>
      <c r="U106" s="95" t="str">
        <f>'Strategy 3 | M1-TG'!C106</f>
        <v/>
      </c>
      <c r="V106" s="95" t="str">
        <f>'Strategy 3 | M1-TG'!J106</f>
        <v/>
      </c>
      <c r="W106" s="95" t="str">
        <f>IF(AU106="","",IF('Strategy 3 | M1-TG'!R106&gt;0,"Y",IF('Strategy 3 | M1-TG'!R106=0,"","N")))</f>
        <v/>
      </c>
      <c r="X106" s="95" t="str">
        <f>'Strategy 3 | M1-TG'!T106</f>
        <v/>
      </c>
      <c r="Y106" s="95" t="str">
        <f>'Strategy 3 | M1-TG'!N106</f>
        <v/>
      </c>
      <c r="Z106" s="112" t="str">
        <f>'Strategy 3 | M1-TG'!P106</f>
        <v/>
      </c>
      <c r="AA106" s="144"/>
      <c r="AB106" s="144"/>
      <c r="AC106" s="111" t="str">
        <f>'Strategy 4 | HP-FE'!B106</f>
        <v/>
      </c>
      <c r="AD106" s="95" t="str">
        <f>'Strategy 4 | HP-FE'!C106</f>
        <v/>
      </c>
      <c r="AE106" s="95" t="str">
        <f>'Strategy 4 | HP-FE'!J106</f>
        <v/>
      </c>
      <c r="AF106" s="95" t="str">
        <f>IF(AU106="","",IF('Strategy 4 | HP-FE'!R106&gt;0,"Y",IF('Strategy 4 | HP-FE'!R106=0,"","N")))</f>
        <v/>
      </c>
      <c r="AG106" s="95" t="str">
        <f>'Strategy 4 | HP-FE'!T106</f>
        <v/>
      </c>
      <c r="AH106" s="95" t="str">
        <f>'Strategy 4 | HP-FE'!N106</f>
        <v/>
      </c>
      <c r="AI106" s="112" t="str">
        <f>'Strategy 4 | HP-FE'!P106</f>
        <v/>
      </c>
      <c r="AJ106" s="144"/>
      <c r="AK106" s="144"/>
      <c r="AL106" s="111" t="str">
        <f>'Strategy 5 | M1-FE'!B106</f>
        <v/>
      </c>
      <c r="AM106" s="95" t="str">
        <f>'Strategy 5 | M1-FE'!C106</f>
        <v/>
      </c>
      <c r="AN106" s="95" t="str">
        <f>'Strategy 5 | M1-FE'!J106</f>
        <v/>
      </c>
      <c r="AO106" s="95" t="str">
        <f>IF(AU106="","",IF('Strategy 5 | M1-FE'!R106&gt;0,"Y",IF('Strategy 5 | M1-FE'!R106=0,"","N")))</f>
        <v/>
      </c>
      <c r="AP106" s="95" t="str">
        <f>'Strategy 5 | M1-FE'!T106</f>
        <v/>
      </c>
      <c r="AQ106" s="95" t="str">
        <f>'Strategy 5 | M1-FE'!N106</f>
        <v/>
      </c>
      <c r="AR106" s="112" t="str">
        <f>'Strategy 5 | M1-FE'!P106</f>
        <v/>
      </c>
      <c r="AS106" s="144"/>
      <c r="AT106" s="144"/>
      <c r="AU106" s="106"/>
      <c r="AV106" s="144"/>
      <c r="AW106" s="144"/>
      <c r="AX106" s="111" t="str">
        <f>'Strategy 6 | PD-M1'!B106</f>
        <v/>
      </c>
      <c r="AY106" s="95" t="str">
        <f>'Strategy 6 | PD-M1'!C106</f>
        <v/>
      </c>
      <c r="AZ106" s="95" t="str">
        <f>'Strategy 6 | PD-M1'!J106</f>
        <v/>
      </c>
      <c r="BA106" s="95" t="str">
        <f>IF(AU106="","",IF('Strategy 6 | PD-M1'!R106&gt;0,"Y",IF('Strategy 6 | PD-M1'!R106=0,"","N")))</f>
        <v/>
      </c>
      <c r="BB106" s="95" t="str">
        <f>'Strategy 6 | PD-M1'!T106</f>
        <v/>
      </c>
      <c r="BC106" s="95" t="str">
        <f>'Strategy 6 | PD-M1'!N106</f>
        <v/>
      </c>
      <c r="BD106" s="112" t="str">
        <f>'Strategy 6 | PD-M1'!P106</f>
        <v/>
      </c>
      <c r="BE106" s="144"/>
      <c r="BF106" s="144"/>
      <c r="BG106" s="111" t="str">
        <f>'Strategy 7 | TG-FE'!B106</f>
        <v/>
      </c>
      <c r="BH106" s="95" t="str">
        <f>'Strategy 7 | TG-FE'!C106</f>
        <v/>
      </c>
      <c r="BI106" s="95" t="str">
        <f>'Strategy 7 | TG-FE'!J106</f>
        <v/>
      </c>
      <c r="BJ106" s="95" t="str">
        <f>IF(AU106="","",IF('Strategy 7 | TG-FE'!R106&gt;0,"Y",IF('Strategy 7 | TG-FE'!R106=0,"","N")))</f>
        <v/>
      </c>
      <c r="BK106" s="95" t="str">
        <f>'Strategy 7 | TG-FE'!T106</f>
        <v/>
      </c>
      <c r="BL106" s="95" t="str">
        <f>'Strategy 7 | TG-FE'!N106</f>
        <v/>
      </c>
      <c r="BM106" s="112" t="str">
        <f>'Strategy 7 | TG-FE'!P106</f>
        <v/>
      </c>
      <c r="BN106" s="144"/>
      <c r="BO106" s="144"/>
      <c r="BP106" s="111" t="str">
        <f>'Strategy 8 | M1-WB'!B106</f>
        <v/>
      </c>
      <c r="BQ106" s="95" t="str">
        <f>'Strategy 8 | M1-WB'!C106</f>
        <v/>
      </c>
      <c r="BR106" s="95" t="str">
        <f>'Strategy 8 | M1-WB'!J106</f>
        <v/>
      </c>
      <c r="BS106" s="95" t="str">
        <f>IF(AU106="","",IF('Strategy 8 | M1-WB'!R106&gt;0,"Y",IF('Strategy 8 | M1-WB'!R106=0,"","N")))</f>
        <v/>
      </c>
      <c r="BT106" s="95" t="str">
        <f>'Strategy 8 | M1-WB'!T106</f>
        <v/>
      </c>
      <c r="BU106" s="95" t="str">
        <f>'Strategy 8 | M1-WB'!N106</f>
        <v/>
      </c>
      <c r="BV106" s="112" t="str">
        <f>'Strategy 8 | M1-WB'!P106</f>
        <v/>
      </c>
    </row>
    <row r="107" spans="1:77" ht="26.25" customHeight="1">
      <c r="A107" s="14">
        <v>98</v>
      </c>
      <c r="B107" s="111" t="str">
        <f>'Strategy 1 | PD-TG'!B107</f>
        <v/>
      </c>
      <c r="C107" s="95" t="str">
        <f>'Strategy 1 | PD-TG'!C107</f>
        <v/>
      </c>
      <c r="D107" s="95" t="str">
        <f>'Strategy 1 | PD-TG'!J107</f>
        <v/>
      </c>
      <c r="E107" s="95" t="str">
        <f>IF(AU107="","",IF('Strategy 1 | PD-TG'!R107&gt;0,"Y",IF('Strategy 1 | PD-TG'!R107=0,"","N")))</f>
        <v/>
      </c>
      <c r="F107" s="95" t="str">
        <f>'Strategy 1 | PD-TG'!T107</f>
        <v/>
      </c>
      <c r="G107" s="95" t="str">
        <f>'Strategy 1 | PD-TG'!N107</f>
        <v/>
      </c>
      <c r="H107" s="112" t="str">
        <f>'Strategy 1 | PD-TG'!P107</f>
        <v/>
      </c>
      <c r="I107" s="144"/>
      <c r="J107" s="144"/>
      <c r="K107" s="111" t="str">
        <f>'Strategy 2 | PD-FE'!B107</f>
        <v/>
      </c>
      <c r="L107" s="95" t="str">
        <f>'Strategy 2 | PD-FE'!C107</f>
        <v/>
      </c>
      <c r="M107" s="95" t="str">
        <f>'Strategy 2 | PD-FE'!J107</f>
        <v/>
      </c>
      <c r="N107" s="95" t="str">
        <f>IF(AU107="","",IF('Strategy 2 | PD-FE'!R107&gt;0,"Y",IF('Strategy 2 | PD-FE'!R107=0,"","N")))</f>
        <v/>
      </c>
      <c r="O107" s="95" t="str">
        <f>'Strategy 2 | PD-FE'!T107</f>
        <v/>
      </c>
      <c r="P107" s="95" t="str">
        <f>'Strategy 2 | PD-FE'!N107</f>
        <v/>
      </c>
      <c r="Q107" s="112" t="str">
        <f>'Strategy 2 | PD-FE'!P107</f>
        <v/>
      </c>
      <c r="R107" s="144"/>
      <c r="S107" s="144"/>
      <c r="T107" s="111" t="str">
        <f>'Strategy 3 | M1-TG'!B107</f>
        <v/>
      </c>
      <c r="U107" s="95" t="str">
        <f>'Strategy 3 | M1-TG'!C107</f>
        <v/>
      </c>
      <c r="V107" s="95" t="str">
        <f>'Strategy 3 | M1-TG'!J107</f>
        <v/>
      </c>
      <c r="W107" s="95" t="str">
        <f>IF(AU107="","",IF('Strategy 3 | M1-TG'!R107&gt;0,"Y",IF('Strategy 3 | M1-TG'!R107=0,"","N")))</f>
        <v/>
      </c>
      <c r="X107" s="95" t="str">
        <f>'Strategy 3 | M1-TG'!T107</f>
        <v/>
      </c>
      <c r="Y107" s="95" t="str">
        <f>'Strategy 3 | M1-TG'!N107</f>
        <v/>
      </c>
      <c r="Z107" s="112" t="str">
        <f>'Strategy 3 | M1-TG'!P107</f>
        <v/>
      </c>
      <c r="AA107" s="144"/>
      <c r="AB107" s="144"/>
      <c r="AC107" s="111" t="str">
        <f>'Strategy 4 | HP-FE'!B107</f>
        <v/>
      </c>
      <c r="AD107" s="95" t="str">
        <f>'Strategy 4 | HP-FE'!C107</f>
        <v/>
      </c>
      <c r="AE107" s="95" t="str">
        <f>'Strategy 4 | HP-FE'!J107</f>
        <v/>
      </c>
      <c r="AF107" s="95" t="str">
        <f>IF(AU107="","",IF('Strategy 4 | HP-FE'!R107&gt;0,"Y",IF('Strategy 4 | HP-FE'!R107=0,"","N")))</f>
        <v/>
      </c>
      <c r="AG107" s="95" t="str">
        <f>'Strategy 4 | HP-FE'!T107</f>
        <v/>
      </c>
      <c r="AH107" s="95" t="str">
        <f>'Strategy 4 | HP-FE'!N107</f>
        <v/>
      </c>
      <c r="AI107" s="112" t="str">
        <f>'Strategy 4 | HP-FE'!P107</f>
        <v/>
      </c>
      <c r="AJ107" s="144"/>
      <c r="AK107" s="144"/>
      <c r="AL107" s="111" t="str">
        <f>'Strategy 5 | M1-FE'!B107</f>
        <v/>
      </c>
      <c r="AM107" s="95" t="str">
        <f>'Strategy 5 | M1-FE'!C107</f>
        <v/>
      </c>
      <c r="AN107" s="95" t="str">
        <f>'Strategy 5 | M1-FE'!J107</f>
        <v/>
      </c>
      <c r="AO107" s="95" t="str">
        <f>IF(AU107="","",IF('Strategy 5 | M1-FE'!R107&gt;0,"Y",IF('Strategy 5 | M1-FE'!R107=0,"","N")))</f>
        <v/>
      </c>
      <c r="AP107" s="95" t="str">
        <f>'Strategy 5 | M1-FE'!T107</f>
        <v/>
      </c>
      <c r="AQ107" s="95" t="str">
        <f>'Strategy 5 | M1-FE'!N107</f>
        <v/>
      </c>
      <c r="AR107" s="112" t="str">
        <f>'Strategy 5 | M1-FE'!P107</f>
        <v/>
      </c>
      <c r="AS107" s="144"/>
      <c r="AT107" s="144"/>
      <c r="AU107" s="106"/>
      <c r="AV107" s="144"/>
      <c r="AW107" s="144"/>
      <c r="AX107" s="111" t="str">
        <f>'Strategy 6 | PD-M1'!B107</f>
        <v/>
      </c>
      <c r="AY107" s="95" t="str">
        <f>'Strategy 6 | PD-M1'!C107</f>
        <v/>
      </c>
      <c r="AZ107" s="95" t="str">
        <f>'Strategy 6 | PD-M1'!J107</f>
        <v/>
      </c>
      <c r="BA107" s="95" t="str">
        <f>IF(AU107="","",IF('Strategy 6 | PD-M1'!R107&gt;0,"Y",IF('Strategy 6 | PD-M1'!R107=0,"","N")))</f>
        <v/>
      </c>
      <c r="BB107" s="95" t="str">
        <f>'Strategy 6 | PD-M1'!T107</f>
        <v/>
      </c>
      <c r="BC107" s="95" t="str">
        <f>'Strategy 6 | PD-M1'!N107</f>
        <v/>
      </c>
      <c r="BD107" s="112" t="str">
        <f>'Strategy 6 | PD-M1'!P107</f>
        <v/>
      </c>
      <c r="BE107" s="144"/>
      <c r="BF107" s="144"/>
      <c r="BG107" s="111" t="str">
        <f>'Strategy 7 | TG-FE'!B107</f>
        <v/>
      </c>
      <c r="BH107" s="95" t="str">
        <f>'Strategy 7 | TG-FE'!C107</f>
        <v/>
      </c>
      <c r="BI107" s="95" t="str">
        <f>'Strategy 7 | TG-FE'!J107</f>
        <v/>
      </c>
      <c r="BJ107" s="95" t="str">
        <f>IF(AU107="","",IF('Strategy 7 | TG-FE'!R107&gt;0,"Y",IF('Strategy 7 | TG-FE'!R107=0,"","N")))</f>
        <v/>
      </c>
      <c r="BK107" s="95" t="str">
        <f>'Strategy 7 | TG-FE'!T107</f>
        <v/>
      </c>
      <c r="BL107" s="95" t="str">
        <f>'Strategy 7 | TG-FE'!N107</f>
        <v/>
      </c>
      <c r="BM107" s="112" t="str">
        <f>'Strategy 7 | TG-FE'!P107</f>
        <v/>
      </c>
      <c r="BN107" s="144"/>
      <c r="BO107" s="144"/>
      <c r="BP107" s="111" t="str">
        <f>'Strategy 8 | M1-WB'!B107</f>
        <v/>
      </c>
      <c r="BQ107" s="95" t="str">
        <f>'Strategy 8 | M1-WB'!C107</f>
        <v/>
      </c>
      <c r="BR107" s="95" t="str">
        <f>'Strategy 8 | M1-WB'!J107</f>
        <v/>
      </c>
      <c r="BS107" s="95" t="str">
        <f>IF(AU107="","",IF('Strategy 8 | M1-WB'!R107&gt;0,"Y",IF('Strategy 8 | M1-WB'!R107=0,"","N")))</f>
        <v/>
      </c>
      <c r="BT107" s="95" t="str">
        <f>'Strategy 8 | M1-WB'!T107</f>
        <v/>
      </c>
      <c r="BU107" s="95" t="str">
        <f>'Strategy 8 | M1-WB'!N107</f>
        <v/>
      </c>
      <c r="BV107" s="112" t="str">
        <f>'Strategy 8 | M1-WB'!P107</f>
        <v/>
      </c>
    </row>
    <row r="108" spans="1:77" ht="26.25" customHeight="1">
      <c r="A108" s="14">
        <v>99</v>
      </c>
      <c r="B108" s="111" t="str">
        <f>'Strategy 1 | PD-TG'!B108</f>
        <v/>
      </c>
      <c r="C108" s="95" t="str">
        <f>'Strategy 1 | PD-TG'!C108</f>
        <v/>
      </c>
      <c r="D108" s="95" t="str">
        <f>'Strategy 1 | PD-TG'!J108</f>
        <v/>
      </c>
      <c r="E108" s="95" t="str">
        <f>IF(AU108="","",IF('Strategy 1 | PD-TG'!R108&gt;0,"Y",IF('Strategy 1 | PD-TG'!R108=0,"","N")))</f>
        <v/>
      </c>
      <c r="F108" s="95" t="str">
        <f>'Strategy 1 | PD-TG'!T108</f>
        <v/>
      </c>
      <c r="G108" s="95" t="str">
        <f>'Strategy 1 | PD-TG'!N108</f>
        <v/>
      </c>
      <c r="H108" s="112" t="str">
        <f>'Strategy 1 | PD-TG'!P108</f>
        <v/>
      </c>
      <c r="I108" s="144"/>
      <c r="J108" s="144"/>
      <c r="K108" s="111" t="str">
        <f>'Strategy 2 | PD-FE'!B108</f>
        <v/>
      </c>
      <c r="L108" s="95" t="str">
        <f>'Strategy 2 | PD-FE'!C108</f>
        <v/>
      </c>
      <c r="M108" s="95" t="str">
        <f>'Strategy 2 | PD-FE'!J108</f>
        <v/>
      </c>
      <c r="N108" s="95" t="str">
        <f>IF(AU108="","",IF('Strategy 2 | PD-FE'!R108&gt;0,"Y",IF('Strategy 2 | PD-FE'!R108=0,"","N")))</f>
        <v/>
      </c>
      <c r="O108" s="95" t="str">
        <f>'Strategy 2 | PD-FE'!T108</f>
        <v/>
      </c>
      <c r="P108" s="95" t="str">
        <f>'Strategy 2 | PD-FE'!N108</f>
        <v/>
      </c>
      <c r="Q108" s="112" t="str">
        <f>'Strategy 2 | PD-FE'!P108</f>
        <v/>
      </c>
      <c r="R108" s="144"/>
      <c r="S108" s="144"/>
      <c r="T108" s="111" t="str">
        <f>'Strategy 3 | M1-TG'!B108</f>
        <v/>
      </c>
      <c r="U108" s="95" t="str">
        <f>'Strategy 3 | M1-TG'!C108</f>
        <v/>
      </c>
      <c r="V108" s="95" t="str">
        <f>'Strategy 3 | M1-TG'!J108</f>
        <v/>
      </c>
      <c r="W108" s="95" t="str">
        <f>IF(AU108="","",IF('Strategy 3 | M1-TG'!R108&gt;0,"Y",IF('Strategy 3 | M1-TG'!R108=0,"","N")))</f>
        <v/>
      </c>
      <c r="X108" s="95" t="str">
        <f>'Strategy 3 | M1-TG'!T108</f>
        <v/>
      </c>
      <c r="Y108" s="95" t="str">
        <f>'Strategy 3 | M1-TG'!N108</f>
        <v/>
      </c>
      <c r="Z108" s="112" t="str">
        <f>'Strategy 3 | M1-TG'!P108</f>
        <v/>
      </c>
      <c r="AA108" s="144"/>
      <c r="AB108" s="144"/>
      <c r="AC108" s="111" t="str">
        <f>'Strategy 4 | HP-FE'!B108</f>
        <v/>
      </c>
      <c r="AD108" s="95" t="str">
        <f>'Strategy 4 | HP-FE'!C108</f>
        <v/>
      </c>
      <c r="AE108" s="95" t="str">
        <f>'Strategy 4 | HP-FE'!J108</f>
        <v/>
      </c>
      <c r="AF108" s="95" t="str">
        <f>IF(AU108="","",IF('Strategy 4 | HP-FE'!R108&gt;0,"Y",IF('Strategy 4 | HP-FE'!R108=0,"","N")))</f>
        <v/>
      </c>
      <c r="AG108" s="95" t="str">
        <f>'Strategy 4 | HP-FE'!T108</f>
        <v/>
      </c>
      <c r="AH108" s="95" t="str">
        <f>'Strategy 4 | HP-FE'!N108</f>
        <v/>
      </c>
      <c r="AI108" s="112" t="str">
        <f>'Strategy 4 | HP-FE'!P108</f>
        <v/>
      </c>
      <c r="AJ108" s="144"/>
      <c r="AK108" s="144"/>
      <c r="AL108" s="111" t="str">
        <f>'Strategy 5 | M1-FE'!B108</f>
        <v/>
      </c>
      <c r="AM108" s="95" t="str">
        <f>'Strategy 5 | M1-FE'!C108</f>
        <v/>
      </c>
      <c r="AN108" s="95" t="str">
        <f>'Strategy 5 | M1-FE'!J108</f>
        <v/>
      </c>
      <c r="AO108" s="95" t="str">
        <f>IF(AU108="","",IF('Strategy 5 | M1-FE'!R108&gt;0,"Y",IF('Strategy 5 | M1-FE'!R108=0,"","N")))</f>
        <v/>
      </c>
      <c r="AP108" s="95" t="str">
        <f>'Strategy 5 | M1-FE'!T108</f>
        <v/>
      </c>
      <c r="AQ108" s="95" t="str">
        <f>'Strategy 5 | M1-FE'!N108</f>
        <v/>
      </c>
      <c r="AR108" s="112" t="str">
        <f>'Strategy 5 | M1-FE'!P108</f>
        <v/>
      </c>
      <c r="AS108" s="144"/>
      <c r="AT108" s="144"/>
      <c r="AU108" s="106"/>
      <c r="AV108" s="144"/>
      <c r="AW108" s="144"/>
      <c r="AX108" s="111" t="str">
        <f>'Strategy 6 | PD-M1'!B108</f>
        <v/>
      </c>
      <c r="AY108" s="95" t="str">
        <f>'Strategy 6 | PD-M1'!C108</f>
        <v/>
      </c>
      <c r="AZ108" s="95" t="str">
        <f>'Strategy 6 | PD-M1'!J108</f>
        <v/>
      </c>
      <c r="BA108" s="95" t="str">
        <f>IF(AU108="","",IF('Strategy 6 | PD-M1'!R108&gt;0,"Y",IF('Strategy 6 | PD-M1'!R108=0,"","N")))</f>
        <v/>
      </c>
      <c r="BB108" s="95" t="str">
        <f>'Strategy 6 | PD-M1'!T108</f>
        <v/>
      </c>
      <c r="BC108" s="95" t="str">
        <f>'Strategy 6 | PD-M1'!N108</f>
        <v/>
      </c>
      <c r="BD108" s="112" t="str">
        <f>'Strategy 6 | PD-M1'!P108</f>
        <v/>
      </c>
      <c r="BE108" s="144"/>
      <c r="BF108" s="144"/>
      <c r="BG108" s="111" t="str">
        <f>'Strategy 7 | TG-FE'!B108</f>
        <v/>
      </c>
      <c r="BH108" s="95" t="str">
        <f>'Strategy 7 | TG-FE'!C108</f>
        <v/>
      </c>
      <c r="BI108" s="95" t="str">
        <f>'Strategy 7 | TG-FE'!J108</f>
        <v/>
      </c>
      <c r="BJ108" s="95" t="str">
        <f>IF(AU108="","",IF('Strategy 7 | TG-FE'!R108&gt;0,"Y",IF('Strategy 7 | TG-FE'!R108=0,"","N")))</f>
        <v/>
      </c>
      <c r="BK108" s="95" t="str">
        <f>'Strategy 7 | TG-FE'!T108</f>
        <v/>
      </c>
      <c r="BL108" s="95" t="str">
        <f>'Strategy 7 | TG-FE'!N108</f>
        <v/>
      </c>
      <c r="BM108" s="112" t="str">
        <f>'Strategy 7 | TG-FE'!P108</f>
        <v/>
      </c>
      <c r="BN108" s="144"/>
      <c r="BO108" s="144"/>
      <c r="BP108" s="111" t="str">
        <f>'Strategy 8 | M1-WB'!B108</f>
        <v/>
      </c>
      <c r="BQ108" s="95" t="str">
        <f>'Strategy 8 | M1-WB'!C108</f>
        <v/>
      </c>
      <c r="BR108" s="95" t="str">
        <f>'Strategy 8 | M1-WB'!J108</f>
        <v/>
      </c>
      <c r="BS108" s="95" t="str">
        <f>IF(AU108="","",IF('Strategy 8 | M1-WB'!R108&gt;0,"Y",IF('Strategy 8 | M1-WB'!R108=0,"","N")))</f>
        <v/>
      </c>
      <c r="BT108" s="95" t="str">
        <f>'Strategy 8 | M1-WB'!T108</f>
        <v/>
      </c>
      <c r="BU108" s="95" t="str">
        <f>'Strategy 8 | M1-WB'!N108</f>
        <v/>
      </c>
      <c r="BV108" s="112" t="str">
        <f>'Strategy 8 | M1-WB'!P108</f>
        <v/>
      </c>
    </row>
    <row r="109" spans="1:77" ht="26.25" customHeight="1" thickBot="1">
      <c r="A109" s="14">
        <v>100</v>
      </c>
      <c r="B109" s="113" t="str">
        <f>'Strategy 1 | PD-TG'!B109</f>
        <v/>
      </c>
      <c r="C109" s="114" t="str">
        <f>'Strategy 1 | PD-TG'!C109</f>
        <v/>
      </c>
      <c r="D109" s="114" t="str">
        <f>'Strategy 1 | PD-TG'!J109</f>
        <v/>
      </c>
      <c r="E109" s="114" t="str">
        <f>IF(AU109="","",IF('Strategy 1 | PD-TG'!R109&gt;0,"Y",IF('Strategy 1 | PD-TG'!R109=0,"","N")))</f>
        <v/>
      </c>
      <c r="F109" s="114" t="str">
        <f>'Strategy 1 | PD-TG'!T109</f>
        <v/>
      </c>
      <c r="G109" s="114" t="str">
        <f>'Strategy 1 | PD-TG'!N109</f>
        <v/>
      </c>
      <c r="H109" s="115" t="str">
        <f>'Strategy 1 | PD-TG'!P109</f>
        <v/>
      </c>
      <c r="I109" s="144"/>
      <c r="J109" s="144"/>
      <c r="K109" s="113" t="str">
        <f>'Strategy 2 | PD-FE'!B109</f>
        <v/>
      </c>
      <c r="L109" s="114" t="str">
        <f>'Strategy 2 | PD-FE'!C109</f>
        <v/>
      </c>
      <c r="M109" s="114" t="str">
        <f>'Strategy 2 | PD-FE'!J109</f>
        <v/>
      </c>
      <c r="N109" s="114" t="str">
        <f>IF(AU109="","",IF('Strategy 2 | PD-FE'!R109&gt;0,"Y",IF('Strategy 2 | PD-FE'!R109=0,"","N")))</f>
        <v/>
      </c>
      <c r="O109" s="114" t="str">
        <f>'Strategy 2 | PD-FE'!T109</f>
        <v/>
      </c>
      <c r="P109" s="114" t="str">
        <f>'Strategy 2 | PD-FE'!N109</f>
        <v/>
      </c>
      <c r="Q109" s="115" t="str">
        <f>'Strategy 2 | PD-FE'!P109</f>
        <v/>
      </c>
      <c r="R109" s="144"/>
      <c r="S109" s="144"/>
      <c r="T109" s="113" t="str">
        <f>'Strategy 3 | M1-TG'!B109</f>
        <v/>
      </c>
      <c r="U109" s="114" t="str">
        <f>'Strategy 3 | M1-TG'!C109</f>
        <v/>
      </c>
      <c r="V109" s="114" t="str">
        <f>'Strategy 3 | M1-TG'!J109</f>
        <v/>
      </c>
      <c r="W109" s="114" t="str">
        <f>IF(AU109="","",IF('Strategy 3 | M1-TG'!R109&gt;0,"Y",IF('Strategy 3 | M1-TG'!R109=0,"","N")))</f>
        <v/>
      </c>
      <c r="X109" s="114" t="str">
        <f>'Strategy 3 | M1-TG'!T109</f>
        <v/>
      </c>
      <c r="Y109" s="114" t="str">
        <f>'Strategy 3 | M1-TG'!N109</f>
        <v/>
      </c>
      <c r="Z109" s="115" t="str">
        <f>'Strategy 3 | M1-TG'!P109</f>
        <v/>
      </c>
      <c r="AA109" s="144"/>
      <c r="AB109" s="144"/>
      <c r="AC109" s="113" t="str">
        <f>'Strategy 4 | HP-FE'!B109</f>
        <v/>
      </c>
      <c r="AD109" s="114" t="str">
        <f>'Strategy 4 | HP-FE'!C109</f>
        <v/>
      </c>
      <c r="AE109" s="114" t="str">
        <f>'Strategy 4 | HP-FE'!J109</f>
        <v/>
      </c>
      <c r="AF109" s="114" t="str">
        <f>IF(AU109="","",IF('Strategy 4 | HP-FE'!R109&gt;0,"Y",IF('Strategy 4 | HP-FE'!R109=0,"","N")))</f>
        <v/>
      </c>
      <c r="AG109" s="114" t="str">
        <f>'Strategy 4 | HP-FE'!T109</f>
        <v/>
      </c>
      <c r="AH109" s="114" t="str">
        <f>'Strategy 4 | HP-FE'!N109</f>
        <v/>
      </c>
      <c r="AI109" s="115" t="str">
        <f>'Strategy 4 | HP-FE'!P109</f>
        <v/>
      </c>
      <c r="AJ109" s="144"/>
      <c r="AK109" s="144"/>
      <c r="AL109" s="113" t="str">
        <f>'Strategy 5 | M1-FE'!B109</f>
        <v/>
      </c>
      <c r="AM109" s="114" t="str">
        <f>'Strategy 5 | M1-FE'!C109</f>
        <v/>
      </c>
      <c r="AN109" s="114" t="str">
        <f>'Strategy 5 | M1-FE'!J109</f>
        <v/>
      </c>
      <c r="AO109" s="114" t="str">
        <f>IF(AU109="","",IF('Strategy 5 | M1-FE'!R109&gt;0,"Y",IF('Strategy 5 | M1-FE'!R109=0,"","N")))</f>
        <v/>
      </c>
      <c r="AP109" s="114" t="str">
        <f>'Strategy 5 | M1-FE'!T109</f>
        <v/>
      </c>
      <c r="AQ109" s="114" t="str">
        <f>'Strategy 5 | M1-FE'!N109</f>
        <v/>
      </c>
      <c r="AR109" s="115" t="str">
        <f>'Strategy 5 | M1-FE'!P109</f>
        <v/>
      </c>
      <c r="AS109" s="144"/>
      <c r="AT109" s="144"/>
      <c r="AU109" s="107"/>
      <c r="AV109" s="144"/>
      <c r="AW109" s="144"/>
      <c r="AX109" s="113" t="str">
        <f>'Strategy 6 | PD-M1'!B109</f>
        <v/>
      </c>
      <c r="AY109" s="114" t="str">
        <f>'Strategy 6 | PD-M1'!C109</f>
        <v/>
      </c>
      <c r="AZ109" s="114" t="str">
        <f>'Strategy 6 | PD-M1'!J109</f>
        <v/>
      </c>
      <c r="BA109" s="114" t="str">
        <f>IF(AU109="","",IF('Strategy 6 | PD-M1'!R109&gt;0,"Y",IF('Strategy 6 | PD-M1'!R109=0,"","N")))</f>
        <v/>
      </c>
      <c r="BB109" s="114" t="str">
        <f>'Strategy 6 | PD-M1'!T109</f>
        <v/>
      </c>
      <c r="BC109" s="114" t="str">
        <f>'Strategy 6 | PD-M1'!N109</f>
        <v/>
      </c>
      <c r="BD109" s="115" t="str">
        <f>'Strategy 6 | PD-M1'!P109</f>
        <v/>
      </c>
      <c r="BE109" s="144"/>
      <c r="BF109" s="144"/>
      <c r="BG109" s="113" t="str">
        <f>'Strategy 7 | TG-FE'!B109</f>
        <v/>
      </c>
      <c r="BH109" s="114" t="str">
        <f>'Strategy 7 | TG-FE'!C109</f>
        <v/>
      </c>
      <c r="BI109" s="114" t="str">
        <f>'Strategy 7 | TG-FE'!J109</f>
        <v/>
      </c>
      <c r="BJ109" s="114" t="str">
        <f>IF(AU109="","",IF('Strategy 7 | TG-FE'!R109&gt;0,"Y",IF('Strategy 7 | TG-FE'!R109=0,"","N")))</f>
        <v/>
      </c>
      <c r="BK109" s="114" t="str">
        <f>'Strategy 7 | TG-FE'!T109</f>
        <v/>
      </c>
      <c r="BL109" s="114" t="str">
        <f>'Strategy 7 | TG-FE'!N109</f>
        <v/>
      </c>
      <c r="BM109" s="115" t="str">
        <f>'Strategy 7 | TG-FE'!P109</f>
        <v/>
      </c>
      <c r="BN109" s="144"/>
      <c r="BO109" s="144"/>
      <c r="BP109" s="113" t="str">
        <f>'Strategy 8 | M1-WB'!B109</f>
        <v/>
      </c>
      <c r="BQ109" s="114" t="str">
        <f>'Strategy 8 | M1-WB'!C109</f>
        <v/>
      </c>
      <c r="BR109" s="114" t="str">
        <f>'Strategy 8 | M1-WB'!J109</f>
        <v/>
      </c>
      <c r="BS109" s="114" t="str">
        <f>IF(AU109="","",IF('Strategy 8 | M1-WB'!R109&gt;0,"Y",IF('Strategy 8 | M1-WB'!R109=0,"","N")))</f>
        <v/>
      </c>
      <c r="BT109" s="114" t="str">
        <f>'Strategy 8 | M1-WB'!T109</f>
        <v/>
      </c>
      <c r="BU109" s="114" t="str">
        <f>'Strategy 8 | M1-WB'!N109</f>
        <v/>
      </c>
      <c r="BV109" s="115" t="str">
        <f>'Strategy 8 | M1-WB'!P109</f>
        <v/>
      </c>
    </row>
    <row r="110" spans="1:77" ht="26.25">
      <c r="A110" s="165" t="s">
        <v>255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  <c r="BE110" s="165"/>
      <c r="BF110" s="165"/>
      <c r="BG110" s="165"/>
      <c r="BH110" s="165"/>
      <c r="BI110" s="165"/>
      <c r="BJ110" s="165"/>
      <c r="BK110" s="165"/>
      <c r="BL110" s="165"/>
      <c r="BM110" s="165"/>
      <c r="BN110" s="165"/>
      <c r="BO110" s="165"/>
      <c r="BP110" s="165"/>
      <c r="BQ110" s="165"/>
      <c r="BR110" s="165"/>
      <c r="BS110" s="165"/>
      <c r="BT110" s="165"/>
      <c r="BU110" s="165"/>
      <c r="BV110" s="165"/>
      <c r="BW110" s="165"/>
      <c r="BX110" s="165"/>
      <c r="BY110" s="165"/>
    </row>
    <row r="1048532" spans="2:68">
      <c r="B1048532" s="76"/>
      <c r="K1048532" s="76"/>
      <c r="T1048532" s="76"/>
      <c r="AC1048532" s="76"/>
      <c r="AL1048532" s="76"/>
      <c r="AX1048532" s="76"/>
      <c r="BG1048532" s="76"/>
      <c r="BP1048532" s="76"/>
    </row>
  </sheetData>
  <mergeCells count="11">
    <mergeCell ref="A110:BY110"/>
    <mergeCell ref="B1:AU2"/>
    <mergeCell ref="B3:H3"/>
    <mergeCell ref="AU3:AU4"/>
    <mergeCell ref="K3:Q3"/>
    <mergeCell ref="T3:Z3"/>
    <mergeCell ref="AC3:AI3"/>
    <mergeCell ref="AL3:AR3"/>
    <mergeCell ref="AX3:BD3"/>
    <mergeCell ref="BG3:BM3"/>
    <mergeCell ref="BP3:BV3"/>
  </mergeCells>
  <phoneticPr fontId="2" type="noConversion"/>
  <conditionalFormatting sqref="AU5:AU109">
    <cfRule type="cellIs" dxfId="90" priority="70" operator="equal">
      <formula>"P"</formula>
    </cfRule>
  </conditionalFormatting>
  <conditionalFormatting sqref="AU5:AU109">
    <cfRule type="cellIs" dxfId="89" priority="68" operator="equal">
      <formula>"B"</formula>
    </cfRule>
    <cfRule type="cellIs" dxfId="88" priority="69" operator="equal">
      <formula>"P"</formula>
    </cfRule>
  </conditionalFormatting>
  <conditionalFormatting sqref="E10:E109">
    <cfRule type="cellIs" dxfId="87" priority="57" operator="equal">
      <formula>"Y"</formula>
    </cfRule>
    <cfRule type="cellIs" dxfId="86" priority="58" operator="equal">
      <formula>"N"</formula>
    </cfRule>
  </conditionalFormatting>
  <conditionalFormatting sqref="F10:F109">
    <cfRule type="containsBlanks" dxfId="85" priority="62">
      <formula>LEN(TRIM(F10))=0</formula>
    </cfRule>
    <cfRule type="containsBlanks" priority="63">
      <formula>LEN(TRIM(F10))=0</formula>
    </cfRule>
    <cfRule type="cellIs" dxfId="84" priority="64" operator="equal">
      <formula>""""""</formula>
    </cfRule>
    <cfRule type="cellIs" dxfId="83" priority="65" operator="greaterThan">
      <formula>2</formula>
    </cfRule>
    <cfRule type="cellIs" dxfId="82" priority="66" operator="lessThan">
      <formula>-2</formula>
    </cfRule>
    <cfRule type="cellIs" dxfId="81" priority="67" operator="between">
      <formula>-2</formula>
      <formula>2</formula>
    </cfRule>
  </conditionalFormatting>
  <conditionalFormatting sqref="N10:N109">
    <cfRule type="cellIs" dxfId="80" priority="49" operator="equal">
      <formula>"Y"</formula>
    </cfRule>
    <cfRule type="cellIs" dxfId="79" priority="50" operator="equal">
      <formula>"N"</formula>
    </cfRule>
  </conditionalFormatting>
  <conditionalFormatting sqref="O10:O109">
    <cfRule type="containsBlanks" dxfId="78" priority="51">
      <formula>LEN(TRIM(O10))=0</formula>
    </cfRule>
    <cfRule type="containsBlanks" priority="52">
      <formula>LEN(TRIM(O10))=0</formula>
    </cfRule>
    <cfRule type="cellIs" dxfId="77" priority="53" operator="equal">
      <formula>""""""</formula>
    </cfRule>
    <cfRule type="cellIs" dxfId="76" priority="54" operator="greaterThan">
      <formula>2</formula>
    </cfRule>
    <cfRule type="cellIs" dxfId="75" priority="55" operator="lessThan">
      <formula>-2</formula>
    </cfRule>
    <cfRule type="cellIs" dxfId="74" priority="56" operator="between">
      <formula>-2</formula>
      <formula>2</formula>
    </cfRule>
  </conditionalFormatting>
  <conditionalFormatting sqref="W10:W109">
    <cfRule type="cellIs" dxfId="73" priority="41" operator="equal">
      <formula>"Y"</formula>
    </cfRule>
    <cfRule type="cellIs" dxfId="72" priority="42" operator="equal">
      <formula>"N"</formula>
    </cfRule>
  </conditionalFormatting>
  <conditionalFormatting sqref="X10:X109">
    <cfRule type="containsBlanks" dxfId="71" priority="43">
      <formula>LEN(TRIM(X10))=0</formula>
    </cfRule>
    <cfRule type="containsBlanks" priority="44">
      <formula>LEN(TRIM(X10))=0</formula>
    </cfRule>
    <cfRule type="cellIs" dxfId="70" priority="45" operator="equal">
      <formula>""""""</formula>
    </cfRule>
    <cfRule type="cellIs" dxfId="69" priority="46" operator="greaterThan">
      <formula>2</formula>
    </cfRule>
    <cfRule type="cellIs" dxfId="68" priority="47" operator="lessThan">
      <formula>-2</formula>
    </cfRule>
    <cfRule type="cellIs" dxfId="67" priority="48" operator="between">
      <formula>-2</formula>
      <formula>2</formula>
    </cfRule>
  </conditionalFormatting>
  <conditionalFormatting sqref="AF10:AF109">
    <cfRule type="cellIs" dxfId="66" priority="33" operator="equal">
      <formula>"Y"</formula>
    </cfRule>
    <cfRule type="cellIs" dxfId="65" priority="34" operator="equal">
      <formula>"N"</formula>
    </cfRule>
  </conditionalFormatting>
  <conditionalFormatting sqref="AG10:AG109">
    <cfRule type="containsBlanks" dxfId="64" priority="35">
      <formula>LEN(TRIM(AG10))=0</formula>
    </cfRule>
    <cfRule type="containsBlanks" priority="36">
      <formula>LEN(TRIM(AG10))=0</formula>
    </cfRule>
    <cfRule type="cellIs" dxfId="63" priority="37" operator="equal">
      <formula>""""""</formula>
    </cfRule>
    <cfRule type="cellIs" dxfId="62" priority="38" operator="greaterThan">
      <formula>2</formula>
    </cfRule>
    <cfRule type="cellIs" dxfId="61" priority="39" operator="lessThan">
      <formula>-2</formula>
    </cfRule>
    <cfRule type="cellIs" dxfId="60" priority="40" operator="between">
      <formula>-2</formula>
      <formula>2</formula>
    </cfRule>
  </conditionalFormatting>
  <conditionalFormatting sqref="AO10:AO109">
    <cfRule type="cellIs" dxfId="59" priority="25" operator="equal">
      <formula>"Y"</formula>
    </cfRule>
    <cfRule type="cellIs" dxfId="58" priority="26" operator="equal">
      <formula>"N"</formula>
    </cfRule>
  </conditionalFormatting>
  <conditionalFormatting sqref="AP10:AP109">
    <cfRule type="containsBlanks" dxfId="57" priority="27">
      <formula>LEN(TRIM(AP10))=0</formula>
    </cfRule>
    <cfRule type="containsBlanks" priority="28">
      <formula>LEN(TRIM(AP10))=0</formula>
    </cfRule>
    <cfRule type="cellIs" dxfId="56" priority="29" operator="equal">
      <formula>""""""</formula>
    </cfRule>
    <cfRule type="cellIs" dxfId="55" priority="30" operator="greaterThan">
      <formula>2</formula>
    </cfRule>
    <cfRule type="cellIs" dxfId="54" priority="31" operator="lessThan">
      <formula>-2</formula>
    </cfRule>
    <cfRule type="cellIs" dxfId="53" priority="32" operator="between">
      <formula>-2</formula>
      <formula>2</formula>
    </cfRule>
  </conditionalFormatting>
  <conditionalFormatting sqref="BA10:BA109">
    <cfRule type="cellIs" dxfId="52" priority="17" operator="equal">
      <formula>"Y"</formula>
    </cfRule>
    <cfRule type="cellIs" dxfId="51" priority="18" operator="equal">
      <formula>"N"</formula>
    </cfRule>
  </conditionalFormatting>
  <conditionalFormatting sqref="BB10:BB109">
    <cfRule type="containsBlanks" dxfId="50" priority="19">
      <formula>LEN(TRIM(BB10))=0</formula>
    </cfRule>
    <cfRule type="containsBlanks" priority="20">
      <formula>LEN(TRIM(BB10))=0</formula>
    </cfRule>
    <cfRule type="cellIs" dxfId="49" priority="21" operator="equal">
      <formula>""""""</formula>
    </cfRule>
    <cfRule type="cellIs" dxfId="48" priority="22" operator="greaterThan">
      <formula>2</formula>
    </cfRule>
    <cfRule type="cellIs" dxfId="47" priority="23" operator="lessThan">
      <formula>-2</formula>
    </cfRule>
    <cfRule type="cellIs" dxfId="46" priority="24" operator="between">
      <formula>-2</formula>
      <formula>2</formula>
    </cfRule>
  </conditionalFormatting>
  <conditionalFormatting sqref="BJ10:BJ109">
    <cfRule type="cellIs" dxfId="45" priority="9" operator="equal">
      <formula>"Y"</formula>
    </cfRule>
    <cfRule type="cellIs" dxfId="44" priority="10" operator="equal">
      <formula>"N"</formula>
    </cfRule>
  </conditionalFormatting>
  <conditionalFormatting sqref="BK10:BK109">
    <cfRule type="containsBlanks" dxfId="43" priority="11">
      <formula>LEN(TRIM(BK10))=0</formula>
    </cfRule>
    <cfRule type="containsBlanks" priority="12">
      <formula>LEN(TRIM(BK10))=0</formula>
    </cfRule>
    <cfRule type="cellIs" dxfId="42" priority="13" operator="equal">
      <formula>""""""</formula>
    </cfRule>
    <cfRule type="cellIs" dxfId="41" priority="14" operator="greaterThan">
      <formula>2</formula>
    </cfRule>
    <cfRule type="cellIs" dxfId="40" priority="15" operator="lessThan">
      <formula>-2</formula>
    </cfRule>
    <cfRule type="cellIs" dxfId="39" priority="16" operator="between">
      <formula>-2</formula>
      <formula>2</formula>
    </cfRule>
  </conditionalFormatting>
  <conditionalFormatting sqref="BS10:BS109">
    <cfRule type="cellIs" dxfId="6" priority="1" operator="equal">
      <formula>"Y"</formula>
    </cfRule>
    <cfRule type="cellIs" dxfId="5" priority="2" operator="equal">
      <formula>"N"</formula>
    </cfRule>
  </conditionalFormatting>
  <conditionalFormatting sqref="BT10:BT109">
    <cfRule type="containsBlanks" dxfId="4" priority="3">
      <formula>LEN(TRIM(BT10))=0</formula>
    </cfRule>
    <cfRule type="containsBlanks" priority="4">
      <formula>LEN(TRIM(BT10))=0</formula>
    </cfRule>
    <cfRule type="cellIs" dxfId="3" priority="5" operator="equal">
      <formula>""""""</formula>
    </cfRule>
    <cfRule type="cellIs" dxfId="2" priority="6" operator="greaterThan">
      <formula>2</formula>
    </cfRule>
    <cfRule type="cellIs" dxfId="1" priority="7" operator="lessThan">
      <formula>-2</formula>
    </cfRule>
    <cfRule type="cellIs" dxfId="0" priority="8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34AA-E746-4974-9D7A-4CE03A723E5F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67" t="str">
        <f>Dashboard!AX3</f>
        <v>Strategy 6 : PD/M1</v>
      </c>
      <c r="C3" s="268"/>
      <c r="D3" s="268"/>
      <c r="E3" s="268"/>
      <c r="F3" s="268"/>
      <c r="G3" s="269"/>
      <c r="H3" s="268"/>
      <c r="I3" s="268"/>
      <c r="J3" s="268"/>
      <c r="K3" s="268"/>
      <c r="L3" s="268"/>
      <c r="M3" s="268"/>
      <c r="N3" s="268"/>
      <c r="O3" s="268"/>
      <c r="P3" s="268"/>
      <c r="Q3" s="270"/>
      <c r="R3" s="246" t="s">
        <v>148</v>
      </c>
      <c r="S3" s="14" t="s">
        <v>149</v>
      </c>
      <c r="V3" s="14" t="s">
        <v>114</v>
      </c>
      <c r="AG3" s="214" t="s">
        <v>117</v>
      </c>
      <c r="AH3" s="214"/>
      <c r="AI3" s="214"/>
      <c r="AJ3" s="66"/>
      <c r="AK3" s="66"/>
      <c r="AL3" s="66"/>
      <c r="AM3" s="66"/>
      <c r="AN3" s="66"/>
      <c r="AO3" s="66"/>
      <c r="AR3" s="204" t="s">
        <v>1</v>
      </c>
      <c r="AS3" s="204" t="s">
        <v>2</v>
      </c>
      <c r="AT3" s="193" t="s">
        <v>33</v>
      </c>
      <c r="AU3" s="194"/>
      <c r="AV3" s="193" t="s">
        <v>79</v>
      </c>
      <c r="AW3" s="194"/>
      <c r="AX3" s="204" t="s">
        <v>37</v>
      </c>
      <c r="AY3" s="244" t="s">
        <v>10</v>
      </c>
      <c r="AZ3" s="245"/>
      <c r="BA3" s="244" t="s">
        <v>11</v>
      </c>
      <c r="BB3" s="245"/>
      <c r="BC3" s="64" t="s">
        <v>10</v>
      </c>
      <c r="BD3" s="64" t="s">
        <v>11</v>
      </c>
      <c r="BE3" s="243" t="s">
        <v>111</v>
      </c>
      <c r="BF3" s="24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42"/>
      <c r="AS4" s="242"/>
      <c r="AT4" s="16" t="s">
        <v>1</v>
      </c>
      <c r="AU4" s="16" t="s">
        <v>2</v>
      </c>
      <c r="AV4" s="16" t="s">
        <v>1</v>
      </c>
      <c r="AW4" s="16" t="s">
        <v>2</v>
      </c>
      <c r="AX4" s="24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267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M1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M1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M1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M1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M1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IF(H9="","",IF(AQ10="M1",IF(H8="P",BB10,""),AL10))</f>
        <v>B</v>
      </c>
      <c r="AF10" s="159" t="str">
        <f>IF(H9="","",IF(AQ10="M1",IF(H8="B",BB10,""),AM10))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7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IF(H10="","",IF(AQ11="M1",IF(H9="P",BB11,""),AL11))</f>
        <v>L5</v>
      </c>
      <c r="AF11" s="159" t="str">
        <f t="shared" ref="AF11:AF74" si="38">IF(H10="","",IF(AQ11="M1",IF(H9="B",BB11,""),AM11))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P3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10"/>
        <v>M1</v>
      </c>
      <c r="K12" s="81" t="str">
        <f t="shared" si="11"/>
        <v>B</v>
      </c>
      <c r="L12" s="121" t="str">
        <f t="shared" si="12"/>
        <v/>
      </c>
      <c r="M12" s="24" t="str">
        <f t="shared" si="27"/>
        <v>W</v>
      </c>
      <c r="N12" s="24">
        <f t="shared" si="13"/>
        <v>-5</v>
      </c>
      <c r="O12" s="124" t="str">
        <f t="shared" si="14"/>
        <v/>
      </c>
      <c r="P12" s="24">
        <f>IF(H12="","",IF(B12="NB",P11,IF(O12="",SUM($O$5:$O12)+N12,SUM($O$5:$O12))))</f>
        <v>-5</v>
      </c>
      <c r="Q12" s="130" t="str">
        <f t="shared" si="0"/>
        <v/>
      </c>
      <c r="R12" s="128">
        <f t="shared" si="15"/>
        <v>3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1</v>
      </c>
      <c r="AD12" s="14">
        <f t="shared" si="36"/>
        <v>0</v>
      </c>
      <c r="AE12" s="159" t="str">
        <f t="shared" si="37"/>
        <v>B</v>
      </c>
      <c r="AF12" s="159" t="str">
        <f t="shared" si="38"/>
        <v/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M1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B4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6"/>
        <v>L</v>
      </c>
      <c r="H13" s="85" t="str">
        <f>IF(Dashboard!AU13="","",Dashboard!AU13)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L5</v>
      </c>
      <c r="M13" s="24" t="str">
        <f t="shared" si="27"/>
        <v>W</v>
      </c>
      <c r="N13" s="24">
        <f t="shared" si="13"/>
        <v>-1</v>
      </c>
      <c r="O13" s="124">
        <f t="shared" si="14"/>
        <v>-1</v>
      </c>
      <c r="P13" s="24">
        <f>IF(H13="","",IF(B13="NB",P12,IF(O13="",SUM($O$5:$O13)+N13,SUM($O$5:$O13))))</f>
        <v>-1</v>
      </c>
      <c r="Q13" s="130" t="str">
        <f t="shared" si="0"/>
        <v>Rabbit</v>
      </c>
      <c r="R13" s="128">
        <f t="shared" si="15"/>
        <v>4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28"/>
        <v>C</v>
      </c>
      <c r="W13" s="14">
        <f t="shared" si="29"/>
        <v>4</v>
      </c>
      <c r="X13" s="83" t="str">
        <f t="shared" si="30"/>
        <v>N</v>
      </c>
      <c r="Y13" s="14" t="str">
        <f t="shared" si="31"/>
        <v>Y</v>
      </c>
      <c r="Z13" s="14" t="str">
        <f t="shared" si="32"/>
        <v>R</v>
      </c>
      <c r="AA13" s="14">
        <f t="shared" si="33"/>
        <v>1</v>
      </c>
      <c r="AB13" s="14">
        <f t="shared" si="34"/>
        <v>0</v>
      </c>
      <c r="AC13" s="14">
        <f t="shared" si="35"/>
        <v>0</v>
      </c>
      <c r="AD13" s="14" t="str">
        <f t="shared" si="36"/>
        <v>5</v>
      </c>
      <c r="AE13" s="159" t="str">
        <f t="shared" si="37"/>
        <v/>
      </c>
      <c r="AF13" s="159" t="str">
        <f t="shared" si="38"/>
        <v>L5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PD</v>
      </c>
      <c r="AQ13" s="14" t="str">
        <f t="shared" si="5"/>
        <v>M1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F2W</v>
      </c>
      <c r="AZ13" s="14" t="str">
        <f t="shared" si="24"/>
        <v>B</v>
      </c>
      <c r="BA13" s="14" t="str">
        <f t="shared" si="25"/>
        <v>BW</v>
      </c>
      <c r="BB13" s="14" t="str">
        <f t="shared" si="44"/>
        <v>L5</v>
      </c>
      <c r="BC13" s="14">
        <f t="shared" si="45"/>
        <v>1</v>
      </c>
      <c r="BD13" s="14" t="str">
        <f t="shared" si="46"/>
        <v>5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P2</v>
      </c>
      <c r="C14" s="25" t="str">
        <f t="shared" si="3"/>
        <v/>
      </c>
      <c r="D14" s="82" t="str">
        <f t="shared" si="8"/>
        <v>B</v>
      </c>
      <c r="E14" s="122" t="str">
        <f t="shared" si="9"/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10"/>
        <v/>
      </c>
      <c r="K14" s="82" t="str">
        <f t="shared" si="11"/>
        <v>B</v>
      </c>
      <c r="L14" s="122" t="str">
        <f t="shared" si="12"/>
        <v/>
      </c>
      <c r="M14" s="25" t="str">
        <f t="shared" si="27"/>
        <v>W</v>
      </c>
      <c r="N14" s="25">
        <f t="shared" si="13"/>
        <v>2</v>
      </c>
      <c r="O14" s="131" t="str">
        <f t="shared" si="14"/>
        <v/>
      </c>
      <c r="P14" s="25">
        <f>IF(H14="","",IF(B14="NB",P13,IF(O14="",SUM($O$5:$O14)+N14,SUM($O$5:$O14))))</f>
        <v>1</v>
      </c>
      <c r="Q14" s="132" t="str">
        <f t="shared" si="0"/>
        <v/>
      </c>
      <c r="R14" s="129">
        <f t="shared" si="15"/>
        <v>2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28"/>
        <v>S</v>
      </c>
      <c r="W14" s="14">
        <f t="shared" si="29"/>
        <v>1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1</v>
      </c>
      <c r="AD14" s="14">
        <f t="shared" si="36"/>
        <v>0</v>
      </c>
      <c r="AE14" s="159" t="str">
        <f t="shared" si="37"/>
        <v>B</v>
      </c>
      <c r="AF14" s="159" t="str">
        <f t="shared" si="38"/>
        <v/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M1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BL</v>
      </c>
      <c r="AZ14" s="14" t="str">
        <f t="shared" si="24"/>
        <v>B</v>
      </c>
      <c r="BA14" s="14" t="str">
        <f t="shared" si="25"/>
        <v>L5W</v>
      </c>
      <c r="BB14" s="14" t="str">
        <f t="shared" si="44"/>
        <v>B</v>
      </c>
      <c r="BC14" s="14">
        <f t="shared" si="45"/>
        <v>1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NB</v>
      </c>
      <c r="C15" s="36" t="str">
        <f t="shared" si="3"/>
        <v/>
      </c>
      <c r="D15" s="79" t="str">
        <f t="shared" si="8"/>
        <v>L5</v>
      </c>
      <c r="E15" s="120" t="str">
        <f t="shared" si="9"/>
        <v/>
      </c>
      <c r="F15" s="80" t="str">
        <f t="shared" si="26"/>
        <v>L</v>
      </c>
      <c r="H15" s="84" t="str">
        <f>IF(Dashboard!AU15="","",Dashboard!AU15)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L5</v>
      </c>
      <c r="M15" s="36" t="str">
        <f t="shared" si="27"/>
        <v>W</v>
      </c>
      <c r="N15" s="36">
        <f t="shared" si="13"/>
        <v>2</v>
      </c>
      <c r="O15" s="136">
        <f t="shared" si="14"/>
        <v>2</v>
      </c>
      <c r="P15" s="36">
        <f>IF(H15="","",IF(B15="NB",P14,IF(O15="",SUM($O$5:$O15)+N15,SUM($O$5:$O15))))</f>
        <v>1</v>
      </c>
      <c r="Q15" s="137" t="str">
        <f t="shared" si="0"/>
        <v/>
      </c>
      <c r="R15" s="127">
        <f t="shared" si="15"/>
        <v>0</v>
      </c>
      <c r="S15" s="83" t="str">
        <f t="shared" si="16"/>
        <v/>
      </c>
      <c r="T15" s="14">
        <f t="shared" si="6"/>
        <v>10</v>
      </c>
      <c r="U15" s="14">
        <f t="shared" si="17"/>
        <v>0</v>
      </c>
      <c r="V15" s="14" t="str">
        <f t="shared" si="28"/>
        <v>C</v>
      </c>
      <c r="W15" s="14">
        <f t="shared" si="29"/>
        <v>2</v>
      </c>
      <c r="X15" s="83" t="str">
        <f t="shared" si="30"/>
        <v>N</v>
      </c>
      <c r="Y15" s="14" t="str">
        <f t="shared" si="31"/>
        <v>Y</v>
      </c>
      <c r="Z15" s="14" t="str">
        <f t="shared" si="32"/>
        <v>N</v>
      </c>
      <c r="AA15" s="14" t="str">
        <f t="shared" si="33"/>
        <v>5</v>
      </c>
      <c r="AB15" s="14">
        <f t="shared" si="34"/>
        <v>0</v>
      </c>
      <c r="AC15" s="14">
        <f t="shared" si="35"/>
        <v>0</v>
      </c>
      <c r="AD15" s="14" t="str">
        <f t="shared" si="36"/>
        <v>5</v>
      </c>
      <c r="AE15" s="159" t="str">
        <f t="shared" si="37"/>
        <v/>
      </c>
      <c r="AF15" s="159" t="str">
        <f t="shared" si="38"/>
        <v>L5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PD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M1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BW</v>
      </c>
      <c r="AZ15" s="14" t="str">
        <f t="shared" si="24"/>
        <v>L5</v>
      </c>
      <c r="BA15" s="14" t="str">
        <f t="shared" si="25"/>
        <v>BW</v>
      </c>
      <c r="BB15" s="14" t="str">
        <f t="shared" si="44"/>
        <v>L5</v>
      </c>
      <c r="BC15" s="14" t="str">
        <f t="shared" si="45"/>
        <v>5</v>
      </c>
      <c r="BD15" s="14" t="str">
        <f t="shared" si="46"/>
        <v>5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7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28"/>
        <v>S</v>
      </c>
      <c r="W16" s="14">
        <f t="shared" si="29"/>
        <v>1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>
        <f t="shared" si="35"/>
        <v>1</v>
      </c>
      <c r="AD16" s="14">
        <f t="shared" si="36"/>
        <v>0</v>
      </c>
      <c r="AE16" s="159" t="str">
        <f t="shared" si="37"/>
        <v>B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B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L5L</v>
      </c>
      <c r="AZ16" s="14" t="str">
        <f t="shared" si="24"/>
        <v>B</v>
      </c>
      <c r="BA16" s="14" t="str">
        <f t="shared" si="25"/>
        <v>L5W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8"/>
        <v/>
      </c>
      <c r="E17" s="121" t="str">
        <f t="shared" si="9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10"/>
        <v/>
      </c>
      <c r="K17" s="81" t="str">
        <f t="shared" si="11"/>
        <v/>
      </c>
      <c r="L17" s="121" t="str">
        <f t="shared" si="12"/>
        <v/>
      </c>
      <c r="M17" s="24" t="str">
        <f t="shared" si="27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B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8"/>
        <v/>
      </c>
      <c r="E18" s="121" t="str">
        <f t="shared" si="9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10"/>
        <v/>
      </c>
      <c r="K18" s="81" t="str">
        <f t="shared" si="11"/>
        <v/>
      </c>
      <c r="L18" s="121" t="str">
        <f t="shared" si="12"/>
        <v/>
      </c>
      <c r="M18" s="24" t="str">
        <f t="shared" si="27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8"/>
        <v/>
      </c>
      <c r="E19" s="122" t="str">
        <f t="shared" si="9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10"/>
        <v/>
      </c>
      <c r="K19" s="82" t="str">
        <f t="shared" si="11"/>
        <v/>
      </c>
      <c r="L19" s="122" t="str">
        <f t="shared" si="12"/>
        <v/>
      </c>
      <c r="M19" s="25" t="str">
        <f t="shared" si="27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8"/>
        <v/>
      </c>
      <c r="E20" s="120" t="str">
        <f t="shared" si="9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10"/>
        <v/>
      </c>
      <c r="K20" s="79" t="str">
        <f t="shared" si="11"/>
        <v/>
      </c>
      <c r="L20" s="120" t="str">
        <f t="shared" si="12"/>
        <v/>
      </c>
      <c r="M20" s="36" t="str">
        <f t="shared" si="27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8"/>
        <v/>
      </c>
      <c r="E21" s="121" t="str">
        <f t="shared" si="9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10"/>
        <v/>
      </c>
      <c r="K21" s="81" t="str">
        <f t="shared" si="11"/>
        <v/>
      </c>
      <c r="L21" s="121" t="str">
        <f t="shared" si="12"/>
        <v/>
      </c>
      <c r="M21" s="24" t="str">
        <f t="shared" si="27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8"/>
        <v/>
      </c>
      <c r="E22" s="121" t="str">
        <f t="shared" si="9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10"/>
        <v/>
      </c>
      <c r="K22" s="81" t="str">
        <f t="shared" si="11"/>
        <v/>
      </c>
      <c r="L22" s="121" t="str">
        <f t="shared" si="12"/>
        <v/>
      </c>
      <c r="M22" s="24" t="str">
        <f t="shared" si="27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8"/>
        <v/>
      </c>
      <c r="E23" s="121" t="str">
        <f t="shared" si="9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10"/>
        <v/>
      </c>
      <c r="K23" s="81" t="str">
        <f t="shared" si="11"/>
        <v/>
      </c>
      <c r="L23" s="121" t="str">
        <f t="shared" si="12"/>
        <v/>
      </c>
      <c r="M23" s="24" t="str">
        <f t="shared" si="27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8"/>
        <v/>
      </c>
      <c r="E24" s="122" t="str">
        <f t="shared" si="9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10"/>
        <v/>
      </c>
      <c r="K24" s="82" t="str">
        <f t="shared" si="11"/>
        <v/>
      </c>
      <c r="L24" s="122" t="str">
        <f t="shared" si="12"/>
        <v/>
      </c>
      <c r="M24" s="25" t="str">
        <f t="shared" si="27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8"/>
        <v/>
      </c>
      <c r="E25" s="120" t="str">
        <f t="shared" si="9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10"/>
        <v/>
      </c>
      <c r="K25" s="79" t="str">
        <f t="shared" si="11"/>
        <v/>
      </c>
      <c r="L25" s="120" t="str">
        <f t="shared" si="12"/>
        <v/>
      </c>
      <c r="M25" s="36" t="str">
        <f t="shared" si="27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8"/>
        <v/>
      </c>
      <c r="E26" s="121" t="str">
        <f t="shared" si="9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10"/>
        <v/>
      </c>
      <c r="K26" s="81" t="str">
        <f t="shared" si="11"/>
        <v/>
      </c>
      <c r="L26" s="121" t="str">
        <f t="shared" si="12"/>
        <v/>
      </c>
      <c r="M26" s="24" t="str">
        <f t="shared" si="27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7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7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7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7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7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7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7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7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7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7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7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7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7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7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7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7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7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7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7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7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7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7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7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7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7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7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7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7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7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7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7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7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10"/>
        <v/>
      </c>
      <c r="K70" s="79" t="str">
        <f t="shared" si="11"/>
        <v/>
      </c>
      <c r="L70" s="120" t="str">
        <f t="shared" si="12"/>
        <v/>
      </c>
      <c r="M70" s="36" t="str">
        <f t="shared" si="27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8"/>
        <v/>
      </c>
      <c r="E71" s="121" t="str">
        <f t="shared" si="9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10"/>
        <v/>
      </c>
      <c r="K71" s="81" t="str">
        <f t="shared" si="11"/>
        <v/>
      </c>
      <c r="L71" s="121" t="str">
        <f t="shared" si="12"/>
        <v/>
      </c>
      <c r="M71" s="24" t="str">
        <f t="shared" si="27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5">IF(H71="","",IF(T70+U71&gt;=10,10,IF(T70+U71&lt;=-10,-10,T70+U71)))</f>
        <v/>
      </c>
      <c r="U71" s="14">
        <f t="shared" si="17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8"/>
        <v/>
      </c>
      <c r="E72" s="121" t="str">
        <f t="shared" si="9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10"/>
        <v/>
      </c>
      <c r="K72" s="81" t="str">
        <f t="shared" si="11"/>
        <v/>
      </c>
      <c r="L72" s="121" t="str">
        <f t="shared" si="12"/>
        <v/>
      </c>
      <c r="M72" s="24" t="str">
        <f t="shared" si="27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5"/>
        <v/>
      </c>
      <c r="S72" s="83" t="str">
        <f t="shared" si="16"/>
        <v/>
      </c>
      <c r="T72" s="14" t="str">
        <f t="shared" si="65"/>
        <v/>
      </c>
      <c r="U72" s="14">
        <f t="shared" si="17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8"/>
        <v/>
      </c>
      <c r="E73" s="121" t="str">
        <f t="shared" si="9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10"/>
        <v/>
      </c>
      <c r="K73" s="81" t="str">
        <f t="shared" si="11"/>
        <v/>
      </c>
      <c r="L73" s="121" t="str">
        <f t="shared" si="12"/>
        <v/>
      </c>
      <c r="M73" s="24" t="str">
        <f t="shared" si="27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5"/>
        <v/>
      </c>
      <c r="S73" s="83" t="str">
        <f t="shared" si="16"/>
        <v/>
      </c>
      <c r="T73" s="14" t="str">
        <f t="shared" si="65"/>
        <v/>
      </c>
      <c r="U73" s="14">
        <f t="shared" si="17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ref="D74:D109" si="67">IF(H73="","",IF(AP74="PD",IF(AX74="P",AZ74,""),AJ74))</f>
        <v/>
      </c>
      <c r="E74" s="122" t="str">
        <f t="shared" ref="E74:E109" si="68">IF(H73="","",IF(AP74="PD",IF(AX74="B",AZ74,""),AK74))</f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5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si="67"/>
        <v/>
      </c>
      <c r="E75" s="120" t="str">
        <f t="shared" si="68"/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5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4"/>
        <v/>
      </c>
      <c r="S75" s="83" t="str">
        <f t="shared" si="75"/>
        <v/>
      </c>
      <c r="T75" s="14" t="str">
        <f t="shared" si="65"/>
        <v/>
      </c>
      <c r="U75" s="14">
        <f t="shared" si="76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IF(H74="","",IF(AQ75="M1",IF(H73="P",BB75,""),AL75))</f>
        <v/>
      </c>
      <c r="AF75" s="159" t="str">
        <f t="shared" ref="AF75:AF109" si="90">IF(H74="","",IF(AQ75="M1",IF(H73="B",BB75,""),AM75))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67"/>
        <v/>
      </c>
      <c r="E76" s="121" t="str">
        <f t="shared" si="68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5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4"/>
        <v/>
      </c>
      <c r="S76" s="83" t="str">
        <f t="shared" si="75"/>
        <v/>
      </c>
      <c r="T76" s="14" t="str">
        <f t="shared" si="65"/>
        <v/>
      </c>
      <c r="U76" s="14">
        <f t="shared" si="76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67"/>
        <v/>
      </c>
      <c r="E77" s="121" t="str">
        <f t="shared" si="68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5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4"/>
        <v/>
      </c>
      <c r="S77" s="83" t="str">
        <f t="shared" si="75"/>
        <v/>
      </c>
      <c r="T77" s="14" t="str">
        <f t="shared" si="65"/>
        <v/>
      </c>
      <c r="U77" s="14">
        <f t="shared" si="76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67"/>
        <v/>
      </c>
      <c r="E78" s="121" t="str">
        <f t="shared" si="68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5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4"/>
        <v/>
      </c>
      <c r="S78" s="83" t="str">
        <f t="shared" si="75"/>
        <v/>
      </c>
      <c r="T78" s="14" t="str">
        <f t="shared" si="65"/>
        <v/>
      </c>
      <c r="U78" s="14">
        <f t="shared" si="76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67"/>
        <v/>
      </c>
      <c r="E79" s="122" t="str">
        <f t="shared" si="68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5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4"/>
        <v/>
      </c>
      <c r="S79" s="83" t="str">
        <f t="shared" si="75"/>
        <v/>
      </c>
      <c r="T79" s="14" t="str">
        <f t="shared" si="65"/>
        <v/>
      </c>
      <c r="U79" s="14">
        <f t="shared" si="76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67"/>
        <v/>
      </c>
      <c r="E80" s="120" t="str">
        <f t="shared" si="68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5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4"/>
        <v/>
      </c>
      <c r="S80" s="83" t="str">
        <f t="shared" si="75"/>
        <v/>
      </c>
      <c r="T80" s="14" t="str">
        <f t="shared" si="65"/>
        <v/>
      </c>
      <c r="U80" s="14">
        <f t="shared" si="76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67"/>
        <v/>
      </c>
      <c r="E81" s="121" t="str">
        <f t="shared" si="68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5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4"/>
        <v/>
      </c>
      <c r="S81" s="83" t="str">
        <f t="shared" si="75"/>
        <v/>
      </c>
      <c r="T81" s="14" t="str">
        <f t="shared" si="65"/>
        <v/>
      </c>
      <c r="U81" s="14">
        <f t="shared" si="76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67"/>
        <v/>
      </c>
      <c r="E82" s="121" t="str">
        <f t="shared" si="68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5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4"/>
        <v/>
      </c>
      <c r="S82" s="83" t="str">
        <f t="shared" si="75"/>
        <v/>
      </c>
      <c r="T82" s="14" t="str">
        <f t="shared" si="65"/>
        <v/>
      </c>
      <c r="U82" s="14">
        <f t="shared" si="76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67"/>
        <v/>
      </c>
      <c r="E83" s="121" t="str">
        <f t="shared" si="68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5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4"/>
        <v/>
      </c>
      <c r="S83" s="83" t="str">
        <f t="shared" si="75"/>
        <v/>
      </c>
      <c r="T83" s="14" t="str">
        <f t="shared" si="65"/>
        <v/>
      </c>
      <c r="U83" s="14">
        <f t="shared" si="76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67"/>
        <v/>
      </c>
      <c r="E84" s="122" t="str">
        <f t="shared" si="68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5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4"/>
        <v/>
      </c>
      <c r="S84" s="83" t="str">
        <f t="shared" si="75"/>
        <v/>
      </c>
      <c r="T84" s="14" t="str">
        <f t="shared" si="65"/>
        <v/>
      </c>
      <c r="U84" s="14">
        <f t="shared" si="76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67"/>
        <v/>
      </c>
      <c r="E85" s="120" t="str">
        <f t="shared" si="68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5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4"/>
        <v/>
      </c>
      <c r="S85" s="83" t="str">
        <f t="shared" si="75"/>
        <v/>
      </c>
      <c r="T85" s="14" t="str">
        <f t="shared" si="65"/>
        <v/>
      </c>
      <c r="U85" s="14">
        <f t="shared" si="76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67"/>
        <v/>
      </c>
      <c r="E86" s="121" t="str">
        <f t="shared" si="68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5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4"/>
        <v/>
      </c>
      <c r="S86" s="83" t="str">
        <f t="shared" si="75"/>
        <v/>
      </c>
      <c r="T86" s="14" t="str">
        <f t="shared" si="65"/>
        <v/>
      </c>
      <c r="U86" s="14">
        <f t="shared" si="76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67"/>
        <v/>
      </c>
      <c r="E87" s="121" t="str">
        <f t="shared" si="68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5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4"/>
        <v/>
      </c>
      <c r="S87" s="83" t="str">
        <f t="shared" si="75"/>
        <v/>
      </c>
      <c r="T87" s="14" t="str">
        <f t="shared" si="65"/>
        <v/>
      </c>
      <c r="U87" s="14">
        <f t="shared" si="76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67"/>
        <v/>
      </c>
      <c r="E88" s="121" t="str">
        <f t="shared" si="68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5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4"/>
        <v/>
      </c>
      <c r="S88" s="83" t="str">
        <f t="shared" si="75"/>
        <v/>
      </c>
      <c r="T88" s="14" t="str">
        <f t="shared" si="65"/>
        <v/>
      </c>
      <c r="U88" s="14">
        <f t="shared" si="76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67"/>
        <v/>
      </c>
      <c r="E89" s="122" t="str">
        <f t="shared" si="68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5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4"/>
        <v/>
      </c>
      <c r="S89" s="83" t="str">
        <f t="shared" si="75"/>
        <v/>
      </c>
      <c r="T89" s="14" t="str">
        <f t="shared" si="65"/>
        <v/>
      </c>
      <c r="U89" s="14">
        <f t="shared" si="76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67"/>
        <v/>
      </c>
      <c r="E90" s="120" t="str">
        <f t="shared" si="68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5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4"/>
        <v/>
      </c>
      <c r="S90" s="83" t="str">
        <f t="shared" si="75"/>
        <v/>
      </c>
      <c r="T90" s="14" t="str">
        <f t="shared" si="65"/>
        <v/>
      </c>
      <c r="U90" s="14">
        <f t="shared" si="76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67"/>
        <v/>
      </c>
      <c r="E91" s="121" t="str">
        <f t="shared" si="68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5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4"/>
        <v/>
      </c>
      <c r="S91" s="83" t="str">
        <f t="shared" si="75"/>
        <v/>
      </c>
      <c r="T91" s="14" t="str">
        <f t="shared" si="65"/>
        <v/>
      </c>
      <c r="U91" s="14">
        <f t="shared" si="76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67"/>
        <v/>
      </c>
      <c r="E92" s="121" t="str">
        <f t="shared" si="68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5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4"/>
        <v/>
      </c>
      <c r="S92" s="83" t="str">
        <f t="shared" si="75"/>
        <v/>
      </c>
      <c r="T92" s="14" t="str">
        <f t="shared" si="65"/>
        <v/>
      </c>
      <c r="U92" s="14">
        <f t="shared" si="76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67"/>
        <v/>
      </c>
      <c r="E93" s="121" t="str">
        <f t="shared" si="68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5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4"/>
        <v/>
      </c>
      <c r="S93" s="83" t="str">
        <f t="shared" si="75"/>
        <v/>
      </c>
      <c r="T93" s="14" t="str">
        <f t="shared" si="65"/>
        <v/>
      </c>
      <c r="U93" s="14">
        <f t="shared" si="76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67"/>
        <v/>
      </c>
      <c r="E94" s="122" t="str">
        <f t="shared" si="68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5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4"/>
        <v/>
      </c>
      <c r="S94" s="83" t="str">
        <f t="shared" si="75"/>
        <v/>
      </c>
      <c r="T94" s="14" t="str">
        <f t="shared" si="65"/>
        <v/>
      </c>
      <c r="U94" s="14">
        <f t="shared" si="76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67"/>
        <v/>
      </c>
      <c r="E95" s="120" t="str">
        <f t="shared" si="68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5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4"/>
        <v/>
      </c>
      <c r="S95" s="83" t="str">
        <f t="shared" si="75"/>
        <v/>
      </c>
      <c r="T95" s="14" t="str">
        <f t="shared" si="65"/>
        <v/>
      </c>
      <c r="U95" s="14">
        <f t="shared" si="76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67"/>
        <v/>
      </c>
      <c r="E96" s="121" t="str">
        <f t="shared" si="68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5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4"/>
        <v/>
      </c>
      <c r="S96" s="83" t="str">
        <f t="shared" si="75"/>
        <v/>
      </c>
      <c r="T96" s="14" t="str">
        <f t="shared" si="65"/>
        <v/>
      </c>
      <c r="U96" s="14">
        <f t="shared" si="76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67"/>
        <v/>
      </c>
      <c r="E97" s="121" t="str">
        <f t="shared" si="68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5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4"/>
        <v/>
      </c>
      <c r="S97" s="83" t="str">
        <f t="shared" si="75"/>
        <v/>
      </c>
      <c r="T97" s="14" t="str">
        <f t="shared" si="65"/>
        <v/>
      </c>
      <c r="U97" s="14">
        <f t="shared" si="76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67"/>
        <v/>
      </c>
      <c r="E98" s="121" t="str">
        <f t="shared" si="68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5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4"/>
        <v/>
      </c>
      <c r="S98" s="83" t="str">
        <f t="shared" si="75"/>
        <v/>
      </c>
      <c r="T98" s="14" t="str">
        <f t="shared" si="65"/>
        <v/>
      </c>
      <c r="U98" s="14">
        <f t="shared" si="76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67"/>
        <v/>
      </c>
      <c r="E99" s="122" t="str">
        <f t="shared" si="68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5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4"/>
        <v/>
      </c>
      <c r="S99" s="83" t="str">
        <f t="shared" si="75"/>
        <v/>
      </c>
      <c r="T99" s="14" t="str">
        <f t="shared" si="65"/>
        <v/>
      </c>
      <c r="U99" s="14">
        <f t="shared" si="76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67"/>
        <v/>
      </c>
      <c r="E100" s="120" t="str">
        <f t="shared" si="68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5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4"/>
        <v/>
      </c>
      <c r="S100" s="83" t="str">
        <f t="shared" si="75"/>
        <v/>
      </c>
      <c r="T100" s="14" t="str">
        <f t="shared" si="65"/>
        <v/>
      </c>
      <c r="U100" s="14">
        <f t="shared" si="76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67"/>
        <v/>
      </c>
      <c r="E101" s="121" t="str">
        <f t="shared" si="68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5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4"/>
        <v/>
      </c>
      <c r="S101" s="83" t="str">
        <f t="shared" si="75"/>
        <v/>
      </c>
      <c r="T101" s="14" t="str">
        <f t="shared" si="65"/>
        <v/>
      </c>
      <c r="U101" s="14">
        <f t="shared" si="76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67"/>
        <v/>
      </c>
      <c r="E102" s="121" t="str">
        <f t="shared" si="68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5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4"/>
        <v/>
      </c>
      <c r="S102" s="83" t="str">
        <f t="shared" si="75"/>
        <v/>
      </c>
      <c r="T102" s="14" t="str">
        <f t="shared" si="65"/>
        <v/>
      </c>
      <c r="U102" s="14">
        <f t="shared" si="76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67"/>
        <v/>
      </c>
      <c r="E103" s="121" t="str">
        <f t="shared" si="68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5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4"/>
        <v/>
      </c>
      <c r="S103" s="83" t="str">
        <f t="shared" si="75"/>
        <v/>
      </c>
      <c r="T103" s="14" t="str">
        <f t="shared" si="65"/>
        <v/>
      </c>
      <c r="U103" s="14">
        <f t="shared" si="76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67"/>
        <v/>
      </c>
      <c r="E104" s="122" t="str">
        <f t="shared" si="68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5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4"/>
        <v/>
      </c>
      <c r="S104" s="83" t="str">
        <f t="shared" si="75"/>
        <v/>
      </c>
      <c r="T104" s="14" t="str">
        <f t="shared" si="65"/>
        <v/>
      </c>
      <c r="U104" s="14">
        <f t="shared" si="76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67"/>
        <v/>
      </c>
      <c r="E105" s="120" t="str">
        <f t="shared" si="68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5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4"/>
        <v/>
      </c>
      <c r="S105" s="83" t="str">
        <f t="shared" si="75"/>
        <v/>
      </c>
      <c r="T105" s="14" t="str">
        <f t="shared" si="65"/>
        <v/>
      </c>
      <c r="U105" s="14">
        <f t="shared" si="76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67"/>
        <v/>
      </c>
      <c r="E106" s="121" t="str">
        <f t="shared" si="68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5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4"/>
        <v/>
      </c>
      <c r="S106" s="83" t="str">
        <f t="shared" si="75"/>
        <v/>
      </c>
      <c r="T106" s="14" t="str">
        <f t="shared" si="65"/>
        <v/>
      </c>
      <c r="U106" s="14">
        <f t="shared" si="76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67"/>
        <v/>
      </c>
      <c r="E107" s="121" t="str">
        <f t="shared" si="68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5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4"/>
        <v/>
      </c>
      <c r="S107" s="83" t="str">
        <f t="shared" si="75"/>
        <v/>
      </c>
      <c r="T107" s="14" t="str">
        <f t="shared" si="65"/>
        <v/>
      </c>
      <c r="U107" s="14">
        <f t="shared" si="76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67"/>
        <v/>
      </c>
      <c r="E108" s="121" t="str">
        <f t="shared" si="68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5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4"/>
        <v/>
      </c>
      <c r="S108" s="83" t="str">
        <f t="shared" si="75"/>
        <v/>
      </c>
      <c r="T108" s="14" t="str">
        <f t="shared" si="65"/>
        <v/>
      </c>
      <c r="U108" s="14">
        <f t="shared" si="76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152" t="str">
        <f t="shared" si="67"/>
        <v/>
      </c>
      <c r="E109" s="153" t="str">
        <f t="shared" si="68"/>
        <v/>
      </c>
      <c r="F109" s="154" t="str">
        <f t="shared" si="84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5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4"/>
        <v/>
      </c>
      <c r="S109" s="83" t="str">
        <f t="shared" si="75"/>
        <v/>
      </c>
      <c r="T109" s="14" t="str">
        <f t="shared" si="65"/>
        <v/>
      </c>
      <c r="U109" s="14">
        <f t="shared" si="76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8" t="s">
        <v>255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50"/>
      <c r="R110" s="158"/>
    </row>
    <row r="111" spans="1:67" ht="15.75" thickBot="1">
      <c r="A111" s="239" t="s">
        <v>257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1"/>
    </row>
    <row r="112" spans="1:67" ht="15.75" thickBot="1">
      <c r="A112" s="234" t="s">
        <v>258</v>
      </c>
      <c r="B112" s="229"/>
      <c r="C112" s="229"/>
      <c r="D112" s="229"/>
      <c r="E112" s="229"/>
      <c r="F112" s="229"/>
      <c r="G112" s="229"/>
      <c r="H112" s="229"/>
      <c r="I112" s="229"/>
      <c r="J112" s="229">
        <f>COUNTIF(H5:H109,"P")</f>
        <v>8</v>
      </c>
      <c r="K112" s="229"/>
      <c r="L112" s="229"/>
      <c r="M112" s="229"/>
      <c r="N112" s="229"/>
      <c r="O112" s="229"/>
      <c r="P112" s="229"/>
      <c r="Q112" s="230"/>
    </row>
    <row r="113" spans="1:17">
      <c r="A113" s="234" t="s">
        <v>259</v>
      </c>
      <c r="B113" s="229"/>
      <c r="C113" s="229"/>
      <c r="D113" s="229"/>
      <c r="E113" s="229"/>
      <c r="F113" s="229"/>
      <c r="G113" s="229"/>
      <c r="H113" s="229"/>
      <c r="I113" s="229"/>
      <c r="J113" s="229">
        <f>COUNTIF(H5:H109,"B")</f>
        <v>3</v>
      </c>
      <c r="K113" s="229"/>
      <c r="L113" s="229"/>
      <c r="M113" s="229"/>
      <c r="N113" s="229"/>
      <c r="O113" s="229"/>
      <c r="P113" s="229"/>
      <c r="Q113" s="230"/>
    </row>
    <row r="114" spans="1:17">
      <c r="A114" s="233" t="s">
        <v>260</v>
      </c>
      <c r="B114" s="231"/>
      <c r="C114" s="231"/>
      <c r="D114" s="231"/>
      <c r="E114" s="231"/>
      <c r="F114" s="231"/>
      <c r="G114" s="231"/>
      <c r="H114" s="231"/>
      <c r="I114" s="231"/>
      <c r="J114" s="231" cm="1">
        <f t="array" ref="J114">LOOKUP(2,1/(P10:P109&lt;&gt;""),P10:P109)</f>
        <v>1</v>
      </c>
      <c r="K114" s="231"/>
      <c r="L114" s="231"/>
      <c r="M114" s="231"/>
      <c r="N114" s="231"/>
      <c r="O114" s="231"/>
      <c r="P114" s="231"/>
      <c r="Q114" s="232"/>
    </row>
    <row r="115" spans="1:17">
      <c r="A115" s="233" t="s">
        <v>261</v>
      </c>
      <c r="B115" s="231"/>
      <c r="C115" s="231"/>
      <c r="D115" s="231"/>
      <c r="E115" s="231"/>
      <c r="F115" s="231"/>
      <c r="G115" s="231"/>
      <c r="H115" s="231"/>
      <c r="I115" s="231"/>
      <c r="J115" s="231">
        <f>COUNTIF(S5:S109,"W")</f>
        <v>4</v>
      </c>
      <c r="K115" s="231"/>
      <c r="L115" s="231"/>
      <c r="M115" s="231"/>
      <c r="N115" s="231"/>
      <c r="O115" s="231"/>
      <c r="P115" s="231"/>
      <c r="Q115" s="232"/>
    </row>
    <row r="116" spans="1:17">
      <c r="A116" s="233" t="s">
        <v>262</v>
      </c>
      <c r="B116" s="231"/>
      <c r="C116" s="231"/>
      <c r="D116" s="231"/>
      <c r="E116" s="231"/>
      <c r="F116" s="231"/>
      <c r="G116" s="231"/>
      <c r="H116" s="231"/>
      <c r="I116" s="231"/>
      <c r="J116" s="231">
        <f>COUNTIF(S5:S109,"L")</f>
        <v>1</v>
      </c>
      <c r="K116" s="231"/>
      <c r="L116" s="231"/>
      <c r="M116" s="231"/>
      <c r="N116" s="231"/>
      <c r="O116" s="231"/>
      <c r="P116" s="231"/>
      <c r="Q116" s="232"/>
    </row>
    <row r="117" spans="1:17">
      <c r="A117" s="233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1"/>
      <c r="N117" s="231"/>
      <c r="O117" s="231"/>
      <c r="P117" s="231"/>
      <c r="Q117" s="232"/>
    </row>
    <row r="118" spans="1:17">
      <c r="A118" s="233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2"/>
    </row>
    <row r="119" spans="1:17">
      <c r="A119" s="233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2"/>
    </row>
    <row r="120" spans="1:17">
      <c r="A120" s="233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2"/>
    </row>
    <row r="121" spans="1:17">
      <c r="A121" s="233"/>
      <c r="B121" s="231"/>
      <c r="C121" s="231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2"/>
    </row>
    <row r="122" spans="1:17">
      <c r="A122" s="233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2"/>
    </row>
    <row r="123" spans="1:17">
      <c r="A123" s="233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2"/>
    </row>
    <row r="124" spans="1:17">
      <c r="A124" s="233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2"/>
    </row>
    <row r="125" spans="1:17">
      <c r="A125" s="233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2"/>
    </row>
    <row r="126" spans="1:17">
      <c r="A126" s="233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2"/>
    </row>
    <row r="127" spans="1:17" ht="15.75" thickBot="1">
      <c r="A127" s="228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6"/>
    </row>
    <row r="128" spans="1:17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18" priority="4" operator="equal">
      <formula>"P"</formula>
    </cfRule>
  </conditionalFormatting>
  <conditionalFormatting sqref="H129:H1048576 H5:H109">
    <cfRule type="cellIs" dxfId="17" priority="2" operator="equal">
      <formula>"B"</formula>
    </cfRule>
    <cfRule type="cellIs" dxfId="16" priority="3" operator="equal">
      <formula>"P"</formula>
    </cfRule>
  </conditionalFormatting>
  <conditionalFormatting sqref="O10:O109 Q105:Q109">
    <cfRule type="cellIs" dxfId="15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55AF-AC25-4C07-B65B-EEB37146F98D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F107" sqref="F107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71" t="str">
        <f>Dashboard!BG3</f>
        <v>Strategy 7: TG/FE</v>
      </c>
      <c r="C3" s="272"/>
      <c r="D3" s="272"/>
      <c r="E3" s="272"/>
      <c r="F3" s="272"/>
      <c r="G3" s="273"/>
      <c r="H3" s="272"/>
      <c r="I3" s="272"/>
      <c r="J3" s="272"/>
      <c r="K3" s="272"/>
      <c r="L3" s="272"/>
      <c r="M3" s="272"/>
      <c r="N3" s="272"/>
      <c r="O3" s="272"/>
      <c r="P3" s="272"/>
      <c r="Q3" s="274"/>
      <c r="R3" s="246" t="s">
        <v>148</v>
      </c>
      <c r="S3" s="14" t="s">
        <v>149</v>
      </c>
      <c r="V3" s="14" t="s">
        <v>114</v>
      </c>
      <c r="AG3" s="214" t="s">
        <v>117</v>
      </c>
      <c r="AH3" s="214"/>
      <c r="AI3" s="214"/>
      <c r="AJ3" s="66"/>
      <c r="AK3" s="66"/>
      <c r="AL3" s="66"/>
      <c r="AM3" s="66"/>
      <c r="AN3" s="66"/>
      <c r="AO3" s="66"/>
      <c r="AR3" s="204" t="s">
        <v>1</v>
      </c>
      <c r="AS3" s="204" t="s">
        <v>2</v>
      </c>
      <c r="AT3" s="193" t="s">
        <v>33</v>
      </c>
      <c r="AU3" s="194"/>
      <c r="AV3" s="193" t="s">
        <v>79</v>
      </c>
      <c r="AW3" s="194"/>
      <c r="AX3" s="204" t="s">
        <v>37</v>
      </c>
      <c r="AY3" s="244" t="s">
        <v>10</v>
      </c>
      <c r="AZ3" s="245"/>
      <c r="BA3" s="244" t="s">
        <v>11</v>
      </c>
      <c r="BB3" s="245"/>
      <c r="BC3" s="64" t="s">
        <v>10</v>
      </c>
      <c r="BD3" s="64" t="s">
        <v>11</v>
      </c>
      <c r="BE3" s="243" t="s">
        <v>111</v>
      </c>
      <c r="BF3" s="24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42"/>
      <c r="AS4" s="242"/>
      <c r="AT4" s="16" t="s">
        <v>1</v>
      </c>
      <c r="AU4" s="16" t="s">
        <v>2</v>
      </c>
      <c r="AV4" s="16" t="s">
        <v>1</v>
      </c>
      <c r="AW4" s="16" t="s">
        <v>2</v>
      </c>
      <c r="AX4" s="24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7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TG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TG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TG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TG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TG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IF(H9="","",IF(AP10="TG",IF(H8="B",AZ10,""),AJ10))</f>
        <v>B</v>
      </c>
      <c r="E10" s="120" t="str">
        <f>IF(H9="","",IF(AP10="TG",IF(H8="P",AZ10,""),AK10))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6">IF(H10="","",IF(AP11="TG",IF(H9="B",AZ11,""),AJ11))</f>
        <v>L5</v>
      </c>
      <c r="E11" s="121" t="str">
        <f t="shared" ref="E11:E74" si="27">IF(H10="","",IF(AP11="TG",IF(H9="P",AZ11,""),AK11))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B3</v>
      </c>
      <c r="C12" s="24" t="str">
        <f t="shared" si="3"/>
        <v>TG</v>
      </c>
      <c r="D12" s="81" t="str">
        <f t="shared" si="26"/>
        <v/>
      </c>
      <c r="E12" s="121" t="str">
        <f t="shared" si="27"/>
        <v>F2</v>
      </c>
      <c r="F12" s="71" t="str">
        <f t="shared" si="28"/>
        <v>L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-11</v>
      </c>
      <c r="O12" s="124" t="str">
        <f t="shared" si="12"/>
        <v/>
      </c>
      <c r="P12" s="24">
        <f>IF(H12="","",IF(B12="NB",P11,IF(O12="",SUM($O$5:$O12)+N12,SUM($O$5:$O12))))</f>
        <v>-11</v>
      </c>
      <c r="Q12" s="130" t="str">
        <f t="shared" si="0"/>
        <v/>
      </c>
      <c r="R12" s="128">
        <f t="shared" si="13"/>
        <v>-3</v>
      </c>
      <c r="S12" s="83" t="str">
        <f t="shared" si="14"/>
        <v>L</v>
      </c>
      <c r="T12" s="14">
        <f t="shared" si="6"/>
        <v>-3</v>
      </c>
      <c r="U12" s="14">
        <f t="shared" si="15"/>
        <v>-3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>
        <f t="shared" si="35"/>
        <v>0</v>
      </c>
      <c r="AB12" s="14" t="str">
        <f t="shared" si="36"/>
        <v>2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TG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81" t="str">
        <f t="shared" si="26"/>
        <v>F3</v>
      </c>
      <c r="E13" s="121" t="str">
        <f t="shared" si="27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-12</v>
      </c>
      <c r="O13" s="124" t="str">
        <f t="shared" si="12"/>
        <v/>
      </c>
      <c r="P13" s="24">
        <f>IF(H13="","",IF(B13="NB",P12,IF(O13="",SUM($O$5:$O13)+N13,SUM($O$5:$O13))))</f>
        <v>-12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-9</v>
      </c>
      <c r="U13" s="14">
        <f t="shared" si="15"/>
        <v>-6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 t="str">
        <f t="shared" si="35"/>
        <v>3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TG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F2L</v>
      </c>
      <c r="AZ13" s="14" t="str">
        <f t="shared" si="24"/>
        <v>F3</v>
      </c>
      <c r="BA13" s="14" t="str">
        <f t="shared" si="25"/>
        <v>BL</v>
      </c>
      <c r="BB13" s="14" t="str">
        <f t="shared" si="44"/>
        <v>F2</v>
      </c>
      <c r="BC13" s="14" t="str">
        <f t="shared" si="45"/>
        <v>3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B5</v>
      </c>
      <c r="C14" s="25" t="str">
        <f t="shared" si="3"/>
        <v/>
      </c>
      <c r="D14" s="82" t="str">
        <f t="shared" si="26"/>
        <v/>
      </c>
      <c r="E14" s="122" t="str">
        <f t="shared" si="27"/>
        <v>F4</v>
      </c>
      <c r="F14" s="74" t="str">
        <f t="shared" si="28"/>
        <v>L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-17</v>
      </c>
      <c r="O14" s="131" t="str">
        <f t="shared" si="12"/>
        <v/>
      </c>
      <c r="P14" s="25">
        <f>IF(H14="","",IF(B14="NB",P13,IF(O14="",SUM($O$5:$O14)+N14,SUM($O$5:$O14))))</f>
        <v>-17</v>
      </c>
      <c r="Q14" s="132" t="str">
        <f t="shared" si="0"/>
        <v/>
      </c>
      <c r="R14" s="129">
        <f t="shared" si="13"/>
        <v>-5</v>
      </c>
      <c r="S14" s="83" t="str">
        <f t="shared" si="14"/>
        <v>L</v>
      </c>
      <c r="T14" s="14">
        <f t="shared" si="6"/>
        <v>-10</v>
      </c>
      <c r="U14" s="14">
        <f t="shared" si="15"/>
        <v>-6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0</v>
      </c>
      <c r="AB14" s="14" t="str">
        <f t="shared" si="36"/>
        <v>4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TG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F3L</v>
      </c>
      <c r="AZ14" s="14" t="str">
        <f t="shared" si="24"/>
        <v>F4</v>
      </c>
      <c r="BA14" s="14" t="str">
        <f t="shared" si="25"/>
        <v>F2W</v>
      </c>
      <c r="BB14" s="14" t="str">
        <f t="shared" si="44"/>
        <v>B</v>
      </c>
      <c r="BC14" s="14" t="str">
        <f t="shared" si="45"/>
        <v>4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P3</v>
      </c>
      <c r="C15" s="36" t="str">
        <f t="shared" si="3"/>
        <v/>
      </c>
      <c r="D15" s="79" t="str">
        <f t="shared" si="26"/>
        <v>F5</v>
      </c>
      <c r="E15" s="120" t="str">
        <f t="shared" si="27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-20</v>
      </c>
      <c r="O15" s="136" t="str">
        <f t="shared" si="12"/>
        <v/>
      </c>
      <c r="P15" s="36">
        <f>IF(H15="","",IF(B15="NB",P14,IF(O15="",SUM($O$5:$O15)+N15,SUM($O$5:$O15))))</f>
        <v>-20</v>
      </c>
      <c r="Q15" s="137" t="str">
        <f t="shared" si="0"/>
        <v/>
      </c>
      <c r="R15" s="127">
        <f t="shared" si="13"/>
        <v>-3</v>
      </c>
      <c r="S15" s="83" t="str">
        <f t="shared" si="14"/>
        <v>L</v>
      </c>
      <c r="T15" s="14">
        <f t="shared" si="6"/>
        <v>-10</v>
      </c>
      <c r="U15" s="14">
        <f t="shared" si="15"/>
        <v>-6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N</v>
      </c>
      <c r="AA15" s="14" t="str">
        <f t="shared" si="35"/>
        <v>5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TG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F4L</v>
      </c>
      <c r="AZ15" s="14" t="str">
        <f t="shared" si="24"/>
        <v>F5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P7</v>
      </c>
      <c r="C16" s="24" t="str">
        <f t="shared" si="3"/>
        <v>T-C</v>
      </c>
      <c r="D16" s="81" t="str">
        <f t="shared" si="26"/>
        <v>F6</v>
      </c>
      <c r="E16" s="121" t="str">
        <f t="shared" si="27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C</v>
      </c>
      <c r="W16" s="14">
        <f t="shared" si="31"/>
        <v>7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 t="str">
        <f t="shared" si="35"/>
        <v>6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F6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F5L</v>
      </c>
      <c r="AZ16" s="14" t="str">
        <f t="shared" si="24"/>
        <v>F6</v>
      </c>
      <c r="BA16" s="14" t="str">
        <f t="shared" si="25"/>
        <v>F2W</v>
      </c>
      <c r="BB16" s="14" t="str">
        <f t="shared" si="44"/>
        <v>B</v>
      </c>
      <c r="BC16" s="14" t="str">
        <f t="shared" si="45"/>
        <v>6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26"/>
        <v/>
      </c>
      <c r="E17" s="121" t="str">
        <f t="shared" si="27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F6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26"/>
        <v/>
      </c>
      <c r="E18" s="121" t="str">
        <f t="shared" si="27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26"/>
        <v/>
      </c>
      <c r="E19" s="122" t="str">
        <f t="shared" si="27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6"/>
        <v/>
      </c>
      <c r="E20" s="120" t="str">
        <f t="shared" si="27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26"/>
        <v/>
      </c>
      <c r="E21" s="121" t="str">
        <f t="shared" si="27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26"/>
        <v/>
      </c>
      <c r="E22" s="121" t="str">
        <f t="shared" si="27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26"/>
        <v/>
      </c>
      <c r="E23" s="121" t="str">
        <f t="shared" si="27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26"/>
        <v/>
      </c>
      <c r="E24" s="122" t="str">
        <f t="shared" si="27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6"/>
        <v/>
      </c>
      <c r="E25" s="120" t="str">
        <f t="shared" si="27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26"/>
        <v/>
      </c>
      <c r="E26" s="121" t="str">
        <f t="shared" si="27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6"/>
        <v/>
      </c>
      <c r="E27" s="121" t="str">
        <f t="shared" si="27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6"/>
        <v/>
      </c>
      <c r="E28" s="121" t="str">
        <f t="shared" si="27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6"/>
        <v/>
      </c>
      <c r="E29" s="122" t="str">
        <f t="shared" si="27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6"/>
        <v/>
      </c>
      <c r="E30" s="120" t="str">
        <f t="shared" si="27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6"/>
        <v/>
      </c>
      <c r="E31" s="121" t="str">
        <f t="shared" si="27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6"/>
        <v/>
      </c>
      <c r="E32" s="121" t="str">
        <f t="shared" si="27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6"/>
        <v/>
      </c>
      <c r="E33" s="121" t="str">
        <f t="shared" si="27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6"/>
        <v/>
      </c>
      <c r="E34" s="122" t="str">
        <f t="shared" si="27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6"/>
        <v/>
      </c>
      <c r="E35" s="120" t="str">
        <f t="shared" si="27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6"/>
        <v/>
      </c>
      <c r="E36" s="121" t="str">
        <f t="shared" si="27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6"/>
        <v/>
      </c>
      <c r="E37" s="121" t="str">
        <f t="shared" si="27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6"/>
        <v/>
      </c>
      <c r="E38" s="121" t="str">
        <f t="shared" si="27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6"/>
        <v/>
      </c>
      <c r="E39" s="122" t="str">
        <f t="shared" si="27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6"/>
        <v/>
      </c>
      <c r="E40" s="120" t="str">
        <f t="shared" si="27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6"/>
        <v/>
      </c>
      <c r="E41" s="121" t="str">
        <f t="shared" si="27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6"/>
        <v/>
      </c>
      <c r="E42" s="121" t="str">
        <f t="shared" si="27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6"/>
        <v/>
      </c>
      <c r="E43" s="121" t="str">
        <f t="shared" si="27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6"/>
        <v/>
      </c>
      <c r="E44" s="122" t="str">
        <f t="shared" si="27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6"/>
        <v/>
      </c>
      <c r="E45" s="120" t="str">
        <f t="shared" si="27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6"/>
        <v/>
      </c>
      <c r="E46" s="121" t="str">
        <f t="shared" si="27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6"/>
        <v/>
      </c>
      <c r="E47" s="121" t="str">
        <f t="shared" si="27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1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6"/>
        <v/>
      </c>
      <c r="E48" s="121" t="str">
        <f t="shared" si="27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1"/>
        <v/>
      </c>
      <c r="X48" s="83" t="str">
        <f t="shared" si="32"/>
        <v/>
      </c>
      <c r="Y48" s="14" t="str">
        <f t="shared" si="33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16"/>
        <v/>
      </c>
      <c r="AF48" s="159" t="str">
        <f t="shared" si="17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6"/>
        <v/>
      </c>
      <c r="E49" s="122" t="str">
        <f t="shared" si="27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1"/>
        <v/>
      </c>
      <c r="X49" s="83" t="str">
        <f t="shared" si="32"/>
        <v/>
      </c>
      <c r="Y49" s="14" t="str">
        <f t="shared" si="33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16"/>
        <v/>
      </c>
      <c r="AF49" s="159" t="str">
        <f t="shared" si="17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6"/>
        <v/>
      </c>
      <c r="E50" s="120" t="str">
        <f t="shared" si="27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1"/>
        <v/>
      </c>
      <c r="X50" s="83" t="str">
        <f t="shared" si="32"/>
        <v/>
      </c>
      <c r="Y50" s="14" t="str">
        <f t="shared" si="33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16"/>
        <v/>
      </c>
      <c r="AF50" s="159" t="str">
        <f t="shared" si="17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6"/>
        <v/>
      </c>
      <c r="E51" s="121" t="str">
        <f t="shared" si="27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1"/>
        <v/>
      </c>
      <c r="X51" s="83" t="str">
        <f t="shared" si="32"/>
        <v/>
      </c>
      <c r="Y51" s="14" t="str">
        <f t="shared" si="33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16"/>
        <v/>
      </c>
      <c r="AF51" s="159" t="str">
        <f t="shared" si="17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6"/>
        <v/>
      </c>
      <c r="E52" s="121" t="str">
        <f t="shared" si="27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1"/>
        <v/>
      </c>
      <c r="X52" s="83" t="str">
        <f t="shared" si="32"/>
        <v/>
      </c>
      <c r="Y52" s="14" t="str">
        <f t="shared" si="33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16"/>
        <v/>
      </c>
      <c r="AF52" s="159" t="str">
        <f t="shared" si="17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6"/>
        <v/>
      </c>
      <c r="E53" s="121" t="str">
        <f t="shared" si="27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1"/>
        <v/>
      </c>
      <c r="X53" s="83" t="str">
        <f t="shared" si="32"/>
        <v/>
      </c>
      <c r="Y53" s="14" t="str">
        <f t="shared" si="33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16"/>
        <v/>
      </c>
      <c r="AF53" s="159" t="str">
        <f t="shared" si="17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6"/>
        <v/>
      </c>
      <c r="E54" s="122" t="str">
        <f t="shared" si="27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1"/>
        <v/>
      </c>
      <c r="X54" s="83" t="str">
        <f t="shared" si="32"/>
        <v/>
      </c>
      <c r="Y54" s="14" t="str">
        <f t="shared" si="33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16"/>
        <v/>
      </c>
      <c r="AF54" s="159" t="str">
        <f t="shared" si="17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6"/>
        <v/>
      </c>
      <c r="E55" s="120" t="str">
        <f t="shared" si="27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1"/>
        <v/>
      </c>
      <c r="X55" s="83" t="str">
        <f t="shared" si="32"/>
        <v/>
      </c>
      <c r="Y55" s="14" t="str">
        <f t="shared" si="33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16"/>
        <v/>
      </c>
      <c r="AF55" s="159" t="str">
        <f t="shared" si="17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6"/>
        <v/>
      </c>
      <c r="E56" s="121" t="str">
        <f t="shared" si="27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1"/>
        <v/>
      </c>
      <c r="X56" s="83" t="str">
        <f t="shared" si="32"/>
        <v/>
      </c>
      <c r="Y56" s="14" t="str">
        <f t="shared" si="33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16"/>
        <v/>
      </c>
      <c r="AF56" s="159" t="str">
        <f t="shared" si="17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6"/>
        <v/>
      </c>
      <c r="E57" s="121" t="str">
        <f t="shared" si="27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1"/>
        <v/>
      </c>
      <c r="X57" s="83" t="str">
        <f t="shared" si="32"/>
        <v/>
      </c>
      <c r="Y57" s="14" t="str">
        <f t="shared" si="33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16"/>
        <v/>
      </c>
      <c r="AF57" s="159" t="str">
        <f t="shared" si="17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6"/>
        <v/>
      </c>
      <c r="E58" s="121" t="str">
        <f t="shared" si="27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1"/>
        <v/>
      </c>
      <c r="X58" s="83" t="str">
        <f t="shared" si="32"/>
        <v/>
      </c>
      <c r="Y58" s="14" t="str">
        <f t="shared" si="33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16"/>
        <v/>
      </c>
      <c r="AF58" s="159" t="str">
        <f t="shared" si="17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6"/>
        <v/>
      </c>
      <c r="E59" s="122" t="str">
        <f t="shared" si="27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1"/>
        <v/>
      </c>
      <c r="X59" s="83" t="str">
        <f t="shared" si="32"/>
        <v/>
      </c>
      <c r="Y59" s="14" t="str">
        <f t="shared" si="33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16"/>
        <v/>
      </c>
      <c r="AF59" s="159" t="str">
        <f t="shared" si="17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6"/>
        <v/>
      </c>
      <c r="E60" s="120" t="str">
        <f t="shared" si="27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1"/>
        <v/>
      </c>
      <c r="X60" s="83" t="str">
        <f t="shared" si="32"/>
        <v/>
      </c>
      <c r="Y60" s="14" t="str">
        <f t="shared" si="33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16"/>
        <v/>
      </c>
      <c r="AF60" s="159" t="str">
        <f t="shared" si="17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6"/>
        <v/>
      </c>
      <c r="E61" s="121" t="str">
        <f t="shared" si="27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1"/>
        <v/>
      </c>
      <c r="X61" s="83" t="str">
        <f t="shared" si="32"/>
        <v/>
      </c>
      <c r="Y61" s="14" t="str">
        <f t="shared" si="33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16"/>
        <v/>
      </c>
      <c r="AF61" s="159" t="str">
        <f t="shared" si="17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6"/>
        <v/>
      </c>
      <c r="E62" s="121" t="str">
        <f t="shared" si="27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1"/>
        <v/>
      </c>
      <c r="X62" s="83" t="str">
        <f t="shared" si="32"/>
        <v/>
      </c>
      <c r="Y62" s="14" t="str">
        <f t="shared" si="33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16"/>
        <v/>
      </c>
      <c r="AF62" s="159" t="str">
        <f t="shared" si="17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6"/>
        <v/>
      </c>
      <c r="E63" s="121" t="str">
        <f t="shared" si="27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1"/>
        <v/>
      </c>
      <c r="X63" s="83" t="str">
        <f t="shared" si="32"/>
        <v/>
      </c>
      <c r="Y63" s="14" t="str">
        <f t="shared" si="33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16"/>
        <v/>
      </c>
      <c r="AF63" s="159" t="str">
        <f t="shared" si="17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6"/>
        <v/>
      </c>
      <c r="E64" s="122" t="str">
        <f t="shared" si="27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1"/>
        <v/>
      </c>
      <c r="X64" s="83" t="str">
        <f t="shared" si="32"/>
        <v/>
      </c>
      <c r="Y64" s="14" t="str">
        <f t="shared" si="33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16"/>
        <v/>
      </c>
      <c r="AF64" s="159" t="str">
        <f t="shared" si="17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6"/>
        <v/>
      </c>
      <c r="E65" s="120" t="str">
        <f t="shared" si="27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1"/>
        <v/>
      </c>
      <c r="X65" s="83" t="str">
        <f t="shared" si="32"/>
        <v/>
      </c>
      <c r="Y65" s="14" t="str">
        <f t="shared" si="33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16"/>
        <v/>
      </c>
      <c r="AF65" s="159" t="str">
        <f t="shared" si="17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6"/>
        <v/>
      </c>
      <c r="E66" s="121" t="str">
        <f t="shared" si="27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1"/>
        <v/>
      </c>
      <c r="X66" s="83" t="str">
        <f t="shared" si="32"/>
        <v/>
      </c>
      <c r="Y66" s="14" t="str">
        <f t="shared" si="33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16"/>
        <v/>
      </c>
      <c r="AF66" s="159" t="str">
        <f t="shared" si="17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6"/>
        <v/>
      </c>
      <c r="E67" s="121" t="str">
        <f t="shared" si="27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1"/>
        <v/>
      </c>
      <c r="X67" s="83" t="str">
        <f t="shared" si="32"/>
        <v/>
      </c>
      <c r="Y67" s="14" t="str">
        <f t="shared" si="33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16"/>
        <v/>
      </c>
      <c r="AF67" s="159" t="str">
        <f t="shared" si="17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6"/>
        <v/>
      </c>
      <c r="E68" s="121" t="str">
        <f t="shared" si="27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1"/>
        <v/>
      </c>
      <c r="X68" s="83" t="str">
        <f t="shared" si="32"/>
        <v/>
      </c>
      <c r="Y68" s="14" t="str">
        <f t="shared" si="33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16"/>
        <v/>
      </c>
      <c r="AF68" s="159" t="str">
        <f t="shared" si="17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6"/>
        <v/>
      </c>
      <c r="E69" s="122" t="str">
        <f t="shared" si="27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1"/>
        <v/>
      </c>
      <c r="X69" s="83" t="str">
        <f t="shared" si="32"/>
        <v/>
      </c>
      <c r="Y69" s="14" t="str">
        <f t="shared" si="33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16"/>
        <v/>
      </c>
      <c r="AF69" s="159" t="str">
        <f t="shared" si="17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6"/>
        <v/>
      </c>
      <c r="E70" s="120" t="str">
        <f t="shared" si="27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1"/>
        <v/>
      </c>
      <c r="X70" s="83" t="str">
        <f t="shared" si="32"/>
        <v/>
      </c>
      <c r="Y70" s="14" t="str">
        <f t="shared" si="33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16"/>
        <v/>
      </c>
      <c r="AF70" s="159" t="str">
        <f t="shared" si="17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6"/>
        <v/>
      </c>
      <c r="E71" s="121" t="str">
        <f t="shared" si="27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1"/>
        <v/>
      </c>
      <c r="X71" s="83" t="str">
        <f t="shared" si="32"/>
        <v/>
      </c>
      <c r="Y71" s="14" t="str">
        <f t="shared" si="33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16"/>
        <v/>
      </c>
      <c r="AF71" s="159" t="str">
        <f t="shared" si="17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6"/>
        <v/>
      </c>
      <c r="E72" s="121" t="str">
        <f t="shared" si="27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30"/>
        <v/>
      </c>
      <c r="W72" s="14" t="str">
        <f t="shared" si="51"/>
        <v/>
      </c>
      <c r="X72" s="83" t="str">
        <f t="shared" si="32"/>
        <v/>
      </c>
      <c r="Y72" s="14" t="str">
        <f t="shared" si="33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16"/>
        <v/>
      </c>
      <c r="AF72" s="159" t="str">
        <f t="shared" si="17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6"/>
        <v/>
      </c>
      <c r="E73" s="121" t="str">
        <f t="shared" si="27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30"/>
        <v/>
      </c>
      <c r="W73" s="14" t="str">
        <f t="shared" si="51"/>
        <v/>
      </c>
      <c r="X73" s="83" t="str">
        <f t="shared" si="32"/>
        <v/>
      </c>
      <c r="Y73" s="14" t="str">
        <f t="shared" si="33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16"/>
        <v/>
      </c>
      <c r="AF73" s="159" t="str">
        <f t="shared" si="17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6"/>
        <v/>
      </c>
      <c r="E74" s="122" t="str">
        <f t="shared" si="27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1"/>
        <v/>
      </c>
      <c r="X74" s="83" t="str">
        <f t="shared" si="32"/>
        <v/>
      </c>
      <c r="Y74" s="14" t="str">
        <f t="shared" si="33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ref="AE74:AE109" si="75">IF(H73="","",IF(AQ74="FE",IF(AX74="B",BB74,""),AL74))</f>
        <v/>
      </c>
      <c r="AF74" s="159" t="str">
        <f t="shared" ref="AF74:AF109" si="76">IF(H73="","",IF(AQ74="FE",IF(AX74="P",BB74,""),AM74))</f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4">IF(H74="","",IF(AP75="TG",IF(H73="B",AZ75,""),AJ75))</f>
        <v/>
      </c>
      <c r="E75" s="120" t="str">
        <f t="shared" ref="E75:E109" si="85">IF(H74="","",IF(AP75="TG",IF(H73="P",AZ75,""),AK75))</f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7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8">IF(H74="","",IF(Z74="R","S",IF(V74="S","C",IF(N74&gt;0,"S","C"))))</f>
        <v/>
      </c>
      <c r="W75" s="14" t="str">
        <f t="shared" si="51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si="75"/>
        <v/>
      </c>
      <c r="AF75" s="159" t="str">
        <f t="shared" si="76"/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4"/>
        <v/>
      </c>
      <c r="E76" s="121" t="str">
        <f t="shared" si="85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7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8"/>
        <v/>
      </c>
      <c r="W76" s="14" t="str">
        <f t="shared" si="51"/>
        <v/>
      </c>
      <c r="X76" s="83" t="str">
        <f t="shared" si="89"/>
        <v/>
      </c>
      <c r="Y76" s="14" t="str">
        <f t="shared" si="90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75"/>
        <v/>
      </c>
      <c r="AF76" s="159" t="str">
        <f t="shared" si="76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4"/>
        <v/>
      </c>
      <c r="E77" s="121" t="str">
        <f t="shared" si="85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7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8"/>
        <v/>
      </c>
      <c r="W77" s="14" t="str">
        <f t="shared" si="51"/>
        <v/>
      </c>
      <c r="X77" s="83" t="str">
        <f t="shared" si="89"/>
        <v/>
      </c>
      <c r="Y77" s="14" t="str">
        <f t="shared" si="90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75"/>
        <v/>
      </c>
      <c r="AF77" s="159" t="str">
        <f t="shared" si="76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4"/>
        <v/>
      </c>
      <c r="E78" s="121" t="str">
        <f t="shared" si="85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7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8"/>
        <v/>
      </c>
      <c r="W78" s="14" t="str">
        <f t="shared" si="51"/>
        <v/>
      </c>
      <c r="X78" s="83" t="str">
        <f t="shared" si="89"/>
        <v/>
      </c>
      <c r="Y78" s="14" t="str">
        <f t="shared" si="90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75"/>
        <v/>
      </c>
      <c r="AF78" s="159" t="str">
        <f t="shared" si="76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4"/>
        <v/>
      </c>
      <c r="E79" s="122" t="str">
        <f t="shared" si="85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7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8"/>
        <v/>
      </c>
      <c r="W79" s="14" t="str">
        <f t="shared" si="51"/>
        <v/>
      </c>
      <c r="X79" s="83" t="str">
        <f t="shared" si="89"/>
        <v/>
      </c>
      <c r="Y79" s="14" t="str">
        <f t="shared" si="90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75"/>
        <v/>
      </c>
      <c r="AF79" s="159" t="str">
        <f t="shared" si="76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4"/>
        <v/>
      </c>
      <c r="E80" s="120" t="str">
        <f t="shared" si="85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7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8"/>
        <v/>
      </c>
      <c r="W80" s="14" t="str">
        <f t="shared" si="51"/>
        <v/>
      </c>
      <c r="X80" s="83" t="str">
        <f t="shared" si="89"/>
        <v/>
      </c>
      <c r="Y80" s="14" t="str">
        <f t="shared" si="90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75"/>
        <v/>
      </c>
      <c r="AF80" s="159" t="str">
        <f t="shared" si="76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4"/>
        <v/>
      </c>
      <c r="E81" s="121" t="str">
        <f t="shared" si="85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7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8"/>
        <v/>
      </c>
      <c r="W81" s="14" t="str">
        <f t="shared" si="51"/>
        <v/>
      </c>
      <c r="X81" s="83" t="str">
        <f t="shared" si="89"/>
        <v/>
      </c>
      <c r="Y81" s="14" t="str">
        <f t="shared" si="90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75"/>
        <v/>
      </c>
      <c r="AF81" s="159" t="str">
        <f t="shared" si="76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4"/>
        <v/>
      </c>
      <c r="E82" s="121" t="str">
        <f t="shared" si="85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7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8"/>
        <v/>
      </c>
      <c r="W82" s="14" t="str">
        <f t="shared" si="51"/>
        <v/>
      </c>
      <c r="X82" s="83" t="str">
        <f t="shared" si="89"/>
        <v/>
      </c>
      <c r="Y82" s="14" t="str">
        <f t="shared" si="90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75"/>
        <v/>
      </c>
      <c r="AF82" s="159" t="str">
        <f t="shared" si="76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4"/>
        <v/>
      </c>
      <c r="E83" s="121" t="str">
        <f t="shared" si="85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7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8"/>
        <v/>
      </c>
      <c r="W83" s="14" t="str">
        <f t="shared" si="51"/>
        <v/>
      </c>
      <c r="X83" s="83" t="str">
        <f t="shared" si="89"/>
        <v/>
      </c>
      <c r="Y83" s="14" t="str">
        <f t="shared" si="90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75"/>
        <v/>
      </c>
      <c r="AF83" s="159" t="str">
        <f t="shared" si="76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4"/>
        <v/>
      </c>
      <c r="E84" s="122" t="str">
        <f t="shared" si="85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7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8"/>
        <v/>
      </c>
      <c r="W84" s="14" t="str">
        <f t="shared" si="51"/>
        <v/>
      </c>
      <c r="X84" s="83" t="str">
        <f t="shared" si="89"/>
        <v/>
      </c>
      <c r="Y84" s="14" t="str">
        <f t="shared" si="90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75"/>
        <v/>
      </c>
      <c r="AF84" s="159" t="str">
        <f t="shared" si="76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4"/>
        <v/>
      </c>
      <c r="E85" s="120" t="str">
        <f t="shared" si="85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7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8"/>
        <v/>
      </c>
      <c r="W85" s="14" t="str">
        <f t="shared" si="51"/>
        <v/>
      </c>
      <c r="X85" s="83" t="str">
        <f t="shared" si="89"/>
        <v/>
      </c>
      <c r="Y85" s="14" t="str">
        <f t="shared" si="90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75"/>
        <v/>
      </c>
      <c r="AF85" s="159" t="str">
        <f t="shared" si="76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4"/>
        <v/>
      </c>
      <c r="E86" s="121" t="str">
        <f t="shared" si="85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7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8"/>
        <v/>
      </c>
      <c r="W86" s="14" t="str">
        <f t="shared" si="51"/>
        <v/>
      </c>
      <c r="X86" s="83" t="str">
        <f t="shared" si="89"/>
        <v/>
      </c>
      <c r="Y86" s="14" t="str">
        <f t="shared" si="90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75"/>
        <v/>
      </c>
      <c r="AF86" s="159" t="str">
        <f t="shared" si="76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4"/>
        <v/>
      </c>
      <c r="E87" s="121" t="str">
        <f t="shared" si="85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7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8"/>
        <v/>
      </c>
      <c r="W87" s="14" t="str">
        <f t="shared" si="51"/>
        <v/>
      </c>
      <c r="X87" s="83" t="str">
        <f t="shared" si="89"/>
        <v/>
      </c>
      <c r="Y87" s="14" t="str">
        <f t="shared" si="90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75"/>
        <v/>
      </c>
      <c r="AF87" s="159" t="str">
        <f t="shared" si="76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4"/>
        <v/>
      </c>
      <c r="E88" s="121" t="str">
        <f t="shared" si="85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7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8"/>
        <v/>
      </c>
      <c r="W88" s="14" t="str">
        <f t="shared" si="51"/>
        <v/>
      </c>
      <c r="X88" s="83" t="str">
        <f t="shared" si="89"/>
        <v/>
      </c>
      <c r="Y88" s="14" t="str">
        <f t="shared" si="90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75"/>
        <v/>
      </c>
      <c r="AF88" s="159" t="str">
        <f t="shared" si="76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4"/>
        <v/>
      </c>
      <c r="E89" s="122" t="str">
        <f t="shared" si="85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7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8"/>
        <v/>
      </c>
      <c r="W89" s="14" t="str">
        <f t="shared" si="51"/>
        <v/>
      </c>
      <c r="X89" s="83" t="str">
        <f t="shared" si="89"/>
        <v/>
      </c>
      <c r="Y89" s="14" t="str">
        <f t="shared" si="90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75"/>
        <v/>
      </c>
      <c r="AF89" s="159" t="str">
        <f t="shared" si="76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4"/>
        <v/>
      </c>
      <c r="E90" s="120" t="str">
        <f t="shared" si="85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7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8"/>
        <v/>
      </c>
      <c r="W90" s="14" t="str">
        <f t="shared" si="51"/>
        <v/>
      </c>
      <c r="X90" s="83" t="str">
        <f t="shared" si="89"/>
        <v/>
      </c>
      <c r="Y90" s="14" t="str">
        <f t="shared" si="90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75"/>
        <v/>
      </c>
      <c r="AF90" s="159" t="str">
        <f t="shared" si="76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4"/>
        <v/>
      </c>
      <c r="E91" s="121" t="str">
        <f t="shared" si="85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7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8"/>
        <v/>
      </c>
      <c r="W91" s="14" t="str">
        <f t="shared" si="51"/>
        <v/>
      </c>
      <c r="X91" s="83" t="str">
        <f t="shared" si="89"/>
        <v/>
      </c>
      <c r="Y91" s="14" t="str">
        <f t="shared" si="90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75"/>
        <v/>
      </c>
      <c r="AF91" s="159" t="str">
        <f t="shared" si="76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4"/>
        <v/>
      </c>
      <c r="E92" s="121" t="str">
        <f t="shared" si="85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7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8"/>
        <v/>
      </c>
      <c r="W92" s="14" t="str">
        <f t="shared" si="51"/>
        <v/>
      </c>
      <c r="X92" s="83" t="str">
        <f t="shared" si="89"/>
        <v/>
      </c>
      <c r="Y92" s="14" t="str">
        <f t="shared" si="90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75"/>
        <v/>
      </c>
      <c r="AF92" s="159" t="str">
        <f t="shared" si="76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4"/>
        <v/>
      </c>
      <c r="E93" s="121" t="str">
        <f t="shared" si="85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7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8"/>
        <v/>
      </c>
      <c r="W93" s="14" t="str">
        <f t="shared" si="51"/>
        <v/>
      </c>
      <c r="X93" s="83" t="str">
        <f t="shared" si="89"/>
        <v/>
      </c>
      <c r="Y93" s="14" t="str">
        <f t="shared" si="90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75"/>
        <v/>
      </c>
      <c r="AF93" s="159" t="str">
        <f t="shared" si="76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4"/>
        <v/>
      </c>
      <c r="E94" s="122" t="str">
        <f t="shared" si="85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7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8"/>
        <v/>
      </c>
      <c r="W94" s="14" t="str">
        <f t="shared" si="51"/>
        <v/>
      </c>
      <c r="X94" s="83" t="str">
        <f t="shared" si="89"/>
        <v/>
      </c>
      <c r="Y94" s="14" t="str">
        <f t="shared" si="90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75"/>
        <v/>
      </c>
      <c r="AF94" s="159" t="str">
        <f t="shared" si="76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4"/>
        <v/>
      </c>
      <c r="E95" s="120" t="str">
        <f t="shared" si="85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7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8"/>
        <v/>
      </c>
      <c r="W95" s="14" t="str">
        <f t="shared" si="51"/>
        <v/>
      </c>
      <c r="X95" s="83" t="str">
        <f t="shared" si="89"/>
        <v/>
      </c>
      <c r="Y95" s="14" t="str">
        <f t="shared" si="90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75"/>
        <v/>
      </c>
      <c r="AF95" s="159" t="str">
        <f t="shared" si="76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4"/>
        <v/>
      </c>
      <c r="E96" s="121" t="str">
        <f t="shared" si="85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7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8"/>
        <v/>
      </c>
      <c r="W96" s="14" t="str">
        <f t="shared" si="51"/>
        <v/>
      </c>
      <c r="X96" s="83" t="str">
        <f t="shared" si="89"/>
        <v/>
      </c>
      <c r="Y96" s="14" t="str">
        <f t="shared" si="90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75"/>
        <v/>
      </c>
      <c r="AF96" s="159" t="str">
        <f t="shared" si="76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4"/>
        <v/>
      </c>
      <c r="E97" s="121" t="str">
        <f t="shared" si="85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7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8"/>
        <v/>
      </c>
      <c r="W97" s="14" t="str">
        <f t="shared" si="51"/>
        <v/>
      </c>
      <c r="X97" s="83" t="str">
        <f t="shared" si="89"/>
        <v/>
      </c>
      <c r="Y97" s="14" t="str">
        <f t="shared" si="90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75"/>
        <v/>
      </c>
      <c r="AF97" s="159" t="str">
        <f t="shared" si="76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4"/>
        <v/>
      </c>
      <c r="E98" s="121" t="str">
        <f t="shared" si="85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7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8"/>
        <v/>
      </c>
      <c r="W98" s="14" t="str">
        <f t="shared" si="51"/>
        <v/>
      </c>
      <c r="X98" s="83" t="str">
        <f t="shared" si="89"/>
        <v/>
      </c>
      <c r="Y98" s="14" t="str">
        <f t="shared" si="90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75"/>
        <v/>
      </c>
      <c r="AF98" s="159" t="str">
        <f t="shared" si="76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4"/>
        <v/>
      </c>
      <c r="E99" s="122" t="str">
        <f t="shared" si="85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7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8"/>
        <v/>
      </c>
      <c r="W99" s="14" t="str">
        <f t="shared" si="51"/>
        <v/>
      </c>
      <c r="X99" s="83" t="str">
        <f t="shared" si="89"/>
        <v/>
      </c>
      <c r="Y99" s="14" t="str">
        <f t="shared" si="90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75"/>
        <v/>
      </c>
      <c r="AF99" s="159" t="str">
        <f t="shared" si="76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4"/>
        <v/>
      </c>
      <c r="E100" s="120" t="str">
        <f t="shared" si="85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7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8"/>
        <v/>
      </c>
      <c r="W100" s="14" t="str">
        <f t="shared" si="51"/>
        <v/>
      </c>
      <c r="X100" s="83" t="str">
        <f t="shared" si="89"/>
        <v/>
      </c>
      <c r="Y100" s="14" t="str">
        <f t="shared" si="90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75"/>
        <v/>
      </c>
      <c r="AF100" s="159" t="str">
        <f t="shared" si="76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4"/>
        <v/>
      </c>
      <c r="E101" s="121" t="str">
        <f t="shared" si="85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7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8"/>
        <v/>
      </c>
      <c r="W101" s="14" t="str">
        <f t="shared" si="51"/>
        <v/>
      </c>
      <c r="X101" s="83" t="str">
        <f t="shared" si="89"/>
        <v/>
      </c>
      <c r="Y101" s="14" t="str">
        <f t="shared" si="90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75"/>
        <v/>
      </c>
      <c r="AF101" s="159" t="str">
        <f t="shared" si="76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4"/>
        <v/>
      </c>
      <c r="E102" s="121" t="str">
        <f t="shared" si="85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7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8"/>
        <v/>
      </c>
      <c r="W102" s="14" t="str">
        <f t="shared" si="51"/>
        <v/>
      </c>
      <c r="X102" s="83" t="str">
        <f t="shared" si="89"/>
        <v/>
      </c>
      <c r="Y102" s="14" t="str">
        <f t="shared" si="90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75"/>
        <v/>
      </c>
      <c r="AF102" s="159" t="str">
        <f t="shared" si="76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4"/>
        <v/>
      </c>
      <c r="E103" s="121" t="str">
        <f t="shared" si="85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7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8"/>
        <v/>
      </c>
      <c r="W103" s="14" t="str">
        <f t="shared" si="51"/>
        <v/>
      </c>
      <c r="X103" s="83" t="str">
        <f t="shared" si="89"/>
        <v/>
      </c>
      <c r="Y103" s="14" t="str">
        <f t="shared" si="90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75"/>
        <v/>
      </c>
      <c r="AF103" s="159" t="str">
        <f t="shared" si="76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4"/>
        <v/>
      </c>
      <c r="E104" s="122" t="str">
        <f t="shared" si="85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7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8"/>
        <v/>
      </c>
      <c r="W104" s="14" t="str">
        <f t="shared" si="51"/>
        <v/>
      </c>
      <c r="X104" s="83" t="str">
        <f t="shared" si="89"/>
        <v/>
      </c>
      <c r="Y104" s="14" t="str">
        <f t="shared" si="90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75"/>
        <v/>
      </c>
      <c r="AF104" s="159" t="str">
        <f t="shared" si="76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4"/>
        <v/>
      </c>
      <c r="E105" s="120" t="str">
        <f t="shared" si="85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7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8"/>
        <v/>
      </c>
      <c r="W105" s="14" t="str">
        <f t="shared" si="51"/>
        <v/>
      </c>
      <c r="X105" s="83" t="str">
        <f t="shared" si="89"/>
        <v/>
      </c>
      <c r="Y105" s="14" t="str">
        <f t="shared" si="90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75"/>
        <v/>
      </c>
      <c r="AF105" s="159" t="str">
        <f t="shared" si="76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4"/>
        <v/>
      </c>
      <c r="E106" s="121" t="str">
        <f t="shared" si="85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7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8"/>
        <v/>
      </c>
      <c r="W106" s="14" t="str">
        <f t="shared" si="51"/>
        <v/>
      </c>
      <c r="X106" s="83" t="str">
        <f t="shared" si="89"/>
        <v/>
      </c>
      <c r="Y106" s="14" t="str">
        <f t="shared" si="90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75"/>
        <v/>
      </c>
      <c r="AF106" s="159" t="str">
        <f t="shared" si="76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4"/>
        <v/>
      </c>
      <c r="E107" s="121" t="str">
        <f t="shared" si="85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7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8"/>
        <v/>
      </c>
      <c r="W107" s="14" t="str">
        <f t="shared" si="51"/>
        <v/>
      </c>
      <c r="X107" s="83" t="str">
        <f t="shared" si="89"/>
        <v/>
      </c>
      <c r="Y107" s="14" t="str">
        <f t="shared" si="90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75"/>
        <v/>
      </c>
      <c r="AF107" s="159" t="str">
        <f t="shared" si="76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4"/>
        <v/>
      </c>
      <c r="E108" s="121" t="str">
        <f t="shared" si="85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7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8"/>
        <v/>
      </c>
      <c r="W108" s="14" t="str">
        <f t="shared" si="51"/>
        <v/>
      </c>
      <c r="X108" s="83" t="str">
        <f t="shared" si="89"/>
        <v/>
      </c>
      <c r="Y108" s="14" t="str">
        <f t="shared" si="90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75"/>
        <v/>
      </c>
      <c r="AF108" s="159" t="str">
        <f t="shared" si="76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4"/>
        <v/>
      </c>
      <c r="E109" s="122" t="str">
        <f t="shared" si="85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7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8"/>
        <v/>
      </c>
      <c r="W109" s="14" t="str">
        <f t="shared" si="51"/>
        <v/>
      </c>
      <c r="X109" s="83" t="str">
        <f t="shared" si="89"/>
        <v/>
      </c>
      <c r="Y109" s="14" t="str">
        <f t="shared" si="90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75"/>
        <v/>
      </c>
      <c r="AF109" s="159" t="str">
        <f t="shared" si="76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8" t="s">
        <v>255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50"/>
      <c r="R110" s="158"/>
    </row>
    <row r="111" spans="1:67" ht="15.75" thickBot="1">
      <c r="A111" s="239" t="s">
        <v>257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1"/>
    </row>
    <row r="112" spans="1:67" ht="15.75" thickBot="1">
      <c r="A112" s="234" t="s">
        <v>258</v>
      </c>
      <c r="B112" s="229"/>
      <c r="C112" s="229"/>
      <c r="D112" s="229"/>
      <c r="E112" s="229"/>
      <c r="F112" s="229"/>
      <c r="G112" s="229"/>
      <c r="H112" s="229"/>
      <c r="I112" s="229"/>
      <c r="J112" s="229">
        <f>COUNTIF(H5:H109,"P")</f>
        <v>8</v>
      </c>
      <c r="K112" s="229"/>
      <c r="L112" s="229"/>
      <c r="M112" s="229"/>
      <c r="N112" s="229"/>
      <c r="O112" s="229"/>
      <c r="P112" s="229"/>
      <c r="Q112" s="230"/>
    </row>
    <row r="113" spans="1:17">
      <c r="A113" s="234" t="s">
        <v>259</v>
      </c>
      <c r="B113" s="229"/>
      <c r="C113" s="229"/>
      <c r="D113" s="229"/>
      <c r="E113" s="229"/>
      <c r="F113" s="229"/>
      <c r="G113" s="229"/>
      <c r="H113" s="229"/>
      <c r="I113" s="229"/>
      <c r="J113" s="229">
        <f>COUNTIF(H5:H109,"B")</f>
        <v>3</v>
      </c>
      <c r="K113" s="229"/>
      <c r="L113" s="229"/>
      <c r="M113" s="229"/>
      <c r="N113" s="229"/>
      <c r="O113" s="229"/>
      <c r="P113" s="229"/>
      <c r="Q113" s="230"/>
    </row>
    <row r="114" spans="1:17">
      <c r="A114" s="233" t="s">
        <v>260</v>
      </c>
      <c r="B114" s="231"/>
      <c r="C114" s="231"/>
      <c r="D114" s="231"/>
      <c r="E114" s="231"/>
      <c r="F114" s="231"/>
      <c r="G114" s="231"/>
      <c r="H114" s="231"/>
      <c r="I114" s="231"/>
      <c r="J114" s="231" cm="1">
        <f t="array" ref="J114">LOOKUP(2,1/(P10:P109&lt;&gt;""),P10:P109)</f>
        <v>-20</v>
      </c>
      <c r="K114" s="231"/>
      <c r="L114" s="231"/>
      <c r="M114" s="231"/>
      <c r="N114" s="231"/>
      <c r="O114" s="231"/>
      <c r="P114" s="231"/>
      <c r="Q114" s="232"/>
    </row>
    <row r="115" spans="1:17">
      <c r="A115" s="233" t="s">
        <v>261</v>
      </c>
      <c r="B115" s="231"/>
      <c r="C115" s="231"/>
      <c r="D115" s="231"/>
      <c r="E115" s="231"/>
      <c r="F115" s="231"/>
      <c r="G115" s="231"/>
      <c r="H115" s="231"/>
      <c r="I115" s="231"/>
      <c r="J115" s="231">
        <f>COUNTIF(S5:S109,"W")</f>
        <v>1</v>
      </c>
      <c r="K115" s="231"/>
      <c r="L115" s="231"/>
      <c r="M115" s="231"/>
      <c r="N115" s="231"/>
      <c r="O115" s="231"/>
      <c r="P115" s="231"/>
      <c r="Q115" s="232"/>
    </row>
    <row r="116" spans="1:17">
      <c r="A116" s="233" t="s">
        <v>262</v>
      </c>
      <c r="B116" s="231"/>
      <c r="C116" s="231"/>
      <c r="D116" s="231"/>
      <c r="E116" s="231"/>
      <c r="F116" s="231"/>
      <c r="G116" s="231"/>
      <c r="H116" s="231"/>
      <c r="I116" s="231"/>
      <c r="J116" s="231">
        <f>COUNTIF(S5:S109,"L")</f>
        <v>5</v>
      </c>
      <c r="K116" s="231"/>
      <c r="L116" s="231"/>
      <c r="M116" s="231"/>
      <c r="N116" s="231"/>
      <c r="O116" s="231"/>
      <c r="P116" s="231"/>
      <c r="Q116" s="232"/>
    </row>
    <row r="117" spans="1:17">
      <c r="A117" s="233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1"/>
      <c r="N117" s="231"/>
      <c r="O117" s="231"/>
      <c r="P117" s="231"/>
      <c r="Q117" s="232"/>
    </row>
    <row r="118" spans="1:17">
      <c r="A118" s="233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2"/>
    </row>
    <row r="119" spans="1:17">
      <c r="A119" s="233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2"/>
    </row>
    <row r="120" spans="1:17">
      <c r="A120" s="233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2"/>
    </row>
    <row r="121" spans="1:17">
      <c r="A121" s="233"/>
      <c r="B121" s="231"/>
      <c r="C121" s="231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2"/>
    </row>
    <row r="122" spans="1:17">
      <c r="A122" s="233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2"/>
    </row>
    <row r="123" spans="1:17">
      <c r="A123" s="233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2"/>
    </row>
    <row r="124" spans="1:17">
      <c r="A124" s="233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2"/>
    </row>
    <row r="125" spans="1:17">
      <c r="A125" s="233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2"/>
    </row>
    <row r="126" spans="1:17">
      <c r="A126" s="233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2"/>
    </row>
    <row r="127" spans="1:17" ht="15.75" thickBot="1">
      <c r="A127" s="228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6"/>
    </row>
    <row r="128" spans="1:17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14" priority="4" operator="equal">
      <formula>"P"</formula>
    </cfRule>
  </conditionalFormatting>
  <conditionalFormatting sqref="H129:H1048576 H5:H109">
    <cfRule type="cellIs" dxfId="13" priority="2" operator="equal">
      <formula>"B"</formula>
    </cfRule>
    <cfRule type="cellIs" dxfId="12" priority="3" operator="equal">
      <formula>"P"</formula>
    </cfRule>
  </conditionalFormatting>
  <conditionalFormatting sqref="O10:O109 Q105:Q109">
    <cfRule type="cellIs" dxfId="11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7E1B-DFE3-4678-8911-CF43A23E68E0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78" t="str">
        <f>Dashboard!BP3</f>
        <v>Strategy 8: M1/WB</v>
      </c>
      <c r="C3" s="279"/>
      <c r="D3" s="279"/>
      <c r="E3" s="279"/>
      <c r="F3" s="279"/>
      <c r="G3" s="280"/>
      <c r="H3" s="279"/>
      <c r="I3" s="279"/>
      <c r="J3" s="279"/>
      <c r="K3" s="279"/>
      <c r="L3" s="279"/>
      <c r="M3" s="279"/>
      <c r="N3" s="279"/>
      <c r="O3" s="279"/>
      <c r="P3" s="279"/>
      <c r="Q3" s="281"/>
      <c r="R3" s="246" t="s">
        <v>148</v>
      </c>
      <c r="S3" s="14" t="s">
        <v>149</v>
      </c>
      <c r="V3" s="14" t="s">
        <v>114</v>
      </c>
      <c r="AG3" s="214" t="s">
        <v>117</v>
      </c>
      <c r="AH3" s="214"/>
      <c r="AI3" s="214"/>
      <c r="AJ3" s="66"/>
      <c r="AK3" s="66"/>
      <c r="AL3" s="66"/>
      <c r="AM3" s="66"/>
      <c r="AN3" s="66"/>
      <c r="AO3" s="66"/>
      <c r="AR3" s="204" t="s">
        <v>1</v>
      </c>
      <c r="AS3" s="204" t="s">
        <v>2</v>
      </c>
      <c r="AT3" s="193" t="s">
        <v>33</v>
      </c>
      <c r="AU3" s="194"/>
      <c r="AV3" s="193" t="s">
        <v>79</v>
      </c>
      <c r="AW3" s="194"/>
      <c r="AX3" s="204" t="s">
        <v>37</v>
      </c>
      <c r="AY3" s="244" t="s">
        <v>10</v>
      </c>
      <c r="AZ3" s="245"/>
      <c r="BA3" s="244" t="s">
        <v>11</v>
      </c>
      <c r="BB3" s="245"/>
      <c r="BC3" s="64" t="s">
        <v>10</v>
      </c>
      <c r="BD3" s="64" t="s">
        <v>11</v>
      </c>
      <c r="BE3" s="243" t="s">
        <v>111</v>
      </c>
      <c r="BF3" s="24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42"/>
      <c r="AS4" s="242"/>
      <c r="AT4" s="16" t="s">
        <v>1</v>
      </c>
      <c r="AU4" s="16" t="s">
        <v>2</v>
      </c>
      <c r="AV4" s="16" t="s">
        <v>1</v>
      </c>
      <c r="AW4" s="16" t="s">
        <v>2</v>
      </c>
      <c r="AX4" s="24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274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WB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WB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WB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WB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WB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163" t="str">
        <f>IF(H9="","",IF(AP10="M1",IF(H8="P",AZ10,""),AJ10))</f>
        <v>B</v>
      </c>
      <c r="E10" s="120" t="str">
        <f>IF(H9="","",IF(AP10="HP",IF(H8="B",AZ10,""),AK10))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IF(H9="","",IF(AQ10="WB",IF(AX10="B",BB10,""),AL10))</f>
        <v>B</v>
      </c>
      <c r="AF10" s="159" t="str">
        <f>IF(H9="","",IF(AQ10="WB",IF(AX10="B",BB10,""),AM10))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282" t="str">
        <f t="shared" ref="D11:D12" si="24">IF(H10="","",IF(AP11="M1",IF(H9="P",AZ11,""),AJ11))</f>
        <v>L5</v>
      </c>
      <c r="E11" s="121" t="str">
        <f t="shared" ref="E11:E12" si="25">IF(H10="","",IF(AP11="HP",IF(H9="B",AZ11,""),AK11))</f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>IF(H10="","",IF(AQ11="WB",IF(AE10="",BB11,""),AL11))</f>
        <v>L5</v>
      </c>
      <c r="AF11" s="159" t="str">
        <f>IF(H10="","",IF(AQ11="WB",IF(AF10="",BB11,""),AM11))</f>
        <v/>
      </c>
      <c r="AG11" s="44" t="str">
        <f t="shared" ref="AG11:AG45" si="37">IF(H10="","",IF(AT11="10101","Y",IF(AU11="10101","Y","N")))</f>
        <v>N</v>
      </c>
      <c r="AH11" s="44" t="str">
        <f t="shared" ref="AH11:AH45" si="38">IF(H10="","",IF(AT11="12345","Y",IF(AU11="12345","Y","N")))</f>
        <v>N</v>
      </c>
      <c r="AI11" s="44" t="str">
        <f t="shared" ref="AI11:AI45" si="39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0">IF(AR5="",0,AR5)&amp;IF(AR6="",0,AR6)&amp;IF(AR7="",0,AR7)&amp;IF(AR8="",0,AR8)&amp;IF(AR9="",0,AR9)&amp;IF(AR10="",0,AR10)</f>
        <v>123456</v>
      </c>
      <c r="AW11" s="14" t="str">
        <f t="shared" si="40"/>
        <v>000000</v>
      </c>
      <c r="AX11" s="14" t="str">
        <f t="shared" ref="AX11:AX74" si="41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2">IF(OR(V11="S",Y10="Y"),"B",IFERROR(VLOOKUP(BA11,$BK$3:$BL$100,2,FALSE),""))</f>
        <v>L5</v>
      </c>
      <c r="BC11" s="14" t="str">
        <f t="shared" ref="BC11:BC74" si="43">IF(REPLACE(AZ11, 1, 1, "")="",1,REPLACE(AZ11, 1, 1, ""))</f>
        <v>5</v>
      </c>
      <c r="BD11" s="14" t="str">
        <f t="shared" ref="BD11:BD74" si="44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M1</v>
      </c>
      <c r="D12" s="282" t="str">
        <f t="shared" si="24"/>
        <v>F2</v>
      </c>
      <c r="E12" s="121" t="str">
        <f t="shared" si="25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8"/>
        <v>WB</v>
      </c>
      <c r="K12" s="81" t="str">
        <f t="shared" si="9"/>
        <v/>
      </c>
      <c r="L12" s="121" t="str">
        <f t="shared" si="10"/>
        <v>B</v>
      </c>
      <c r="M12" s="24" t="str">
        <f t="shared" si="27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0</v>
      </c>
      <c r="AD12" s="14">
        <f t="shared" si="36"/>
        <v>1</v>
      </c>
      <c r="AE12" s="159" t="str">
        <f t="shared" ref="AE12:AE75" si="45">IF(H11="","",IF(AQ12="WB",IF(AE11="",BB12,""),AL12))</f>
        <v/>
      </c>
      <c r="AF12" s="159" t="str">
        <f t="shared" ref="AF12:AF75" si="46">IF(H11="","",IF(AQ12="WB",IF(AF11="",BB12,""),AM12))</f>
        <v>B</v>
      </c>
      <c r="AG12" s="44" t="str">
        <f t="shared" si="37"/>
        <v>N</v>
      </c>
      <c r="AH12" s="44" t="str">
        <f t="shared" si="38"/>
        <v>N</v>
      </c>
      <c r="AI12" s="44" t="str">
        <f t="shared" si="39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WB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0"/>
        <v>234560</v>
      </c>
      <c r="AW12" s="14" t="str">
        <f t="shared" si="40"/>
        <v>000001</v>
      </c>
      <c r="AX12" s="14" t="str">
        <f t="shared" si="41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2"/>
        <v>B</v>
      </c>
      <c r="BC12" s="14" t="str">
        <f t="shared" si="43"/>
        <v>2</v>
      </c>
      <c r="BD12" s="14">
        <f t="shared" si="44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282" t="str">
        <f>IF(H12="","",IF(AP13="M1",IF(H11="P",AZ13,""),AJ13))</f>
        <v/>
      </c>
      <c r="E13" s="121" t="str">
        <f>IF(H12="","",IF(AP13="M1",IF(H11="B",AZ13,""),AK13))</f>
        <v>B</v>
      </c>
      <c r="F13" s="71" t="str">
        <f t="shared" si="26"/>
        <v>W</v>
      </c>
      <c r="G13" s="14" t="str">
        <f>IF(AP13="HP",IF(H11="B",AZ13,""),AK13)</f>
        <v/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>F2</v>
      </c>
      <c r="L13" s="121" t="str">
        <f t="shared" si="10"/>
        <v/>
      </c>
      <c r="M13" s="24" t="str">
        <f t="shared" si="27"/>
        <v>L</v>
      </c>
      <c r="N13" s="24">
        <f t="shared" si="11"/>
        <v>-8</v>
      </c>
      <c r="O13" s="124" t="str">
        <f t="shared" si="12"/>
        <v/>
      </c>
      <c r="P13" s="24">
        <f>IF(H13="","",IF(B13="NB",P12,IF(O13="",SUM($O$5:$O13)+N13,SUM($O$5:$O13))))</f>
        <v>-8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0</v>
      </c>
      <c r="U13" s="14">
        <f t="shared" si="15"/>
        <v>-1</v>
      </c>
      <c r="V13" s="14" t="str">
        <f t="shared" si="28"/>
        <v>C</v>
      </c>
      <c r="W13" s="14">
        <f t="shared" si="29"/>
        <v>4</v>
      </c>
      <c r="X13" s="83" t="str">
        <f t="shared" si="30"/>
        <v>Y</v>
      </c>
      <c r="Y13" s="14" t="str">
        <f t="shared" si="31"/>
        <v>N</v>
      </c>
      <c r="Z13" s="14" t="str">
        <f t="shared" si="32"/>
        <v>N</v>
      </c>
      <c r="AA13" s="14">
        <f t="shared" si="33"/>
        <v>0</v>
      </c>
      <c r="AB13" s="14">
        <f t="shared" si="34"/>
        <v>1</v>
      </c>
      <c r="AC13" s="14" t="str">
        <f t="shared" si="35"/>
        <v>2</v>
      </c>
      <c r="AD13" s="14">
        <f t="shared" si="36"/>
        <v>0</v>
      </c>
      <c r="AE13" s="159" t="str">
        <f t="shared" si="45"/>
        <v>F2</v>
      </c>
      <c r="AF13" s="159" t="str">
        <f t="shared" si="46"/>
        <v/>
      </c>
      <c r="AG13" s="44" t="str">
        <f t="shared" si="37"/>
        <v>N</v>
      </c>
      <c r="AH13" s="44" t="str">
        <f t="shared" si="38"/>
        <v>N</v>
      </c>
      <c r="AI13" s="44" t="str">
        <f t="shared" si="39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M1</v>
      </c>
      <c r="AQ13" s="14" t="str">
        <f t="shared" si="5"/>
        <v>WB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0"/>
        <v>345601</v>
      </c>
      <c r="AW13" s="14" t="str">
        <f t="shared" si="40"/>
        <v>000010</v>
      </c>
      <c r="AX13" s="14" t="str">
        <f t="shared" si="41"/>
        <v>P</v>
      </c>
      <c r="AY13" s="14" t="str">
        <f t="shared" si="21"/>
        <v>F2W</v>
      </c>
      <c r="AZ13" s="14" t="str">
        <f t="shared" si="22"/>
        <v>B</v>
      </c>
      <c r="BA13" s="14" t="str">
        <f t="shared" si="23"/>
        <v>BL</v>
      </c>
      <c r="BB13" s="14" t="str">
        <f t="shared" si="42"/>
        <v>F2</v>
      </c>
      <c r="BC13" s="14">
        <f t="shared" si="43"/>
        <v>1</v>
      </c>
      <c r="BD13" s="14" t="str">
        <f t="shared" si="44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B2</v>
      </c>
      <c r="C14" s="25" t="str">
        <f t="shared" si="3"/>
        <v/>
      </c>
      <c r="D14" s="283" t="str">
        <f t="shared" ref="D14:D77" si="47">IF(H13="","",IF(AP14="M1",IF(H12="P",AZ14,""),AJ14))</f>
        <v>B</v>
      </c>
      <c r="E14" s="122" t="str">
        <f t="shared" ref="E14:E77" si="48">IF(H13="","",IF(AP14="M1",IF(H12="B",AZ14,""),AK14))</f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F3</v>
      </c>
      <c r="M14" s="25" t="str">
        <f t="shared" si="27"/>
        <v>L</v>
      </c>
      <c r="N14" s="25">
        <f t="shared" si="11"/>
        <v>-10</v>
      </c>
      <c r="O14" s="131" t="str">
        <f t="shared" si="12"/>
        <v/>
      </c>
      <c r="P14" s="25">
        <f>IF(H14="","",IF(B14="NB",P13,IF(O14="",SUM($O$5:$O14)+N14,SUM($O$5:$O14))))</f>
        <v>-10</v>
      </c>
      <c r="Q14" s="132" t="str">
        <f t="shared" si="0"/>
        <v/>
      </c>
      <c r="R14" s="129">
        <f t="shared" si="13"/>
        <v>-2</v>
      </c>
      <c r="S14" s="83" t="str">
        <f t="shared" si="14"/>
        <v>L</v>
      </c>
      <c r="T14" s="14">
        <f t="shared" si="6"/>
        <v>-3</v>
      </c>
      <c r="U14" s="14">
        <f t="shared" si="15"/>
        <v>-3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0</v>
      </c>
      <c r="AD14" s="14" t="str">
        <f t="shared" si="36"/>
        <v>3</v>
      </c>
      <c r="AE14" s="159" t="str">
        <f t="shared" si="45"/>
        <v/>
      </c>
      <c r="AF14" s="159" t="str">
        <f t="shared" si="46"/>
        <v>F3</v>
      </c>
      <c r="AG14" s="44" t="str">
        <f t="shared" si="37"/>
        <v>N</v>
      </c>
      <c r="AH14" s="44" t="str">
        <f t="shared" si="38"/>
        <v>N</v>
      </c>
      <c r="AI14" s="44" t="str">
        <f t="shared" si="39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WB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0"/>
        <v>456010</v>
      </c>
      <c r="AW14" s="14" t="str">
        <f t="shared" si="40"/>
        <v>000101</v>
      </c>
      <c r="AX14" s="14" t="str">
        <f t="shared" si="41"/>
        <v>P</v>
      </c>
      <c r="AY14" s="14" t="str">
        <f t="shared" si="21"/>
        <v>BW</v>
      </c>
      <c r="AZ14" s="14" t="str">
        <f t="shared" si="22"/>
        <v>B</v>
      </c>
      <c r="BA14" s="14" t="str">
        <f t="shared" si="23"/>
        <v>F2L</v>
      </c>
      <c r="BB14" s="14" t="str">
        <f t="shared" si="42"/>
        <v>F3</v>
      </c>
      <c r="BC14" s="14">
        <f t="shared" si="43"/>
        <v>1</v>
      </c>
      <c r="BD14" s="14" t="str">
        <f t="shared" si="44"/>
        <v>3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163" t="str">
        <f t="shared" si="47"/>
        <v/>
      </c>
      <c r="E15" s="120" t="str">
        <f t="shared" si="48"/>
        <v>L5</v>
      </c>
      <c r="F15" s="80" t="str">
        <f t="shared" si="26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>F4</v>
      </c>
      <c r="L15" s="120" t="str">
        <f t="shared" si="10"/>
        <v/>
      </c>
      <c r="M15" s="36" t="str">
        <f t="shared" si="27"/>
        <v>L</v>
      </c>
      <c r="N15" s="36">
        <f t="shared" si="11"/>
        <v>-9</v>
      </c>
      <c r="O15" s="136" t="str">
        <f t="shared" si="12"/>
        <v/>
      </c>
      <c r="P15" s="36">
        <f>IF(H15="","",IF(B15="NB",P14,IF(O15="",SUM($O$5:$O15)+N15,SUM($O$5:$O15))))</f>
        <v>-9</v>
      </c>
      <c r="Q15" s="137" t="str">
        <f t="shared" si="0"/>
        <v/>
      </c>
      <c r="R15" s="127">
        <f t="shared" si="13"/>
        <v>1</v>
      </c>
      <c r="S15" s="83" t="str">
        <f t="shared" si="14"/>
        <v>W</v>
      </c>
      <c r="T15" s="14">
        <f t="shared" si="6"/>
        <v>-2</v>
      </c>
      <c r="U15" s="14">
        <f t="shared" si="15"/>
        <v>1</v>
      </c>
      <c r="V15" s="14" t="str">
        <f t="shared" si="28"/>
        <v>C</v>
      </c>
      <c r="W15" s="14">
        <f t="shared" si="29"/>
        <v>6</v>
      </c>
      <c r="X15" s="83" t="str">
        <f t="shared" si="30"/>
        <v>Y</v>
      </c>
      <c r="Y15" s="14" t="str">
        <f t="shared" si="31"/>
        <v>N</v>
      </c>
      <c r="Z15" s="14" t="str">
        <f t="shared" si="32"/>
        <v>N</v>
      </c>
      <c r="AA15" s="14">
        <f t="shared" si="33"/>
        <v>0</v>
      </c>
      <c r="AB15" s="14" t="str">
        <f t="shared" si="34"/>
        <v>5</v>
      </c>
      <c r="AC15" s="14" t="str">
        <f t="shared" si="35"/>
        <v>4</v>
      </c>
      <c r="AD15" s="14">
        <f t="shared" si="36"/>
        <v>0</v>
      </c>
      <c r="AE15" s="159" t="str">
        <f t="shared" si="45"/>
        <v>F4</v>
      </c>
      <c r="AF15" s="159" t="str">
        <f t="shared" si="46"/>
        <v/>
      </c>
      <c r="AG15" s="44" t="str">
        <f t="shared" si="37"/>
        <v>N</v>
      </c>
      <c r="AH15" s="44" t="str">
        <f t="shared" si="38"/>
        <v>N</v>
      </c>
      <c r="AI15" s="44" t="str">
        <f t="shared" si="39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M1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WB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0"/>
        <v>560101</v>
      </c>
      <c r="AW15" s="14" t="str">
        <f t="shared" si="40"/>
        <v>001010</v>
      </c>
      <c r="AX15" s="14" t="str">
        <f t="shared" si="41"/>
        <v>P</v>
      </c>
      <c r="AY15" s="14" t="str">
        <f t="shared" si="21"/>
        <v>BW</v>
      </c>
      <c r="AZ15" s="14" t="str">
        <f t="shared" si="22"/>
        <v>L5</v>
      </c>
      <c r="BA15" s="14" t="str">
        <f t="shared" si="23"/>
        <v>F3L</v>
      </c>
      <c r="BB15" s="14" t="str">
        <f t="shared" si="42"/>
        <v>F4</v>
      </c>
      <c r="BC15" s="14" t="str">
        <f t="shared" si="43"/>
        <v>5</v>
      </c>
      <c r="BD15" s="14" t="str">
        <f t="shared" si="44"/>
        <v>4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P6</v>
      </c>
      <c r="C16" s="24" t="str">
        <f t="shared" si="3"/>
        <v>T-C</v>
      </c>
      <c r="D16" s="282" t="str">
        <f t="shared" si="47"/>
        <v>B</v>
      </c>
      <c r="E16" s="121" t="str">
        <f t="shared" si="48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F5</v>
      </c>
      <c r="L16" s="121" t="str">
        <f t="shared" si="10"/>
        <v/>
      </c>
      <c r="M16" s="24" t="str">
        <f t="shared" si="27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28"/>
        <v>C</v>
      </c>
      <c r="W16" s="14">
        <f t="shared" si="29"/>
        <v>7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 t="str">
        <f t="shared" si="35"/>
        <v>5</v>
      </c>
      <c r="AD16" s="14">
        <f t="shared" si="36"/>
        <v>0</v>
      </c>
      <c r="AE16" s="159" t="str">
        <f t="shared" si="45"/>
        <v>F5</v>
      </c>
      <c r="AF16" s="159" t="str">
        <f t="shared" si="46"/>
        <v/>
      </c>
      <c r="AG16" s="44" t="str">
        <f t="shared" si="37"/>
        <v>Y</v>
      </c>
      <c r="AH16" s="44" t="str">
        <f t="shared" si="38"/>
        <v>N</v>
      </c>
      <c r="AI16" s="44" t="str">
        <f t="shared" si="39"/>
        <v>N</v>
      </c>
      <c r="AJ16" s="75" t="str">
        <f t="shared" si="16"/>
        <v>B</v>
      </c>
      <c r="AK16" s="75" t="str">
        <f t="shared" si="17"/>
        <v/>
      </c>
      <c r="AL16" s="75" t="str">
        <f t="shared" si="18"/>
        <v>F5</v>
      </c>
      <c r="AM16" s="75" t="str">
        <f t="shared" si="19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0"/>
        <v>601010</v>
      </c>
      <c r="AW16" s="14" t="str">
        <f t="shared" si="40"/>
        <v>010101</v>
      </c>
      <c r="AX16" s="14" t="str">
        <f t="shared" si="41"/>
        <v>B</v>
      </c>
      <c r="AY16" s="14" t="str">
        <f t="shared" si="21"/>
        <v>L5W</v>
      </c>
      <c r="AZ16" s="14" t="str">
        <f t="shared" si="22"/>
        <v>B</v>
      </c>
      <c r="BA16" s="14" t="str">
        <f t="shared" si="23"/>
        <v>F4L</v>
      </c>
      <c r="BB16" s="14" t="str">
        <f t="shared" si="42"/>
        <v>F5</v>
      </c>
      <c r="BC16" s="14">
        <f t="shared" si="43"/>
        <v>1</v>
      </c>
      <c r="BD16" s="14" t="str">
        <f t="shared" si="44"/>
        <v>5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282" t="str">
        <f t="shared" si="47"/>
        <v/>
      </c>
      <c r="E17" s="121" t="str">
        <f t="shared" si="48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7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45"/>
        <v/>
      </c>
      <c r="AF17" s="159" t="str">
        <f t="shared" si="46"/>
        <v/>
      </c>
      <c r="AG17" s="44" t="str">
        <f t="shared" si="37"/>
        <v/>
      </c>
      <c r="AH17" s="44" t="str">
        <f t="shared" si="38"/>
        <v/>
      </c>
      <c r="AI17" s="44" t="str">
        <f t="shared" si="39"/>
        <v/>
      </c>
      <c r="AJ17" s="75" t="str">
        <f t="shared" si="16"/>
        <v/>
      </c>
      <c r="AK17" s="75" t="str">
        <f t="shared" si="17"/>
        <v/>
      </c>
      <c r="AL17" s="75" t="str">
        <f t="shared" si="18"/>
        <v/>
      </c>
      <c r="AM17" s="75" t="str">
        <f t="shared" si="19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0"/>
        <v>10100</v>
      </c>
      <c r="AU17" s="14" t="str">
        <f t="shared" si="20"/>
        <v>01010</v>
      </c>
      <c r="AV17" s="14" t="str">
        <f t="shared" si="40"/>
        <v>010100</v>
      </c>
      <c r="AW17" s="14" t="str">
        <f t="shared" si="40"/>
        <v>101010</v>
      </c>
      <c r="AX17" s="14" t="str">
        <f t="shared" si="41"/>
        <v>B</v>
      </c>
      <c r="AY17" s="14" t="str">
        <f t="shared" si="21"/>
        <v>B</v>
      </c>
      <c r="AZ17" s="14" t="str">
        <f t="shared" si="22"/>
        <v/>
      </c>
      <c r="BA17" s="14" t="str">
        <f t="shared" si="23"/>
        <v>F5</v>
      </c>
      <c r="BB17" s="14" t="str">
        <f t="shared" si="42"/>
        <v/>
      </c>
      <c r="BC17" s="14">
        <f t="shared" si="43"/>
        <v>1</v>
      </c>
      <c r="BD17" s="14">
        <f t="shared" si="44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282" t="str">
        <f t="shared" si="47"/>
        <v/>
      </c>
      <c r="E18" s="121" t="str">
        <f t="shared" si="48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7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45"/>
        <v/>
      </c>
      <c r="AF18" s="159" t="str">
        <f t="shared" si="46"/>
        <v/>
      </c>
      <c r="AG18" s="44" t="str">
        <f t="shared" si="37"/>
        <v/>
      </c>
      <c r="AH18" s="44" t="str">
        <f t="shared" si="38"/>
        <v/>
      </c>
      <c r="AI18" s="44" t="str">
        <f t="shared" si="39"/>
        <v/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0"/>
        <v>01000</v>
      </c>
      <c r="AU18" s="14" t="str">
        <f t="shared" si="20"/>
        <v>10100</v>
      </c>
      <c r="AV18" s="14" t="str">
        <f t="shared" si="40"/>
        <v>101000</v>
      </c>
      <c r="AW18" s="14" t="str">
        <f t="shared" si="40"/>
        <v>010100</v>
      </c>
      <c r="AX18" s="14" t="str">
        <f t="shared" si="41"/>
        <v>B</v>
      </c>
      <c r="AY18" s="14" t="str">
        <f t="shared" si="21"/>
        <v/>
      </c>
      <c r="AZ18" s="14" t="str">
        <f t="shared" si="22"/>
        <v/>
      </c>
      <c r="BA18" s="14" t="str">
        <f t="shared" si="23"/>
        <v/>
      </c>
      <c r="BB18" s="14" t="str">
        <f t="shared" si="42"/>
        <v/>
      </c>
      <c r="BC18" s="14">
        <f t="shared" si="43"/>
        <v>1</v>
      </c>
      <c r="BD18" s="14">
        <f t="shared" si="44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283" t="str">
        <f t="shared" si="47"/>
        <v/>
      </c>
      <c r="E19" s="122" t="str">
        <f t="shared" si="48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7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45"/>
        <v/>
      </c>
      <c r="AF19" s="159" t="str">
        <f t="shared" si="46"/>
        <v/>
      </c>
      <c r="AG19" s="44" t="str">
        <f t="shared" si="37"/>
        <v/>
      </c>
      <c r="AH19" s="44" t="str">
        <f t="shared" si="38"/>
        <v/>
      </c>
      <c r="AI19" s="44" t="str">
        <f t="shared" si="39"/>
        <v/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0"/>
        <v>10000</v>
      </c>
      <c r="AU19" s="14" t="str">
        <f t="shared" si="20"/>
        <v>01000</v>
      </c>
      <c r="AV19" s="14" t="str">
        <f t="shared" si="40"/>
        <v>010000</v>
      </c>
      <c r="AW19" s="14" t="str">
        <f t="shared" si="40"/>
        <v>101000</v>
      </c>
      <c r="AX19" s="14" t="str">
        <f t="shared" si="41"/>
        <v>B</v>
      </c>
      <c r="AY19" s="14" t="str">
        <f t="shared" si="21"/>
        <v/>
      </c>
      <c r="AZ19" s="14" t="str">
        <f t="shared" si="22"/>
        <v/>
      </c>
      <c r="BA19" s="14" t="str">
        <f t="shared" si="23"/>
        <v/>
      </c>
      <c r="BB19" s="14" t="str">
        <f t="shared" si="42"/>
        <v/>
      </c>
      <c r="BC19" s="14">
        <f t="shared" si="43"/>
        <v>1</v>
      </c>
      <c r="BD19" s="14">
        <f t="shared" si="44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163" t="str">
        <f t="shared" si="47"/>
        <v/>
      </c>
      <c r="E20" s="120" t="str">
        <f t="shared" si="48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7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45"/>
        <v/>
      </c>
      <c r="AF20" s="159" t="str">
        <f t="shared" si="46"/>
        <v/>
      </c>
      <c r="AG20" s="44" t="str">
        <f t="shared" si="37"/>
        <v/>
      </c>
      <c r="AH20" s="44" t="str">
        <f t="shared" si="38"/>
        <v/>
      </c>
      <c r="AI20" s="44" t="str">
        <f t="shared" si="39"/>
        <v/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0"/>
        <v>00000</v>
      </c>
      <c r="AU20" s="14" t="str">
        <f t="shared" si="20"/>
        <v>10000</v>
      </c>
      <c r="AV20" s="14" t="str">
        <f t="shared" si="40"/>
        <v>100000</v>
      </c>
      <c r="AW20" s="14" t="str">
        <f t="shared" si="40"/>
        <v>010000</v>
      </c>
      <c r="AX20" s="14" t="str">
        <f t="shared" si="41"/>
        <v>B</v>
      </c>
      <c r="AY20" s="14" t="str">
        <f t="shared" si="21"/>
        <v/>
      </c>
      <c r="AZ20" s="14" t="str">
        <f t="shared" si="22"/>
        <v/>
      </c>
      <c r="BA20" s="14" t="str">
        <f t="shared" si="23"/>
        <v/>
      </c>
      <c r="BB20" s="14" t="str">
        <f t="shared" si="42"/>
        <v/>
      </c>
      <c r="BC20" s="14">
        <f t="shared" si="43"/>
        <v>1</v>
      </c>
      <c r="BD20" s="14">
        <f t="shared" si="44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282" t="str">
        <f t="shared" si="47"/>
        <v/>
      </c>
      <c r="E21" s="121" t="str">
        <f t="shared" si="48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7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45"/>
        <v/>
      </c>
      <c r="AF21" s="159" t="str">
        <f t="shared" si="46"/>
        <v/>
      </c>
      <c r="AG21" s="44" t="str">
        <f t="shared" si="37"/>
        <v/>
      </c>
      <c r="AH21" s="44" t="str">
        <f t="shared" si="38"/>
        <v/>
      </c>
      <c r="AI21" s="44" t="str">
        <f t="shared" si="39"/>
        <v/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0"/>
        <v>00000</v>
      </c>
      <c r="AU21" s="14" t="str">
        <f t="shared" si="20"/>
        <v>00000</v>
      </c>
      <c r="AV21" s="14" t="str">
        <f t="shared" si="40"/>
        <v>000000</v>
      </c>
      <c r="AW21" s="14" t="str">
        <f t="shared" si="40"/>
        <v>100000</v>
      </c>
      <c r="AX21" s="14" t="str">
        <f t="shared" si="41"/>
        <v>B</v>
      </c>
      <c r="AY21" s="14" t="str">
        <f t="shared" si="21"/>
        <v/>
      </c>
      <c r="AZ21" s="14" t="str">
        <f t="shared" si="22"/>
        <v/>
      </c>
      <c r="BA21" s="14" t="str">
        <f t="shared" si="23"/>
        <v/>
      </c>
      <c r="BB21" s="14" t="str">
        <f t="shared" si="42"/>
        <v/>
      </c>
      <c r="BC21" s="14">
        <f t="shared" si="43"/>
        <v>1</v>
      </c>
      <c r="BD21" s="14">
        <f t="shared" si="44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282" t="str">
        <f t="shared" si="47"/>
        <v/>
      </c>
      <c r="E22" s="121" t="str">
        <f t="shared" si="48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7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45"/>
        <v/>
      </c>
      <c r="AF22" s="159" t="str">
        <f t="shared" si="46"/>
        <v/>
      </c>
      <c r="AG22" s="44" t="str">
        <f t="shared" si="37"/>
        <v/>
      </c>
      <c r="AH22" s="44" t="str">
        <f t="shared" si="38"/>
        <v/>
      </c>
      <c r="AI22" s="44" t="str">
        <f t="shared" si="39"/>
        <v/>
      </c>
      <c r="AJ22" s="75" t="str">
        <f t="shared" si="16"/>
        <v/>
      </c>
      <c r="AK22" s="75" t="str">
        <f t="shared" si="17"/>
        <v/>
      </c>
      <c r="AL22" s="75" t="str">
        <f t="shared" si="18"/>
        <v/>
      </c>
      <c r="AM22" s="75" t="str">
        <f t="shared" si="19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0"/>
        <v>00000</v>
      </c>
      <c r="AU22" s="14" t="str">
        <f t="shared" si="20"/>
        <v>00000</v>
      </c>
      <c r="AV22" s="14" t="str">
        <f t="shared" si="40"/>
        <v>000000</v>
      </c>
      <c r="AW22" s="14" t="str">
        <f t="shared" si="40"/>
        <v>000000</v>
      </c>
      <c r="AX22" s="14" t="str">
        <f t="shared" si="41"/>
        <v>B</v>
      </c>
      <c r="AY22" s="14" t="str">
        <f t="shared" si="21"/>
        <v/>
      </c>
      <c r="AZ22" s="14" t="str">
        <f t="shared" si="22"/>
        <v/>
      </c>
      <c r="BA22" s="14" t="str">
        <f t="shared" si="23"/>
        <v/>
      </c>
      <c r="BB22" s="14" t="str">
        <f t="shared" si="42"/>
        <v/>
      </c>
      <c r="BC22" s="14">
        <f t="shared" si="43"/>
        <v>1</v>
      </c>
      <c r="BD22" s="14">
        <f t="shared" si="44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282" t="str">
        <f t="shared" si="47"/>
        <v/>
      </c>
      <c r="E23" s="121" t="str">
        <f t="shared" si="48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7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45"/>
        <v/>
      </c>
      <c r="AF23" s="159" t="str">
        <f t="shared" si="46"/>
        <v/>
      </c>
      <c r="AG23" s="44" t="str">
        <f t="shared" si="37"/>
        <v/>
      </c>
      <c r="AH23" s="44" t="str">
        <f t="shared" si="38"/>
        <v/>
      </c>
      <c r="AI23" s="44" t="str">
        <f t="shared" si="39"/>
        <v/>
      </c>
      <c r="AJ23" s="75" t="str">
        <f t="shared" si="16"/>
        <v/>
      </c>
      <c r="AK23" s="75" t="str">
        <f t="shared" si="17"/>
        <v/>
      </c>
      <c r="AL23" s="75" t="str">
        <f t="shared" si="18"/>
        <v/>
      </c>
      <c r="AM23" s="75" t="str">
        <f t="shared" si="19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0"/>
        <v>00000</v>
      </c>
      <c r="AU23" s="14" t="str">
        <f t="shared" si="20"/>
        <v>00000</v>
      </c>
      <c r="AV23" s="14" t="str">
        <f t="shared" si="40"/>
        <v>000000</v>
      </c>
      <c r="AW23" s="14" t="str">
        <f t="shared" si="40"/>
        <v>000000</v>
      </c>
      <c r="AX23" s="14" t="str">
        <f t="shared" si="41"/>
        <v>B</v>
      </c>
      <c r="AY23" s="14" t="str">
        <f t="shared" si="21"/>
        <v/>
      </c>
      <c r="AZ23" s="14" t="str">
        <f t="shared" si="22"/>
        <v/>
      </c>
      <c r="BA23" s="14" t="str">
        <f t="shared" si="23"/>
        <v/>
      </c>
      <c r="BB23" s="14" t="str">
        <f t="shared" si="42"/>
        <v/>
      </c>
      <c r="BC23" s="14">
        <f t="shared" si="43"/>
        <v>1</v>
      </c>
      <c r="BD23" s="14">
        <f t="shared" si="44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283" t="str">
        <f t="shared" si="47"/>
        <v/>
      </c>
      <c r="E24" s="122" t="str">
        <f t="shared" si="48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7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45"/>
        <v/>
      </c>
      <c r="AF24" s="159" t="str">
        <f t="shared" si="46"/>
        <v/>
      </c>
      <c r="AG24" s="44" t="str">
        <f t="shared" si="37"/>
        <v/>
      </c>
      <c r="AH24" s="44" t="str">
        <f t="shared" si="38"/>
        <v/>
      </c>
      <c r="AI24" s="44" t="str">
        <f t="shared" si="39"/>
        <v/>
      </c>
      <c r="AJ24" s="75" t="str">
        <f t="shared" si="16"/>
        <v/>
      </c>
      <c r="AK24" s="75" t="str">
        <f t="shared" si="17"/>
        <v/>
      </c>
      <c r="AL24" s="75" t="str">
        <f t="shared" si="18"/>
        <v/>
      </c>
      <c r="AM24" s="75" t="str">
        <f t="shared" si="19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0"/>
        <v>00000</v>
      </c>
      <c r="AU24" s="14" t="str">
        <f t="shared" si="20"/>
        <v>00000</v>
      </c>
      <c r="AV24" s="14" t="str">
        <f t="shared" si="40"/>
        <v>000000</v>
      </c>
      <c r="AW24" s="14" t="str">
        <f t="shared" si="40"/>
        <v>000000</v>
      </c>
      <c r="AX24" s="14" t="str">
        <f t="shared" si="41"/>
        <v>B</v>
      </c>
      <c r="AY24" s="14" t="str">
        <f t="shared" si="21"/>
        <v/>
      </c>
      <c r="AZ24" s="14" t="str">
        <f t="shared" si="22"/>
        <v/>
      </c>
      <c r="BA24" s="14" t="str">
        <f t="shared" si="23"/>
        <v/>
      </c>
      <c r="BB24" s="14" t="str">
        <f t="shared" si="42"/>
        <v/>
      </c>
      <c r="BC24" s="14">
        <f t="shared" si="43"/>
        <v>1</v>
      </c>
      <c r="BD24" s="14">
        <f t="shared" si="44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163" t="str">
        <f t="shared" si="47"/>
        <v/>
      </c>
      <c r="E25" s="120" t="str">
        <f t="shared" si="48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7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45"/>
        <v/>
      </c>
      <c r="AF25" s="159" t="str">
        <f t="shared" si="46"/>
        <v/>
      </c>
      <c r="AG25" s="44" t="str">
        <f t="shared" si="37"/>
        <v/>
      </c>
      <c r="AH25" s="44" t="str">
        <f t="shared" si="38"/>
        <v/>
      </c>
      <c r="AI25" s="44" t="str">
        <f t="shared" si="39"/>
        <v/>
      </c>
      <c r="AJ25" s="75" t="str">
        <f t="shared" si="16"/>
        <v/>
      </c>
      <c r="AK25" s="75" t="str">
        <f t="shared" si="17"/>
        <v/>
      </c>
      <c r="AL25" s="75" t="str">
        <f t="shared" si="18"/>
        <v/>
      </c>
      <c r="AM25" s="75" t="str">
        <f t="shared" si="19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0"/>
        <v>00000</v>
      </c>
      <c r="AU25" s="14" t="str">
        <f t="shared" si="20"/>
        <v>00000</v>
      </c>
      <c r="AV25" s="14" t="str">
        <f t="shared" si="40"/>
        <v>000000</v>
      </c>
      <c r="AW25" s="14" t="str">
        <f t="shared" si="40"/>
        <v>000000</v>
      </c>
      <c r="AX25" s="14" t="str">
        <f t="shared" si="41"/>
        <v>B</v>
      </c>
      <c r="AY25" s="14" t="str">
        <f t="shared" si="21"/>
        <v/>
      </c>
      <c r="AZ25" s="14" t="str">
        <f t="shared" si="22"/>
        <v/>
      </c>
      <c r="BA25" s="14" t="str">
        <f t="shared" si="23"/>
        <v/>
      </c>
      <c r="BB25" s="14" t="str">
        <f t="shared" si="42"/>
        <v/>
      </c>
      <c r="BC25" s="14">
        <f t="shared" si="43"/>
        <v>1</v>
      </c>
      <c r="BD25" s="14">
        <f t="shared" si="44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282" t="str">
        <f t="shared" si="47"/>
        <v/>
      </c>
      <c r="E26" s="121" t="str">
        <f t="shared" si="48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45"/>
        <v/>
      </c>
      <c r="AF26" s="159" t="str">
        <f t="shared" si="46"/>
        <v/>
      </c>
      <c r="AG26" s="44" t="str">
        <f t="shared" si="37"/>
        <v/>
      </c>
      <c r="AH26" s="44" t="str">
        <f t="shared" si="38"/>
        <v/>
      </c>
      <c r="AI26" s="44" t="str">
        <f t="shared" si="39"/>
        <v/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0"/>
        <v>000000</v>
      </c>
      <c r="AW26" s="14" t="str">
        <f t="shared" si="40"/>
        <v>000000</v>
      </c>
      <c r="AX26" s="14" t="str">
        <f t="shared" si="41"/>
        <v>B</v>
      </c>
      <c r="AY26" s="14" t="str">
        <f t="shared" si="21"/>
        <v/>
      </c>
      <c r="AZ26" s="14" t="str">
        <f t="shared" si="22"/>
        <v/>
      </c>
      <c r="BA26" s="14" t="str">
        <f t="shared" si="23"/>
        <v/>
      </c>
      <c r="BB26" s="14" t="str">
        <f t="shared" si="42"/>
        <v/>
      </c>
      <c r="BC26" s="14">
        <f t="shared" si="43"/>
        <v>1</v>
      </c>
      <c r="BD26" s="14">
        <f t="shared" si="44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282" t="str">
        <f t="shared" si="47"/>
        <v/>
      </c>
      <c r="E27" s="121" t="str">
        <f t="shared" si="48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45"/>
        <v/>
      </c>
      <c r="AF27" s="159" t="str">
        <f t="shared" si="46"/>
        <v/>
      </c>
      <c r="AG27" s="44" t="str">
        <f t="shared" si="37"/>
        <v/>
      </c>
      <c r="AH27" s="44" t="str">
        <f t="shared" si="38"/>
        <v/>
      </c>
      <c r="AI27" s="44" t="str">
        <f t="shared" si="39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0"/>
        <v>000000</v>
      </c>
      <c r="AW27" s="14" t="str">
        <f t="shared" si="40"/>
        <v>000000</v>
      </c>
      <c r="AX27" s="14" t="str">
        <f t="shared" si="41"/>
        <v>B</v>
      </c>
      <c r="AY27" s="14" t="str">
        <f t="shared" si="21"/>
        <v/>
      </c>
      <c r="AZ27" s="14" t="str">
        <f t="shared" si="22"/>
        <v/>
      </c>
      <c r="BA27" s="14" t="str">
        <f t="shared" si="23"/>
        <v/>
      </c>
      <c r="BB27" s="14" t="str">
        <f t="shared" si="42"/>
        <v/>
      </c>
      <c r="BC27" s="14">
        <f t="shared" si="43"/>
        <v>1</v>
      </c>
      <c r="BD27" s="14">
        <f t="shared" si="44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282" t="str">
        <f t="shared" si="47"/>
        <v/>
      </c>
      <c r="E28" s="121" t="str">
        <f t="shared" si="48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45"/>
        <v/>
      </c>
      <c r="AF28" s="159" t="str">
        <f t="shared" si="46"/>
        <v/>
      </c>
      <c r="AG28" s="44" t="str">
        <f t="shared" si="37"/>
        <v/>
      </c>
      <c r="AH28" s="44" t="str">
        <f t="shared" si="38"/>
        <v/>
      </c>
      <c r="AI28" s="44" t="str">
        <f t="shared" si="39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0"/>
        <v>000000</v>
      </c>
      <c r="AW28" s="14" t="str">
        <f t="shared" si="40"/>
        <v>000000</v>
      </c>
      <c r="AX28" s="14" t="str">
        <f t="shared" si="41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2"/>
        <v/>
      </c>
      <c r="BC28" s="14">
        <f t="shared" si="43"/>
        <v>1</v>
      </c>
      <c r="BD28" s="14">
        <f t="shared" si="44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283" t="str">
        <f t="shared" si="47"/>
        <v/>
      </c>
      <c r="E29" s="122" t="str">
        <f t="shared" si="48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45"/>
        <v/>
      </c>
      <c r="AF29" s="159" t="str">
        <f t="shared" si="46"/>
        <v/>
      </c>
      <c r="AG29" s="44" t="str">
        <f t="shared" si="37"/>
        <v/>
      </c>
      <c r="AH29" s="44" t="str">
        <f t="shared" si="38"/>
        <v/>
      </c>
      <c r="AI29" s="44" t="str">
        <f t="shared" si="39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0"/>
        <v>000000</v>
      </c>
      <c r="AW29" s="14" t="str">
        <f t="shared" si="40"/>
        <v>000000</v>
      </c>
      <c r="AX29" s="14" t="str">
        <f t="shared" si="41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2"/>
        <v/>
      </c>
      <c r="BC29" s="14">
        <f t="shared" si="43"/>
        <v>1</v>
      </c>
      <c r="BD29" s="14">
        <f t="shared" si="44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163" t="str">
        <f t="shared" si="47"/>
        <v/>
      </c>
      <c r="E30" s="120" t="str">
        <f t="shared" si="48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45"/>
        <v/>
      </c>
      <c r="AF30" s="159" t="str">
        <f t="shared" si="46"/>
        <v/>
      </c>
      <c r="AG30" s="44" t="str">
        <f t="shared" si="37"/>
        <v/>
      </c>
      <c r="AH30" s="44" t="str">
        <f t="shared" si="38"/>
        <v/>
      </c>
      <c r="AI30" s="44" t="str">
        <f t="shared" si="39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0"/>
        <v>000000</v>
      </c>
      <c r="AW30" s="14" t="str">
        <f t="shared" si="40"/>
        <v>000000</v>
      </c>
      <c r="AX30" s="14" t="str">
        <f t="shared" si="41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2"/>
        <v/>
      </c>
      <c r="BC30" s="14">
        <f t="shared" si="43"/>
        <v>1</v>
      </c>
      <c r="BD30" s="14">
        <f t="shared" si="44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282" t="str">
        <f t="shared" si="47"/>
        <v/>
      </c>
      <c r="E31" s="121" t="str">
        <f t="shared" si="48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45"/>
        <v/>
      </c>
      <c r="AF31" s="159" t="str">
        <f t="shared" si="46"/>
        <v/>
      </c>
      <c r="AG31" s="44" t="str">
        <f t="shared" si="37"/>
        <v/>
      </c>
      <c r="AH31" s="44" t="str">
        <f t="shared" si="38"/>
        <v/>
      </c>
      <c r="AI31" s="44" t="str">
        <f t="shared" si="39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0"/>
        <v>000000</v>
      </c>
      <c r="AW31" s="14" t="str">
        <f t="shared" si="40"/>
        <v>000000</v>
      </c>
      <c r="AX31" s="14" t="str">
        <f t="shared" si="41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2"/>
        <v/>
      </c>
      <c r="BC31" s="14">
        <f t="shared" si="43"/>
        <v>1</v>
      </c>
      <c r="BD31" s="14">
        <f t="shared" si="44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282" t="str">
        <f t="shared" si="47"/>
        <v/>
      </c>
      <c r="E32" s="121" t="str">
        <f t="shared" si="48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45"/>
        <v/>
      </c>
      <c r="AF32" s="159" t="str">
        <f t="shared" si="46"/>
        <v/>
      </c>
      <c r="AG32" s="44" t="str">
        <f t="shared" si="37"/>
        <v/>
      </c>
      <c r="AH32" s="44" t="str">
        <f t="shared" si="38"/>
        <v/>
      </c>
      <c r="AI32" s="44" t="str">
        <f t="shared" si="39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0"/>
        <v>000000</v>
      </c>
      <c r="AW32" s="14" t="str">
        <f t="shared" si="40"/>
        <v>000000</v>
      </c>
      <c r="AX32" s="14" t="str">
        <f t="shared" si="41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2"/>
        <v/>
      </c>
      <c r="BC32" s="14">
        <f t="shared" si="43"/>
        <v>1</v>
      </c>
      <c r="BD32" s="14">
        <f t="shared" si="44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282" t="str">
        <f t="shared" si="47"/>
        <v/>
      </c>
      <c r="E33" s="121" t="str">
        <f t="shared" si="48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45"/>
        <v/>
      </c>
      <c r="AF33" s="159" t="str">
        <f t="shared" si="46"/>
        <v/>
      </c>
      <c r="AG33" s="44" t="str">
        <f t="shared" si="37"/>
        <v/>
      </c>
      <c r="AH33" s="44" t="str">
        <f t="shared" si="38"/>
        <v/>
      </c>
      <c r="AI33" s="44" t="str">
        <f t="shared" si="39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0"/>
        <v>000000</v>
      </c>
      <c r="AW33" s="14" t="str">
        <f t="shared" si="40"/>
        <v>000000</v>
      </c>
      <c r="AX33" s="14" t="str">
        <f t="shared" si="41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2"/>
        <v/>
      </c>
      <c r="BC33" s="14">
        <f t="shared" si="43"/>
        <v>1</v>
      </c>
      <c r="BD33" s="14">
        <f t="shared" si="44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283" t="str">
        <f t="shared" si="47"/>
        <v/>
      </c>
      <c r="E34" s="122" t="str">
        <f t="shared" si="48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45"/>
        <v/>
      </c>
      <c r="AF34" s="159" t="str">
        <f t="shared" si="46"/>
        <v/>
      </c>
      <c r="AG34" s="44" t="str">
        <f t="shared" si="37"/>
        <v/>
      </c>
      <c r="AH34" s="44" t="str">
        <f t="shared" si="38"/>
        <v/>
      </c>
      <c r="AI34" s="44" t="str">
        <f t="shared" si="39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0"/>
        <v>000000</v>
      </c>
      <c r="AW34" s="14" t="str">
        <f t="shared" si="40"/>
        <v>000000</v>
      </c>
      <c r="AX34" s="14" t="str">
        <f t="shared" si="41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2"/>
        <v/>
      </c>
      <c r="BC34" s="14">
        <f t="shared" si="43"/>
        <v>1</v>
      </c>
      <c r="BD34" s="14">
        <f t="shared" si="44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163" t="str">
        <f t="shared" si="47"/>
        <v/>
      </c>
      <c r="E35" s="120" t="str">
        <f t="shared" si="48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45"/>
        <v/>
      </c>
      <c r="AF35" s="159" t="str">
        <f t="shared" si="46"/>
        <v/>
      </c>
      <c r="AG35" s="44" t="str">
        <f t="shared" si="37"/>
        <v/>
      </c>
      <c r="AH35" s="44" t="str">
        <f t="shared" si="38"/>
        <v/>
      </c>
      <c r="AI35" s="44" t="str">
        <f t="shared" si="39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0"/>
        <v>000000</v>
      </c>
      <c r="AW35" s="14" t="str">
        <f t="shared" si="40"/>
        <v>000000</v>
      </c>
      <c r="AX35" s="14" t="str">
        <f t="shared" si="41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2"/>
        <v/>
      </c>
      <c r="BC35" s="14">
        <f t="shared" si="43"/>
        <v>1</v>
      </c>
      <c r="BD35" s="14">
        <f t="shared" si="44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282" t="str">
        <f t="shared" si="47"/>
        <v/>
      </c>
      <c r="E36" s="121" t="str">
        <f t="shared" si="48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45"/>
        <v/>
      </c>
      <c r="AF36" s="159" t="str">
        <f t="shared" si="46"/>
        <v/>
      </c>
      <c r="AG36" s="44" t="str">
        <f t="shared" si="37"/>
        <v/>
      </c>
      <c r="AH36" s="44" t="str">
        <f t="shared" si="38"/>
        <v/>
      </c>
      <c r="AI36" s="44" t="str">
        <f t="shared" si="39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0"/>
        <v>000000</v>
      </c>
      <c r="AW36" s="14" t="str">
        <f t="shared" si="40"/>
        <v>000000</v>
      </c>
      <c r="AX36" s="14" t="str">
        <f t="shared" si="41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2"/>
        <v/>
      </c>
      <c r="BC36" s="14">
        <f t="shared" si="43"/>
        <v>1</v>
      </c>
      <c r="BD36" s="14">
        <f t="shared" si="44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282" t="str">
        <f t="shared" si="47"/>
        <v/>
      </c>
      <c r="E37" s="121" t="str">
        <f t="shared" si="48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45"/>
        <v/>
      </c>
      <c r="AF37" s="159" t="str">
        <f t="shared" si="46"/>
        <v/>
      </c>
      <c r="AG37" s="44" t="str">
        <f t="shared" si="37"/>
        <v/>
      </c>
      <c r="AH37" s="44" t="str">
        <f t="shared" si="38"/>
        <v/>
      </c>
      <c r="AI37" s="44" t="str">
        <f t="shared" si="39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0"/>
        <v>000000</v>
      </c>
      <c r="AW37" s="14" t="str">
        <f t="shared" si="40"/>
        <v>000000</v>
      </c>
      <c r="AX37" s="14" t="str">
        <f t="shared" si="41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2"/>
        <v/>
      </c>
      <c r="BC37" s="14">
        <f t="shared" si="43"/>
        <v>1</v>
      </c>
      <c r="BD37" s="14">
        <f t="shared" si="44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282" t="str">
        <f t="shared" si="47"/>
        <v/>
      </c>
      <c r="E38" s="121" t="str">
        <f t="shared" si="48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45"/>
        <v/>
      </c>
      <c r="AF38" s="159" t="str">
        <f t="shared" si="46"/>
        <v/>
      </c>
      <c r="AG38" s="44" t="str">
        <f t="shared" si="37"/>
        <v/>
      </c>
      <c r="AH38" s="44" t="str">
        <f t="shared" si="38"/>
        <v/>
      </c>
      <c r="AI38" s="44" t="str">
        <f t="shared" si="39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0"/>
        <v>000000</v>
      </c>
      <c r="AW38" s="14" t="str">
        <f t="shared" si="40"/>
        <v>000000</v>
      </c>
      <c r="AX38" s="14" t="str">
        <f t="shared" si="41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2"/>
        <v/>
      </c>
      <c r="BC38" s="14">
        <f t="shared" si="43"/>
        <v>1</v>
      </c>
      <c r="BD38" s="14">
        <f t="shared" si="44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283" t="str">
        <f t="shared" si="47"/>
        <v/>
      </c>
      <c r="E39" s="122" t="str">
        <f t="shared" si="48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45"/>
        <v/>
      </c>
      <c r="AF39" s="159" t="str">
        <f t="shared" si="46"/>
        <v/>
      </c>
      <c r="AG39" s="44" t="str">
        <f t="shared" si="37"/>
        <v/>
      </c>
      <c r="AH39" s="44" t="str">
        <f t="shared" si="38"/>
        <v/>
      </c>
      <c r="AI39" s="44" t="str">
        <f t="shared" si="39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0"/>
        <v>000000</v>
      </c>
      <c r="AW39" s="14" t="str">
        <f t="shared" si="40"/>
        <v>000000</v>
      </c>
      <c r="AX39" s="14" t="str">
        <f t="shared" si="41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2"/>
        <v/>
      </c>
      <c r="BC39" s="14">
        <f t="shared" si="43"/>
        <v>1</v>
      </c>
      <c r="BD39" s="14">
        <f t="shared" si="44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163" t="str">
        <f t="shared" si="47"/>
        <v/>
      </c>
      <c r="E40" s="120" t="str">
        <f t="shared" si="48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45"/>
        <v/>
      </c>
      <c r="AF40" s="159" t="str">
        <f t="shared" si="46"/>
        <v/>
      </c>
      <c r="AG40" s="44" t="str">
        <f t="shared" si="37"/>
        <v/>
      </c>
      <c r="AH40" s="44" t="str">
        <f t="shared" si="38"/>
        <v/>
      </c>
      <c r="AI40" s="44" t="str">
        <f t="shared" si="39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0"/>
        <v>000000</v>
      </c>
      <c r="AW40" s="14" t="str">
        <f t="shared" si="40"/>
        <v>000000</v>
      </c>
      <c r="AX40" s="14" t="str">
        <f t="shared" si="41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2"/>
        <v/>
      </c>
      <c r="BC40" s="14">
        <f t="shared" si="43"/>
        <v>1</v>
      </c>
      <c r="BD40" s="14">
        <f t="shared" si="44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282" t="str">
        <f t="shared" si="47"/>
        <v/>
      </c>
      <c r="E41" s="121" t="str">
        <f t="shared" si="48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45"/>
        <v/>
      </c>
      <c r="AF41" s="159" t="str">
        <f t="shared" si="46"/>
        <v/>
      </c>
      <c r="AG41" s="44" t="str">
        <f t="shared" si="37"/>
        <v/>
      </c>
      <c r="AH41" s="44" t="str">
        <f t="shared" si="38"/>
        <v/>
      </c>
      <c r="AI41" s="44" t="str">
        <f t="shared" si="39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0"/>
        <v>000000</v>
      </c>
      <c r="AW41" s="14" t="str">
        <f t="shared" si="40"/>
        <v>000000</v>
      </c>
      <c r="AX41" s="14" t="str">
        <f t="shared" si="41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2"/>
        <v/>
      </c>
      <c r="BC41" s="14">
        <f t="shared" si="43"/>
        <v>1</v>
      </c>
      <c r="BD41" s="14">
        <f t="shared" si="44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282" t="str">
        <f t="shared" si="47"/>
        <v/>
      </c>
      <c r="E42" s="121" t="str">
        <f t="shared" si="48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45"/>
        <v/>
      </c>
      <c r="AF42" s="159" t="str">
        <f t="shared" si="46"/>
        <v/>
      </c>
      <c r="AG42" s="44" t="str">
        <f t="shared" si="37"/>
        <v/>
      </c>
      <c r="AH42" s="44" t="str">
        <f t="shared" si="38"/>
        <v/>
      </c>
      <c r="AI42" s="44" t="str">
        <f t="shared" si="39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0"/>
        <v>000000</v>
      </c>
      <c r="AW42" s="14" t="str">
        <f t="shared" si="40"/>
        <v>000000</v>
      </c>
      <c r="AX42" s="14" t="str">
        <f t="shared" si="41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2"/>
        <v/>
      </c>
      <c r="BC42" s="14">
        <f t="shared" si="43"/>
        <v>1</v>
      </c>
      <c r="BD42" s="14">
        <f t="shared" si="44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282" t="str">
        <f t="shared" si="47"/>
        <v/>
      </c>
      <c r="E43" s="121" t="str">
        <f t="shared" si="48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45"/>
        <v/>
      </c>
      <c r="AF43" s="159" t="str">
        <f t="shared" si="46"/>
        <v/>
      </c>
      <c r="AG43" s="44" t="str">
        <f t="shared" si="37"/>
        <v/>
      </c>
      <c r="AH43" s="44" t="str">
        <f t="shared" si="38"/>
        <v/>
      </c>
      <c r="AI43" s="44" t="str">
        <f t="shared" si="39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0"/>
        <v>000000</v>
      </c>
      <c r="AW43" s="14" t="str">
        <f t="shared" si="40"/>
        <v>000000</v>
      </c>
      <c r="AX43" s="14" t="str">
        <f t="shared" si="41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2"/>
        <v/>
      </c>
      <c r="BC43" s="14">
        <f t="shared" si="43"/>
        <v>1</v>
      </c>
      <c r="BD43" s="14">
        <f t="shared" si="44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283" t="str">
        <f t="shared" si="47"/>
        <v/>
      </c>
      <c r="E44" s="122" t="str">
        <f t="shared" si="48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45"/>
        <v/>
      </c>
      <c r="AF44" s="159" t="str">
        <f t="shared" si="46"/>
        <v/>
      </c>
      <c r="AG44" s="44" t="str">
        <f t="shared" si="37"/>
        <v/>
      </c>
      <c r="AH44" s="44" t="str">
        <f t="shared" si="38"/>
        <v/>
      </c>
      <c r="AI44" s="44" t="str">
        <f t="shared" si="39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0"/>
        <v>000000</v>
      </c>
      <c r="AW44" s="14" t="str">
        <f t="shared" si="40"/>
        <v>000000</v>
      </c>
      <c r="AX44" s="14" t="str">
        <f t="shared" si="41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2"/>
        <v/>
      </c>
      <c r="BC44" s="14">
        <f t="shared" si="43"/>
        <v>1</v>
      </c>
      <c r="BD44" s="14">
        <f t="shared" si="44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163" t="str">
        <f t="shared" si="47"/>
        <v/>
      </c>
      <c r="E45" s="120" t="str">
        <f t="shared" si="48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45"/>
        <v/>
      </c>
      <c r="AF45" s="159" t="str">
        <f t="shared" si="46"/>
        <v/>
      </c>
      <c r="AG45" s="44" t="str">
        <f t="shared" si="37"/>
        <v/>
      </c>
      <c r="AH45" s="44" t="str">
        <f t="shared" si="38"/>
        <v/>
      </c>
      <c r="AI45" s="44" t="str">
        <f t="shared" si="39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0"/>
        <v>000000</v>
      </c>
      <c r="AW45" s="14" t="str">
        <f t="shared" si="40"/>
        <v>000000</v>
      </c>
      <c r="AX45" s="14" t="str">
        <f t="shared" si="41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2"/>
        <v/>
      </c>
      <c r="BC45" s="14">
        <f t="shared" si="43"/>
        <v>1</v>
      </c>
      <c r="BD45" s="14">
        <f t="shared" si="44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282" t="str">
        <f t="shared" si="47"/>
        <v/>
      </c>
      <c r="E46" s="121" t="str">
        <f t="shared" si="48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45"/>
        <v/>
      </c>
      <c r="AF46" s="159" t="str">
        <f t="shared" si="46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1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2"/>
        <v/>
      </c>
      <c r="BC46" s="14">
        <f t="shared" si="43"/>
        <v>1</v>
      </c>
      <c r="BD46" s="14">
        <f t="shared" si="44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282" t="str">
        <f t="shared" si="47"/>
        <v/>
      </c>
      <c r="E47" s="121" t="str">
        <f t="shared" si="48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3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45"/>
        <v/>
      </c>
      <c r="AF47" s="159" t="str">
        <f t="shared" si="46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1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2"/>
        <v/>
      </c>
      <c r="BC47" s="14">
        <f t="shared" si="43"/>
        <v>1</v>
      </c>
      <c r="BD47" s="14">
        <f t="shared" si="44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282" t="str">
        <f t="shared" si="47"/>
        <v/>
      </c>
      <c r="E48" s="121" t="str">
        <f t="shared" si="48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3"/>
        <v/>
      </c>
      <c r="X48" s="83" t="str">
        <f t="shared" si="30"/>
        <v/>
      </c>
      <c r="Y48" s="14" t="str">
        <f t="shared" si="31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45"/>
        <v/>
      </c>
      <c r="AF48" s="159" t="str">
        <f t="shared" si="46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1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2"/>
        <v/>
      </c>
      <c r="BC48" s="14">
        <f t="shared" si="43"/>
        <v>1</v>
      </c>
      <c r="BD48" s="14">
        <f t="shared" si="44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283" t="str">
        <f t="shared" si="47"/>
        <v/>
      </c>
      <c r="E49" s="122" t="str">
        <f t="shared" si="48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3"/>
        <v/>
      </c>
      <c r="X49" s="83" t="str">
        <f t="shared" si="30"/>
        <v/>
      </c>
      <c r="Y49" s="14" t="str">
        <f t="shared" si="31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45"/>
        <v/>
      </c>
      <c r="AF49" s="159" t="str">
        <f t="shared" si="46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1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2"/>
        <v/>
      </c>
      <c r="BC49" s="14">
        <f t="shared" si="43"/>
        <v>1</v>
      </c>
      <c r="BD49" s="14">
        <f t="shared" si="44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163" t="str">
        <f t="shared" si="47"/>
        <v/>
      </c>
      <c r="E50" s="120" t="str">
        <f t="shared" si="48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3"/>
        <v/>
      </c>
      <c r="X50" s="83" t="str">
        <f t="shared" si="30"/>
        <v/>
      </c>
      <c r="Y50" s="14" t="str">
        <f t="shared" si="31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45"/>
        <v/>
      </c>
      <c r="AF50" s="159" t="str">
        <f t="shared" si="46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1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2"/>
        <v/>
      </c>
      <c r="BC50" s="14">
        <f t="shared" si="43"/>
        <v>1</v>
      </c>
      <c r="BD50" s="14">
        <f t="shared" si="44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282" t="str">
        <f t="shared" si="47"/>
        <v/>
      </c>
      <c r="E51" s="121" t="str">
        <f t="shared" si="48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3"/>
        <v/>
      </c>
      <c r="X51" s="83" t="str">
        <f t="shared" si="30"/>
        <v/>
      </c>
      <c r="Y51" s="14" t="str">
        <f t="shared" si="31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45"/>
        <v/>
      </c>
      <c r="AF51" s="159" t="str">
        <f t="shared" si="46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1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2"/>
        <v/>
      </c>
      <c r="BC51" s="14">
        <f t="shared" si="43"/>
        <v>1</v>
      </c>
      <c r="BD51" s="14">
        <f t="shared" si="44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282" t="str">
        <f t="shared" si="47"/>
        <v/>
      </c>
      <c r="E52" s="121" t="str">
        <f t="shared" si="48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3"/>
        <v/>
      </c>
      <c r="X52" s="83" t="str">
        <f t="shared" si="30"/>
        <v/>
      </c>
      <c r="Y52" s="14" t="str">
        <f t="shared" si="31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45"/>
        <v/>
      </c>
      <c r="AF52" s="159" t="str">
        <f t="shared" si="46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1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2"/>
        <v/>
      </c>
      <c r="BC52" s="14">
        <f t="shared" si="43"/>
        <v>1</v>
      </c>
      <c r="BD52" s="14">
        <f t="shared" si="44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282" t="str">
        <f t="shared" si="47"/>
        <v/>
      </c>
      <c r="E53" s="121" t="str">
        <f t="shared" si="48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3"/>
        <v/>
      </c>
      <c r="X53" s="83" t="str">
        <f t="shared" si="30"/>
        <v/>
      </c>
      <c r="Y53" s="14" t="str">
        <f t="shared" si="31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45"/>
        <v/>
      </c>
      <c r="AF53" s="159" t="str">
        <f t="shared" si="46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1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2"/>
        <v/>
      </c>
      <c r="BC53" s="14">
        <f t="shared" si="43"/>
        <v>1</v>
      </c>
      <c r="BD53" s="14">
        <f t="shared" si="44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283" t="str">
        <f t="shared" si="47"/>
        <v/>
      </c>
      <c r="E54" s="122" t="str">
        <f t="shared" si="48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3"/>
        <v/>
      </c>
      <c r="X54" s="83" t="str">
        <f t="shared" si="30"/>
        <v/>
      </c>
      <c r="Y54" s="14" t="str">
        <f t="shared" si="31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45"/>
        <v/>
      </c>
      <c r="AF54" s="159" t="str">
        <f t="shared" si="46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1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2"/>
        <v/>
      </c>
      <c r="BC54" s="14">
        <f t="shared" si="43"/>
        <v>1</v>
      </c>
      <c r="BD54" s="14">
        <f t="shared" si="44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163" t="str">
        <f t="shared" si="47"/>
        <v/>
      </c>
      <c r="E55" s="120" t="str">
        <f t="shared" si="48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3"/>
        <v/>
      </c>
      <c r="X55" s="83" t="str">
        <f t="shared" si="30"/>
        <v/>
      </c>
      <c r="Y55" s="14" t="str">
        <f t="shared" si="31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45"/>
        <v/>
      </c>
      <c r="AF55" s="159" t="str">
        <f t="shared" si="46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1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2"/>
        <v/>
      </c>
      <c r="BC55" s="14">
        <f t="shared" si="43"/>
        <v>1</v>
      </c>
      <c r="BD55" s="14">
        <f t="shared" si="44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282" t="str">
        <f t="shared" si="47"/>
        <v/>
      </c>
      <c r="E56" s="121" t="str">
        <f t="shared" si="48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3"/>
        <v/>
      </c>
      <c r="X56" s="83" t="str">
        <f t="shared" si="30"/>
        <v/>
      </c>
      <c r="Y56" s="14" t="str">
        <f t="shared" si="31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45"/>
        <v/>
      </c>
      <c r="AF56" s="159" t="str">
        <f t="shared" si="46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1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2"/>
        <v/>
      </c>
      <c r="BC56" s="14">
        <f t="shared" si="43"/>
        <v>1</v>
      </c>
      <c r="BD56" s="14">
        <f t="shared" si="44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282" t="str">
        <f t="shared" si="47"/>
        <v/>
      </c>
      <c r="E57" s="121" t="str">
        <f t="shared" si="48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3"/>
        <v/>
      </c>
      <c r="X57" s="83" t="str">
        <f t="shared" si="30"/>
        <v/>
      </c>
      <c r="Y57" s="14" t="str">
        <f t="shared" si="31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45"/>
        <v/>
      </c>
      <c r="AF57" s="159" t="str">
        <f t="shared" si="46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1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2"/>
        <v/>
      </c>
      <c r="BC57" s="14">
        <f t="shared" si="43"/>
        <v>1</v>
      </c>
      <c r="BD57" s="14">
        <f t="shared" si="44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282" t="str">
        <f t="shared" si="47"/>
        <v/>
      </c>
      <c r="E58" s="121" t="str">
        <f t="shared" si="48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3"/>
        <v/>
      </c>
      <c r="X58" s="83" t="str">
        <f t="shared" si="30"/>
        <v/>
      </c>
      <c r="Y58" s="14" t="str">
        <f t="shared" si="31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45"/>
        <v/>
      </c>
      <c r="AF58" s="159" t="str">
        <f t="shared" si="46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1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2"/>
        <v/>
      </c>
      <c r="BC58" s="14">
        <f t="shared" si="43"/>
        <v>1</v>
      </c>
      <c r="BD58" s="14">
        <f t="shared" si="44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283" t="str">
        <f t="shared" si="47"/>
        <v/>
      </c>
      <c r="E59" s="122" t="str">
        <f t="shared" si="48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3"/>
        <v/>
      </c>
      <c r="X59" s="83" t="str">
        <f t="shared" si="30"/>
        <v/>
      </c>
      <c r="Y59" s="14" t="str">
        <f t="shared" si="31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45"/>
        <v/>
      </c>
      <c r="AF59" s="159" t="str">
        <f t="shared" si="46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1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2"/>
        <v/>
      </c>
      <c r="BC59" s="14">
        <f t="shared" si="43"/>
        <v>1</v>
      </c>
      <c r="BD59" s="14">
        <f t="shared" si="44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163" t="str">
        <f t="shared" si="47"/>
        <v/>
      </c>
      <c r="E60" s="120" t="str">
        <f t="shared" si="48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3"/>
        <v/>
      </c>
      <c r="X60" s="83" t="str">
        <f t="shared" si="30"/>
        <v/>
      </c>
      <c r="Y60" s="14" t="str">
        <f t="shared" si="31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45"/>
        <v/>
      </c>
      <c r="AF60" s="159" t="str">
        <f t="shared" si="46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1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2"/>
        <v/>
      </c>
      <c r="BC60" s="14">
        <f t="shared" si="43"/>
        <v>1</v>
      </c>
      <c r="BD60" s="14">
        <f t="shared" si="44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282" t="str">
        <f t="shared" si="47"/>
        <v/>
      </c>
      <c r="E61" s="121" t="str">
        <f t="shared" si="48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3"/>
        <v/>
      </c>
      <c r="X61" s="83" t="str">
        <f t="shared" si="30"/>
        <v/>
      </c>
      <c r="Y61" s="14" t="str">
        <f t="shared" si="31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45"/>
        <v/>
      </c>
      <c r="AF61" s="159" t="str">
        <f t="shared" si="46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1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2"/>
        <v/>
      </c>
      <c r="BC61" s="14">
        <f t="shared" si="43"/>
        <v>1</v>
      </c>
      <c r="BD61" s="14">
        <f t="shared" si="44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282" t="str">
        <f t="shared" si="47"/>
        <v/>
      </c>
      <c r="E62" s="121" t="str">
        <f t="shared" si="48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3"/>
        <v/>
      </c>
      <c r="X62" s="83" t="str">
        <f t="shared" si="30"/>
        <v/>
      </c>
      <c r="Y62" s="14" t="str">
        <f t="shared" si="31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45"/>
        <v/>
      </c>
      <c r="AF62" s="159" t="str">
        <f t="shared" si="46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1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2"/>
        <v/>
      </c>
      <c r="BC62" s="14">
        <f t="shared" si="43"/>
        <v>1</v>
      </c>
      <c r="BD62" s="14">
        <f t="shared" si="44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282" t="str">
        <f t="shared" si="47"/>
        <v/>
      </c>
      <c r="E63" s="121" t="str">
        <f t="shared" si="48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3"/>
        <v/>
      </c>
      <c r="X63" s="83" t="str">
        <f t="shared" si="30"/>
        <v/>
      </c>
      <c r="Y63" s="14" t="str">
        <f t="shared" si="31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45"/>
        <v/>
      </c>
      <c r="AF63" s="159" t="str">
        <f t="shared" si="46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1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2"/>
        <v/>
      </c>
      <c r="BC63" s="14">
        <f t="shared" si="43"/>
        <v>1</v>
      </c>
      <c r="BD63" s="14">
        <f t="shared" si="44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283" t="str">
        <f t="shared" si="47"/>
        <v/>
      </c>
      <c r="E64" s="122" t="str">
        <f t="shared" si="48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3"/>
        <v/>
      </c>
      <c r="X64" s="83" t="str">
        <f t="shared" si="30"/>
        <v/>
      </c>
      <c r="Y64" s="14" t="str">
        <f t="shared" si="31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45"/>
        <v/>
      </c>
      <c r="AF64" s="159" t="str">
        <f t="shared" si="46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1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2"/>
        <v/>
      </c>
      <c r="BC64" s="14">
        <f t="shared" si="43"/>
        <v>1</v>
      </c>
      <c r="BD64" s="14">
        <f t="shared" si="44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163" t="str">
        <f t="shared" si="47"/>
        <v/>
      </c>
      <c r="E65" s="120" t="str">
        <f t="shared" si="48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3"/>
        <v/>
      </c>
      <c r="X65" s="83" t="str">
        <f t="shared" si="30"/>
        <v/>
      </c>
      <c r="Y65" s="14" t="str">
        <f t="shared" si="31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45"/>
        <v/>
      </c>
      <c r="AF65" s="159" t="str">
        <f t="shared" si="46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1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2"/>
        <v/>
      </c>
      <c r="BC65" s="14">
        <f t="shared" si="43"/>
        <v>1</v>
      </c>
      <c r="BD65" s="14">
        <f t="shared" si="44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282" t="str">
        <f t="shared" si="47"/>
        <v/>
      </c>
      <c r="E66" s="121" t="str">
        <f t="shared" si="48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3"/>
        <v/>
      </c>
      <c r="X66" s="83" t="str">
        <f t="shared" si="30"/>
        <v/>
      </c>
      <c r="Y66" s="14" t="str">
        <f t="shared" si="31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45"/>
        <v/>
      </c>
      <c r="AF66" s="159" t="str">
        <f t="shared" si="46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1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2"/>
        <v/>
      </c>
      <c r="BC66" s="14">
        <f t="shared" si="43"/>
        <v>1</v>
      </c>
      <c r="BD66" s="14">
        <f t="shared" si="44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282" t="str">
        <f t="shared" si="47"/>
        <v/>
      </c>
      <c r="E67" s="121" t="str">
        <f t="shared" si="48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3"/>
        <v/>
      </c>
      <c r="X67" s="83" t="str">
        <f t="shared" si="30"/>
        <v/>
      </c>
      <c r="Y67" s="14" t="str">
        <f t="shared" si="31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45"/>
        <v/>
      </c>
      <c r="AF67" s="159" t="str">
        <f t="shared" si="46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1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2"/>
        <v/>
      </c>
      <c r="BC67" s="14">
        <f t="shared" si="43"/>
        <v>1</v>
      </c>
      <c r="BD67" s="14">
        <f t="shared" si="44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282" t="str">
        <f t="shared" si="47"/>
        <v/>
      </c>
      <c r="E68" s="121" t="str">
        <f t="shared" si="48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3"/>
        <v/>
      </c>
      <c r="X68" s="83" t="str">
        <f t="shared" si="30"/>
        <v/>
      </c>
      <c r="Y68" s="14" t="str">
        <f t="shared" si="31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45"/>
        <v/>
      </c>
      <c r="AF68" s="159" t="str">
        <f t="shared" si="46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1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2"/>
        <v/>
      </c>
      <c r="BC68" s="14">
        <f t="shared" si="43"/>
        <v>1</v>
      </c>
      <c r="BD68" s="14">
        <f t="shared" si="44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283" t="str">
        <f t="shared" si="47"/>
        <v/>
      </c>
      <c r="E69" s="122" t="str">
        <f t="shared" si="48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3"/>
        <v/>
      </c>
      <c r="X69" s="83" t="str">
        <f t="shared" si="30"/>
        <v/>
      </c>
      <c r="Y69" s="14" t="str">
        <f t="shared" si="31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45"/>
        <v/>
      </c>
      <c r="AF69" s="159" t="str">
        <f t="shared" si="46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1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2"/>
        <v/>
      </c>
      <c r="BC69" s="14">
        <f t="shared" si="43"/>
        <v>1</v>
      </c>
      <c r="BD69" s="14">
        <f t="shared" si="44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163" t="str">
        <f t="shared" si="47"/>
        <v/>
      </c>
      <c r="E70" s="120" t="str">
        <f t="shared" si="48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3"/>
        <v/>
      </c>
      <c r="X70" s="83" t="str">
        <f t="shared" si="30"/>
        <v/>
      </c>
      <c r="Y70" s="14" t="str">
        <f t="shared" si="31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45"/>
        <v/>
      </c>
      <c r="AF70" s="159" t="str">
        <f t="shared" si="46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6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1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2"/>
        <v/>
      </c>
      <c r="BC70" s="14">
        <f t="shared" si="43"/>
        <v>1</v>
      </c>
      <c r="BD70" s="14">
        <f t="shared" si="44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282" t="str">
        <f t="shared" si="47"/>
        <v/>
      </c>
      <c r="E71" s="121" t="str">
        <f t="shared" si="48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7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3"/>
        <v/>
      </c>
      <c r="X71" s="83" t="str">
        <f t="shared" si="30"/>
        <v/>
      </c>
      <c r="Y71" s="14" t="str">
        <f t="shared" si="31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45"/>
        <v/>
      </c>
      <c r="AF71" s="159" t="str">
        <f t="shared" si="46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6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1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2"/>
        <v/>
      </c>
      <c r="BC71" s="14">
        <f t="shared" si="43"/>
        <v>1</v>
      </c>
      <c r="BD71" s="14">
        <f t="shared" si="44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282" t="str">
        <f t="shared" si="47"/>
        <v/>
      </c>
      <c r="E72" s="121" t="str">
        <f t="shared" si="48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3"/>
        <v/>
      </c>
      <c r="S72" s="83" t="str">
        <f t="shared" si="14"/>
        <v/>
      </c>
      <c r="T72" s="14" t="str">
        <f t="shared" si="67"/>
        <v/>
      </c>
      <c r="U72" s="14">
        <f t="shared" si="15"/>
        <v>0</v>
      </c>
      <c r="V72" s="14" t="str">
        <f t="shared" si="28"/>
        <v/>
      </c>
      <c r="W72" s="14" t="str">
        <f t="shared" si="53"/>
        <v/>
      </c>
      <c r="X72" s="83" t="str">
        <f t="shared" si="30"/>
        <v/>
      </c>
      <c r="Y72" s="14" t="str">
        <f t="shared" si="31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45"/>
        <v/>
      </c>
      <c r="AF72" s="159" t="str">
        <f t="shared" si="46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6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1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2"/>
        <v/>
      </c>
      <c r="BC72" s="14">
        <f t="shared" si="43"/>
        <v>1</v>
      </c>
      <c r="BD72" s="14">
        <f t="shared" si="44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282" t="str">
        <f t="shared" si="47"/>
        <v/>
      </c>
      <c r="E73" s="121" t="str">
        <f t="shared" si="48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3"/>
        <v/>
      </c>
      <c r="S73" s="83" t="str">
        <f t="shared" si="14"/>
        <v/>
      </c>
      <c r="T73" s="14" t="str">
        <f t="shared" si="67"/>
        <v/>
      </c>
      <c r="U73" s="14">
        <f t="shared" si="15"/>
        <v>0</v>
      </c>
      <c r="V73" s="14" t="str">
        <f t="shared" si="28"/>
        <v/>
      </c>
      <c r="W73" s="14" t="str">
        <f t="shared" si="53"/>
        <v/>
      </c>
      <c r="X73" s="83" t="str">
        <f t="shared" si="30"/>
        <v/>
      </c>
      <c r="Y73" s="14" t="str">
        <f t="shared" si="31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45"/>
        <v/>
      </c>
      <c r="AF73" s="159" t="str">
        <f t="shared" si="46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6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1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2"/>
        <v/>
      </c>
      <c r="BC73" s="14">
        <f t="shared" si="43"/>
        <v>1</v>
      </c>
      <c r="BD73" s="14">
        <f t="shared" si="44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8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283" t="str">
        <f t="shared" si="47"/>
        <v/>
      </c>
      <c r="E74" s="122" t="str">
        <f t="shared" si="48"/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7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3"/>
        <v/>
      </c>
      <c r="X74" s="83" t="str">
        <f t="shared" si="30"/>
        <v/>
      </c>
      <c r="Y74" s="14" t="str">
        <f t="shared" si="31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si="45"/>
        <v/>
      </c>
      <c r="AF74" s="159" t="str">
        <f t="shared" si="46"/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6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1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2"/>
        <v/>
      </c>
      <c r="BC74" s="14">
        <f t="shared" si="43"/>
        <v>1</v>
      </c>
      <c r="BD74" s="14">
        <f t="shared" si="44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8"/>
        <v/>
      </c>
      <c r="C75" s="36" t="str">
        <f t="shared" si="65"/>
        <v/>
      </c>
      <c r="D75" s="163" t="str">
        <f t="shared" si="47"/>
        <v/>
      </c>
      <c r="E75" s="120" t="str">
        <f t="shared" si="48"/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5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4"/>
        <v/>
      </c>
      <c r="S75" s="83" t="str">
        <f t="shared" si="75"/>
        <v/>
      </c>
      <c r="T75" s="14" t="str">
        <f t="shared" si="67"/>
        <v/>
      </c>
      <c r="U75" s="14">
        <f t="shared" si="76"/>
        <v>0</v>
      </c>
      <c r="V75" s="14" t="str">
        <f t="shared" ref="V75:V109" si="86">IF(H74="","",IF(Z74="R","S",IF(V74="S","C",IF(N74&gt;0,"S","C"))))</f>
        <v/>
      </c>
      <c r="W75" s="14" t="str">
        <f t="shared" si="53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si="45"/>
        <v/>
      </c>
      <c r="AF75" s="159" t="str">
        <f t="shared" si="46"/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6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89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0">IF(OR(V75="S",Y74="Y"),"B",IFERROR(VLOOKUP(BA75,$BK$3:$BL$100,2,FALSE),""))</f>
        <v/>
      </c>
      <c r="BC75" s="14">
        <f t="shared" ref="BC75:BC109" si="91">IF(REPLACE(AZ75, 1, 1, "")="",1,REPLACE(AZ75, 1, 1, ""))</f>
        <v>1</v>
      </c>
      <c r="BD75" s="14">
        <f t="shared" ref="BD75:BD109" si="92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8"/>
        <v/>
      </c>
      <c r="C76" s="24" t="str">
        <f t="shared" si="65"/>
        <v/>
      </c>
      <c r="D76" s="282" t="str">
        <f t="shared" si="47"/>
        <v/>
      </c>
      <c r="E76" s="121" t="str">
        <f t="shared" si="48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5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4"/>
        <v/>
      </c>
      <c r="S76" s="83" t="str">
        <f t="shared" si="75"/>
        <v/>
      </c>
      <c r="T76" s="14" t="str">
        <f t="shared" si="67"/>
        <v/>
      </c>
      <c r="U76" s="14">
        <f t="shared" si="76"/>
        <v>0</v>
      </c>
      <c r="V76" s="14" t="str">
        <f t="shared" si="86"/>
        <v/>
      </c>
      <c r="W76" s="14" t="str">
        <f t="shared" si="53"/>
        <v/>
      </c>
      <c r="X76" s="83" t="str">
        <f t="shared" si="87"/>
        <v/>
      </c>
      <c r="Y76" s="14" t="str">
        <f t="shared" si="88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ref="AE76:AE109" si="93">IF(H75="","",IF(AQ76="WB",IF(AE75="",BB76,""),AL76))</f>
        <v/>
      </c>
      <c r="AF76" s="159" t="str">
        <f t="shared" ref="AF76:AF109" si="94">IF(H75="","",IF(AQ76="WB",IF(AF75="",BB76,""),AM76))</f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6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89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0"/>
        <v/>
      </c>
      <c r="BC76" s="14">
        <f t="shared" si="91"/>
        <v>1</v>
      </c>
      <c r="BD76" s="14">
        <f t="shared" si="92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8"/>
        <v/>
      </c>
      <c r="C77" s="24" t="str">
        <f t="shared" si="65"/>
        <v/>
      </c>
      <c r="D77" s="282" t="str">
        <f t="shared" si="47"/>
        <v/>
      </c>
      <c r="E77" s="121" t="str">
        <f t="shared" si="48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5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4"/>
        <v/>
      </c>
      <c r="S77" s="83" t="str">
        <f t="shared" si="75"/>
        <v/>
      </c>
      <c r="T77" s="14" t="str">
        <f t="shared" si="67"/>
        <v/>
      </c>
      <c r="U77" s="14">
        <f t="shared" si="76"/>
        <v>0</v>
      </c>
      <c r="V77" s="14" t="str">
        <f t="shared" si="86"/>
        <v/>
      </c>
      <c r="W77" s="14" t="str">
        <f t="shared" si="53"/>
        <v/>
      </c>
      <c r="X77" s="83" t="str">
        <f t="shared" si="87"/>
        <v/>
      </c>
      <c r="Y77" s="14" t="str">
        <f t="shared" si="88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93"/>
        <v/>
      </c>
      <c r="AF77" s="159" t="str">
        <f t="shared" si="94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6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89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0"/>
        <v/>
      </c>
      <c r="BC77" s="14">
        <f t="shared" si="91"/>
        <v>1</v>
      </c>
      <c r="BD77" s="14">
        <f t="shared" si="92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8"/>
        <v/>
      </c>
      <c r="C78" s="24" t="str">
        <f t="shared" si="65"/>
        <v/>
      </c>
      <c r="D78" s="282" t="str">
        <f t="shared" ref="D78:D109" si="95">IF(H77="","",IF(AP78="M1",IF(H76="P",AZ78,""),AJ78))</f>
        <v/>
      </c>
      <c r="E78" s="121" t="str">
        <f t="shared" ref="E78:E109" si="96">IF(H77="","",IF(AP78="M1",IF(H76="B",AZ78,""),AK78))</f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5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4"/>
        <v/>
      </c>
      <c r="S78" s="83" t="str">
        <f t="shared" si="75"/>
        <v/>
      </c>
      <c r="T78" s="14" t="str">
        <f t="shared" si="67"/>
        <v/>
      </c>
      <c r="U78" s="14">
        <f t="shared" si="76"/>
        <v>0</v>
      </c>
      <c r="V78" s="14" t="str">
        <f t="shared" si="86"/>
        <v/>
      </c>
      <c r="W78" s="14" t="str">
        <f t="shared" si="53"/>
        <v/>
      </c>
      <c r="X78" s="83" t="str">
        <f t="shared" si="87"/>
        <v/>
      </c>
      <c r="Y78" s="14" t="str">
        <f t="shared" si="88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93"/>
        <v/>
      </c>
      <c r="AF78" s="159" t="str">
        <f t="shared" si="94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6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89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0"/>
        <v/>
      </c>
      <c r="BC78" s="14">
        <f t="shared" si="91"/>
        <v>1</v>
      </c>
      <c r="BD78" s="14">
        <f t="shared" si="92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8"/>
        <v/>
      </c>
      <c r="C79" s="25" t="str">
        <f t="shared" si="65"/>
        <v/>
      </c>
      <c r="D79" s="283" t="str">
        <f t="shared" si="95"/>
        <v/>
      </c>
      <c r="E79" s="122" t="str">
        <f t="shared" si="96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5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4"/>
        <v/>
      </c>
      <c r="S79" s="83" t="str">
        <f t="shared" si="75"/>
        <v/>
      </c>
      <c r="T79" s="14" t="str">
        <f t="shared" si="67"/>
        <v/>
      </c>
      <c r="U79" s="14">
        <f t="shared" si="76"/>
        <v>0</v>
      </c>
      <c r="V79" s="14" t="str">
        <f t="shared" si="86"/>
        <v/>
      </c>
      <c r="W79" s="14" t="str">
        <f t="shared" si="53"/>
        <v/>
      </c>
      <c r="X79" s="83" t="str">
        <f t="shared" si="87"/>
        <v/>
      </c>
      <c r="Y79" s="14" t="str">
        <f t="shared" si="88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93"/>
        <v/>
      </c>
      <c r="AF79" s="159" t="str">
        <f t="shared" si="94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6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89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0"/>
        <v/>
      </c>
      <c r="BC79" s="14">
        <f t="shared" si="91"/>
        <v>1</v>
      </c>
      <c r="BD79" s="14">
        <f t="shared" si="92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8"/>
        <v/>
      </c>
      <c r="C80" s="36" t="str">
        <f t="shared" si="65"/>
        <v/>
      </c>
      <c r="D80" s="163" t="str">
        <f t="shared" si="95"/>
        <v/>
      </c>
      <c r="E80" s="120" t="str">
        <f t="shared" si="96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5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4"/>
        <v/>
      </c>
      <c r="S80" s="83" t="str">
        <f t="shared" si="75"/>
        <v/>
      </c>
      <c r="T80" s="14" t="str">
        <f t="shared" si="67"/>
        <v/>
      </c>
      <c r="U80" s="14">
        <f t="shared" si="76"/>
        <v>0</v>
      </c>
      <c r="V80" s="14" t="str">
        <f t="shared" si="86"/>
        <v/>
      </c>
      <c r="W80" s="14" t="str">
        <f t="shared" si="53"/>
        <v/>
      </c>
      <c r="X80" s="83" t="str">
        <f t="shared" si="87"/>
        <v/>
      </c>
      <c r="Y80" s="14" t="str">
        <f t="shared" si="88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93"/>
        <v/>
      </c>
      <c r="AF80" s="159" t="str">
        <f t="shared" si="94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6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89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0"/>
        <v/>
      </c>
      <c r="BC80" s="14">
        <f t="shared" si="91"/>
        <v>1</v>
      </c>
      <c r="BD80" s="14">
        <f t="shared" si="92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8"/>
        <v/>
      </c>
      <c r="C81" s="24" t="str">
        <f t="shared" si="65"/>
        <v/>
      </c>
      <c r="D81" s="282" t="str">
        <f t="shared" si="95"/>
        <v/>
      </c>
      <c r="E81" s="121" t="str">
        <f t="shared" si="96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5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4"/>
        <v/>
      </c>
      <c r="S81" s="83" t="str">
        <f t="shared" si="75"/>
        <v/>
      </c>
      <c r="T81" s="14" t="str">
        <f t="shared" si="67"/>
        <v/>
      </c>
      <c r="U81" s="14">
        <f t="shared" si="76"/>
        <v>0</v>
      </c>
      <c r="V81" s="14" t="str">
        <f t="shared" si="86"/>
        <v/>
      </c>
      <c r="W81" s="14" t="str">
        <f t="shared" si="53"/>
        <v/>
      </c>
      <c r="X81" s="83" t="str">
        <f t="shared" si="87"/>
        <v/>
      </c>
      <c r="Y81" s="14" t="str">
        <f t="shared" si="88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93"/>
        <v/>
      </c>
      <c r="AF81" s="159" t="str">
        <f t="shared" si="94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6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89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0"/>
        <v/>
      </c>
      <c r="BC81" s="14">
        <f t="shared" si="91"/>
        <v>1</v>
      </c>
      <c r="BD81" s="14">
        <f t="shared" si="92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8"/>
        <v/>
      </c>
      <c r="C82" s="24" t="str">
        <f t="shared" si="65"/>
        <v/>
      </c>
      <c r="D82" s="282" t="str">
        <f t="shared" si="95"/>
        <v/>
      </c>
      <c r="E82" s="121" t="str">
        <f t="shared" si="96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5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4"/>
        <v/>
      </c>
      <c r="S82" s="83" t="str">
        <f t="shared" si="75"/>
        <v/>
      </c>
      <c r="T82" s="14" t="str">
        <f t="shared" si="67"/>
        <v/>
      </c>
      <c r="U82" s="14">
        <f t="shared" si="76"/>
        <v>0</v>
      </c>
      <c r="V82" s="14" t="str">
        <f t="shared" si="86"/>
        <v/>
      </c>
      <c r="W82" s="14" t="str">
        <f t="shared" si="53"/>
        <v/>
      </c>
      <c r="X82" s="83" t="str">
        <f t="shared" si="87"/>
        <v/>
      </c>
      <c r="Y82" s="14" t="str">
        <f t="shared" si="88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93"/>
        <v/>
      </c>
      <c r="AF82" s="159" t="str">
        <f t="shared" si="94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6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89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0"/>
        <v/>
      </c>
      <c r="BC82" s="14">
        <f t="shared" si="91"/>
        <v>1</v>
      </c>
      <c r="BD82" s="14">
        <f t="shared" si="92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8"/>
        <v/>
      </c>
      <c r="C83" s="24" t="str">
        <f t="shared" si="65"/>
        <v/>
      </c>
      <c r="D83" s="282" t="str">
        <f t="shared" si="95"/>
        <v/>
      </c>
      <c r="E83" s="121" t="str">
        <f t="shared" si="96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5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4"/>
        <v/>
      </c>
      <c r="S83" s="83" t="str">
        <f t="shared" si="75"/>
        <v/>
      </c>
      <c r="T83" s="14" t="str">
        <f t="shared" si="67"/>
        <v/>
      </c>
      <c r="U83" s="14">
        <f t="shared" si="76"/>
        <v>0</v>
      </c>
      <c r="V83" s="14" t="str">
        <f t="shared" si="86"/>
        <v/>
      </c>
      <c r="W83" s="14" t="str">
        <f t="shared" si="53"/>
        <v/>
      </c>
      <c r="X83" s="83" t="str">
        <f t="shared" si="87"/>
        <v/>
      </c>
      <c r="Y83" s="14" t="str">
        <f t="shared" si="88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93"/>
        <v/>
      </c>
      <c r="AF83" s="159" t="str">
        <f t="shared" si="94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6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89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0"/>
        <v/>
      </c>
      <c r="BC83" s="14">
        <f t="shared" si="91"/>
        <v>1</v>
      </c>
      <c r="BD83" s="14">
        <f t="shared" si="92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8"/>
        <v/>
      </c>
      <c r="C84" s="25" t="str">
        <f t="shared" si="65"/>
        <v/>
      </c>
      <c r="D84" s="283" t="str">
        <f t="shared" si="95"/>
        <v/>
      </c>
      <c r="E84" s="122" t="str">
        <f t="shared" si="96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5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4"/>
        <v/>
      </c>
      <c r="S84" s="83" t="str">
        <f t="shared" si="75"/>
        <v/>
      </c>
      <c r="T84" s="14" t="str">
        <f t="shared" si="67"/>
        <v/>
      </c>
      <c r="U84" s="14">
        <f t="shared" si="76"/>
        <v>0</v>
      </c>
      <c r="V84" s="14" t="str">
        <f t="shared" si="86"/>
        <v/>
      </c>
      <c r="W84" s="14" t="str">
        <f t="shared" si="53"/>
        <v/>
      </c>
      <c r="X84" s="83" t="str">
        <f t="shared" si="87"/>
        <v/>
      </c>
      <c r="Y84" s="14" t="str">
        <f t="shared" si="88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93"/>
        <v/>
      </c>
      <c r="AF84" s="159" t="str">
        <f t="shared" si="94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6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89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0"/>
        <v/>
      </c>
      <c r="BC84" s="14">
        <f t="shared" si="91"/>
        <v>1</v>
      </c>
      <c r="BD84" s="14">
        <f t="shared" si="92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8"/>
        <v/>
      </c>
      <c r="C85" s="36" t="str">
        <f t="shared" si="65"/>
        <v/>
      </c>
      <c r="D85" s="163" t="str">
        <f t="shared" si="95"/>
        <v/>
      </c>
      <c r="E85" s="120" t="str">
        <f t="shared" si="96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5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4"/>
        <v/>
      </c>
      <c r="S85" s="83" t="str">
        <f t="shared" si="75"/>
        <v/>
      </c>
      <c r="T85" s="14" t="str">
        <f t="shared" si="67"/>
        <v/>
      </c>
      <c r="U85" s="14">
        <f t="shared" si="76"/>
        <v>0</v>
      </c>
      <c r="V85" s="14" t="str">
        <f t="shared" si="86"/>
        <v/>
      </c>
      <c r="W85" s="14" t="str">
        <f t="shared" si="53"/>
        <v/>
      </c>
      <c r="X85" s="83" t="str">
        <f t="shared" si="87"/>
        <v/>
      </c>
      <c r="Y85" s="14" t="str">
        <f t="shared" si="88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93"/>
        <v/>
      </c>
      <c r="AF85" s="159" t="str">
        <f t="shared" si="94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6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89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0"/>
        <v/>
      </c>
      <c r="BC85" s="14">
        <f t="shared" si="91"/>
        <v>1</v>
      </c>
      <c r="BD85" s="14">
        <f t="shared" si="92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8"/>
        <v/>
      </c>
      <c r="C86" s="24" t="str">
        <f t="shared" si="65"/>
        <v/>
      </c>
      <c r="D86" s="282" t="str">
        <f t="shared" si="95"/>
        <v/>
      </c>
      <c r="E86" s="121" t="str">
        <f t="shared" si="96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5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4"/>
        <v/>
      </c>
      <c r="S86" s="83" t="str">
        <f t="shared" si="75"/>
        <v/>
      </c>
      <c r="T86" s="14" t="str">
        <f t="shared" si="67"/>
        <v/>
      </c>
      <c r="U86" s="14">
        <f t="shared" si="76"/>
        <v>0</v>
      </c>
      <c r="V86" s="14" t="str">
        <f t="shared" si="86"/>
        <v/>
      </c>
      <c r="W86" s="14" t="str">
        <f t="shared" si="53"/>
        <v/>
      </c>
      <c r="X86" s="83" t="str">
        <f t="shared" si="87"/>
        <v/>
      </c>
      <c r="Y86" s="14" t="str">
        <f t="shared" si="88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93"/>
        <v/>
      </c>
      <c r="AF86" s="159" t="str">
        <f t="shared" si="94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6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89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0"/>
        <v/>
      </c>
      <c r="BC86" s="14">
        <f t="shared" si="91"/>
        <v>1</v>
      </c>
      <c r="BD86" s="14">
        <f t="shared" si="92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8"/>
        <v/>
      </c>
      <c r="C87" s="24" t="str">
        <f t="shared" si="65"/>
        <v/>
      </c>
      <c r="D87" s="282" t="str">
        <f t="shared" si="95"/>
        <v/>
      </c>
      <c r="E87" s="121" t="str">
        <f t="shared" si="96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5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4"/>
        <v/>
      </c>
      <c r="S87" s="83" t="str">
        <f t="shared" si="75"/>
        <v/>
      </c>
      <c r="T87" s="14" t="str">
        <f t="shared" si="67"/>
        <v/>
      </c>
      <c r="U87" s="14">
        <f t="shared" si="76"/>
        <v>0</v>
      </c>
      <c r="V87" s="14" t="str">
        <f t="shared" si="86"/>
        <v/>
      </c>
      <c r="W87" s="14" t="str">
        <f t="shared" si="53"/>
        <v/>
      </c>
      <c r="X87" s="83" t="str">
        <f t="shared" si="87"/>
        <v/>
      </c>
      <c r="Y87" s="14" t="str">
        <f t="shared" si="88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93"/>
        <v/>
      </c>
      <c r="AF87" s="159" t="str">
        <f t="shared" si="94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6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89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0"/>
        <v/>
      </c>
      <c r="BC87" s="14">
        <f t="shared" si="91"/>
        <v>1</v>
      </c>
      <c r="BD87" s="14">
        <f t="shared" si="92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8"/>
        <v/>
      </c>
      <c r="C88" s="24" t="str">
        <f t="shared" si="65"/>
        <v/>
      </c>
      <c r="D88" s="282" t="str">
        <f t="shared" si="95"/>
        <v/>
      </c>
      <c r="E88" s="121" t="str">
        <f t="shared" si="96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5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4"/>
        <v/>
      </c>
      <c r="S88" s="83" t="str">
        <f t="shared" si="75"/>
        <v/>
      </c>
      <c r="T88" s="14" t="str">
        <f t="shared" si="67"/>
        <v/>
      </c>
      <c r="U88" s="14">
        <f t="shared" si="76"/>
        <v>0</v>
      </c>
      <c r="V88" s="14" t="str">
        <f t="shared" si="86"/>
        <v/>
      </c>
      <c r="W88" s="14" t="str">
        <f t="shared" si="53"/>
        <v/>
      </c>
      <c r="X88" s="83" t="str">
        <f t="shared" si="87"/>
        <v/>
      </c>
      <c r="Y88" s="14" t="str">
        <f t="shared" si="88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93"/>
        <v/>
      </c>
      <c r="AF88" s="159" t="str">
        <f t="shared" si="94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6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89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0"/>
        <v/>
      </c>
      <c r="BC88" s="14">
        <f t="shared" si="91"/>
        <v>1</v>
      </c>
      <c r="BD88" s="14">
        <f t="shared" si="92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8"/>
        <v/>
      </c>
      <c r="C89" s="25" t="str">
        <f t="shared" si="65"/>
        <v/>
      </c>
      <c r="D89" s="283" t="str">
        <f t="shared" si="95"/>
        <v/>
      </c>
      <c r="E89" s="122" t="str">
        <f t="shared" si="96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5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4"/>
        <v/>
      </c>
      <c r="S89" s="83" t="str">
        <f t="shared" si="75"/>
        <v/>
      </c>
      <c r="T89" s="14" t="str">
        <f t="shared" si="67"/>
        <v/>
      </c>
      <c r="U89" s="14">
        <f t="shared" si="76"/>
        <v>0</v>
      </c>
      <c r="V89" s="14" t="str">
        <f t="shared" si="86"/>
        <v/>
      </c>
      <c r="W89" s="14" t="str">
        <f t="shared" si="53"/>
        <v/>
      </c>
      <c r="X89" s="83" t="str">
        <f t="shared" si="87"/>
        <v/>
      </c>
      <c r="Y89" s="14" t="str">
        <f t="shared" si="88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93"/>
        <v/>
      </c>
      <c r="AF89" s="159" t="str">
        <f t="shared" si="94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6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89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0"/>
        <v/>
      </c>
      <c r="BC89" s="14">
        <f t="shared" si="91"/>
        <v>1</v>
      </c>
      <c r="BD89" s="14">
        <f t="shared" si="92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8"/>
        <v/>
      </c>
      <c r="C90" s="36" t="str">
        <f t="shared" si="65"/>
        <v/>
      </c>
      <c r="D90" s="163" t="str">
        <f t="shared" si="95"/>
        <v/>
      </c>
      <c r="E90" s="120" t="str">
        <f t="shared" si="96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5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4"/>
        <v/>
      </c>
      <c r="S90" s="83" t="str">
        <f t="shared" si="75"/>
        <v/>
      </c>
      <c r="T90" s="14" t="str">
        <f t="shared" si="67"/>
        <v/>
      </c>
      <c r="U90" s="14">
        <f t="shared" si="76"/>
        <v>0</v>
      </c>
      <c r="V90" s="14" t="str">
        <f t="shared" si="86"/>
        <v/>
      </c>
      <c r="W90" s="14" t="str">
        <f t="shared" si="53"/>
        <v/>
      </c>
      <c r="X90" s="83" t="str">
        <f t="shared" si="87"/>
        <v/>
      </c>
      <c r="Y90" s="14" t="str">
        <f t="shared" si="88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93"/>
        <v/>
      </c>
      <c r="AF90" s="159" t="str">
        <f t="shared" si="94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6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89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0"/>
        <v/>
      </c>
      <c r="BC90" s="14">
        <f t="shared" si="91"/>
        <v>1</v>
      </c>
      <c r="BD90" s="14">
        <f t="shared" si="92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8"/>
        <v/>
      </c>
      <c r="C91" s="24" t="str">
        <f t="shared" si="65"/>
        <v/>
      </c>
      <c r="D91" s="282" t="str">
        <f t="shared" si="95"/>
        <v/>
      </c>
      <c r="E91" s="121" t="str">
        <f t="shared" si="96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5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4"/>
        <v/>
      </c>
      <c r="S91" s="83" t="str">
        <f t="shared" si="75"/>
        <v/>
      </c>
      <c r="T91" s="14" t="str">
        <f t="shared" si="67"/>
        <v/>
      </c>
      <c r="U91" s="14">
        <f t="shared" si="76"/>
        <v>0</v>
      </c>
      <c r="V91" s="14" t="str">
        <f t="shared" si="86"/>
        <v/>
      </c>
      <c r="W91" s="14" t="str">
        <f t="shared" si="53"/>
        <v/>
      </c>
      <c r="X91" s="83" t="str">
        <f t="shared" si="87"/>
        <v/>
      </c>
      <c r="Y91" s="14" t="str">
        <f t="shared" si="88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93"/>
        <v/>
      </c>
      <c r="AF91" s="159" t="str">
        <f t="shared" si="94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6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89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0"/>
        <v/>
      </c>
      <c r="BC91" s="14">
        <f t="shared" si="91"/>
        <v>1</v>
      </c>
      <c r="BD91" s="14">
        <f t="shared" si="92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8"/>
        <v/>
      </c>
      <c r="C92" s="24" t="str">
        <f t="shared" si="65"/>
        <v/>
      </c>
      <c r="D92" s="282" t="str">
        <f t="shared" si="95"/>
        <v/>
      </c>
      <c r="E92" s="121" t="str">
        <f t="shared" si="96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5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4"/>
        <v/>
      </c>
      <c r="S92" s="83" t="str">
        <f t="shared" si="75"/>
        <v/>
      </c>
      <c r="T92" s="14" t="str">
        <f t="shared" si="67"/>
        <v/>
      </c>
      <c r="U92" s="14">
        <f t="shared" si="76"/>
        <v>0</v>
      </c>
      <c r="V92" s="14" t="str">
        <f t="shared" si="86"/>
        <v/>
      </c>
      <c r="W92" s="14" t="str">
        <f t="shared" si="53"/>
        <v/>
      </c>
      <c r="X92" s="83" t="str">
        <f t="shared" si="87"/>
        <v/>
      </c>
      <c r="Y92" s="14" t="str">
        <f t="shared" si="88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93"/>
        <v/>
      </c>
      <c r="AF92" s="159" t="str">
        <f t="shared" si="94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6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89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0"/>
        <v/>
      </c>
      <c r="BC92" s="14">
        <f t="shared" si="91"/>
        <v>1</v>
      </c>
      <c r="BD92" s="14">
        <f t="shared" si="92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8"/>
        <v/>
      </c>
      <c r="C93" s="24" t="str">
        <f t="shared" si="65"/>
        <v/>
      </c>
      <c r="D93" s="282" t="str">
        <f t="shared" si="95"/>
        <v/>
      </c>
      <c r="E93" s="121" t="str">
        <f t="shared" si="96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5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4"/>
        <v/>
      </c>
      <c r="S93" s="83" t="str">
        <f t="shared" si="75"/>
        <v/>
      </c>
      <c r="T93" s="14" t="str">
        <f t="shared" si="67"/>
        <v/>
      </c>
      <c r="U93" s="14">
        <f t="shared" si="76"/>
        <v>0</v>
      </c>
      <c r="V93" s="14" t="str">
        <f t="shared" si="86"/>
        <v/>
      </c>
      <c r="W93" s="14" t="str">
        <f t="shared" si="53"/>
        <v/>
      </c>
      <c r="X93" s="83" t="str">
        <f t="shared" si="87"/>
        <v/>
      </c>
      <c r="Y93" s="14" t="str">
        <f t="shared" si="88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93"/>
        <v/>
      </c>
      <c r="AF93" s="159" t="str">
        <f t="shared" si="94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6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89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0"/>
        <v/>
      </c>
      <c r="BC93" s="14">
        <f t="shared" si="91"/>
        <v>1</v>
      </c>
      <c r="BD93" s="14">
        <f t="shared" si="92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8"/>
        <v/>
      </c>
      <c r="C94" s="25" t="str">
        <f t="shared" si="65"/>
        <v/>
      </c>
      <c r="D94" s="283" t="str">
        <f t="shared" si="95"/>
        <v/>
      </c>
      <c r="E94" s="122" t="str">
        <f t="shared" si="96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5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4"/>
        <v/>
      </c>
      <c r="S94" s="83" t="str">
        <f t="shared" si="75"/>
        <v/>
      </c>
      <c r="T94" s="14" t="str">
        <f t="shared" si="67"/>
        <v/>
      </c>
      <c r="U94" s="14">
        <f t="shared" si="76"/>
        <v>0</v>
      </c>
      <c r="V94" s="14" t="str">
        <f t="shared" si="86"/>
        <v/>
      </c>
      <c r="W94" s="14" t="str">
        <f t="shared" si="53"/>
        <v/>
      </c>
      <c r="X94" s="83" t="str">
        <f t="shared" si="87"/>
        <v/>
      </c>
      <c r="Y94" s="14" t="str">
        <f t="shared" si="88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93"/>
        <v/>
      </c>
      <c r="AF94" s="159" t="str">
        <f t="shared" si="94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6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89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0"/>
        <v/>
      </c>
      <c r="BC94" s="14">
        <f t="shared" si="91"/>
        <v>1</v>
      </c>
      <c r="BD94" s="14">
        <f t="shared" si="92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8"/>
        <v/>
      </c>
      <c r="C95" s="36" t="str">
        <f t="shared" si="65"/>
        <v/>
      </c>
      <c r="D95" s="163" t="str">
        <f t="shared" si="95"/>
        <v/>
      </c>
      <c r="E95" s="120" t="str">
        <f t="shared" si="96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5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4"/>
        <v/>
      </c>
      <c r="S95" s="83" t="str">
        <f t="shared" si="75"/>
        <v/>
      </c>
      <c r="T95" s="14" t="str">
        <f t="shared" si="67"/>
        <v/>
      </c>
      <c r="U95" s="14">
        <f t="shared" si="76"/>
        <v>0</v>
      </c>
      <c r="V95" s="14" t="str">
        <f t="shared" si="86"/>
        <v/>
      </c>
      <c r="W95" s="14" t="str">
        <f t="shared" si="53"/>
        <v/>
      </c>
      <c r="X95" s="83" t="str">
        <f t="shared" si="87"/>
        <v/>
      </c>
      <c r="Y95" s="14" t="str">
        <f t="shared" si="88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93"/>
        <v/>
      </c>
      <c r="AF95" s="159" t="str">
        <f t="shared" si="94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6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89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0"/>
        <v/>
      </c>
      <c r="BC95" s="14">
        <f t="shared" si="91"/>
        <v>1</v>
      </c>
      <c r="BD95" s="14">
        <f t="shared" si="92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8"/>
        <v/>
      </c>
      <c r="C96" s="24" t="str">
        <f t="shared" si="65"/>
        <v/>
      </c>
      <c r="D96" s="282" t="str">
        <f t="shared" si="95"/>
        <v/>
      </c>
      <c r="E96" s="121" t="str">
        <f t="shared" si="96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5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4"/>
        <v/>
      </c>
      <c r="S96" s="83" t="str">
        <f t="shared" si="75"/>
        <v/>
      </c>
      <c r="T96" s="14" t="str">
        <f t="shared" si="67"/>
        <v/>
      </c>
      <c r="U96" s="14">
        <f t="shared" si="76"/>
        <v>0</v>
      </c>
      <c r="V96" s="14" t="str">
        <f t="shared" si="86"/>
        <v/>
      </c>
      <c r="W96" s="14" t="str">
        <f t="shared" si="53"/>
        <v/>
      </c>
      <c r="X96" s="83" t="str">
        <f t="shared" si="87"/>
        <v/>
      </c>
      <c r="Y96" s="14" t="str">
        <f t="shared" si="88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93"/>
        <v/>
      </c>
      <c r="AF96" s="159" t="str">
        <f t="shared" si="94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6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89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0"/>
        <v/>
      </c>
      <c r="BC96" s="14">
        <f t="shared" si="91"/>
        <v>1</v>
      </c>
      <c r="BD96" s="14">
        <f t="shared" si="92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8"/>
        <v/>
      </c>
      <c r="C97" s="24" t="str">
        <f t="shared" si="65"/>
        <v/>
      </c>
      <c r="D97" s="282" t="str">
        <f t="shared" si="95"/>
        <v/>
      </c>
      <c r="E97" s="121" t="str">
        <f t="shared" si="96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5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4"/>
        <v/>
      </c>
      <c r="S97" s="83" t="str">
        <f t="shared" si="75"/>
        <v/>
      </c>
      <c r="T97" s="14" t="str">
        <f t="shared" si="67"/>
        <v/>
      </c>
      <c r="U97" s="14">
        <f t="shared" si="76"/>
        <v>0</v>
      </c>
      <c r="V97" s="14" t="str">
        <f t="shared" si="86"/>
        <v/>
      </c>
      <c r="W97" s="14" t="str">
        <f t="shared" si="53"/>
        <v/>
      </c>
      <c r="X97" s="83" t="str">
        <f t="shared" si="87"/>
        <v/>
      </c>
      <c r="Y97" s="14" t="str">
        <f t="shared" si="88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93"/>
        <v/>
      </c>
      <c r="AF97" s="159" t="str">
        <f t="shared" si="94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6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89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0"/>
        <v/>
      </c>
      <c r="BC97" s="14">
        <f t="shared" si="91"/>
        <v>1</v>
      </c>
      <c r="BD97" s="14">
        <f t="shared" si="92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8"/>
        <v/>
      </c>
      <c r="C98" s="24" t="str">
        <f t="shared" si="65"/>
        <v/>
      </c>
      <c r="D98" s="282" t="str">
        <f t="shared" si="95"/>
        <v/>
      </c>
      <c r="E98" s="121" t="str">
        <f t="shared" si="96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5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4"/>
        <v/>
      </c>
      <c r="S98" s="83" t="str">
        <f t="shared" si="75"/>
        <v/>
      </c>
      <c r="T98" s="14" t="str">
        <f t="shared" si="67"/>
        <v/>
      </c>
      <c r="U98" s="14">
        <f t="shared" si="76"/>
        <v>0</v>
      </c>
      <c r="V98" s="14" t="str">
        <f t="shared" si="86"/>
        <v/>
      </c>
      <c r="W98" s="14" t="str">
        <f t="shared" si="53"/>
        <v/>
      </c>
      <c r="X98" s="83" t="str">
        <f t="shared" si="87"/>
        <v/>
      </c>
      <c r="Y98" s="14" t="str">
        <f t="shared" si="88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93"/>
        <v/>
      </c>
      <c r="AF98" s="159" t="str">
        <f t="shared" si="94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6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89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0"/>
        <v/>
      </c>
      <c r="BC98" s="14">
        <f t="shared" si="91"/>
        <v>1</v>
      </c>
      <c r="BD98" s="14">
        <f t="shared" si="92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8"/>
        <v/>
      </c>
      <c r="C99" s="25" t="str">
        <f t="shared" si="65"/>
        <v/>
      </c>
      <c r="D99" s="283" t="str">
        <f t="shared" si="95"/>
        <v/>
      </c>
      <c r="E99" s="122" t="str">
        <f t="shared" si="96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5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4"/>
        <v/>
      </c>
      <c r="S99" s="83" t="str">
        <f t="shared" si="75"/>
        <v/>
      </c>
      <c r="T99" s="14" t="str">
        <f t="shared" si="67"/>
        <v/>
      </c>
      <c r="U99" s="14">
        <f t="shared" si="76"/>
        <v>0</v>
      </c>
      <c r="V99" s="14" t="str">
        <f t="shared" si="86"/>
        <v/>
      </c>
      <c r="W99" s="14" t="str">
        <f t="shared" si="53"/>
        <v/>
      </c>
      <c r="X99" s="83" t="str">
        <f t="shared" si="87"/>
        <v/>
      </c>
      <c r="Y99" s="14" t="str">
        <f t="shared" si="88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93"/>
        <v/>
      </c>
      <c r="AF99" s="159" t="str">
        <f t="shared" si="94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6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89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0"/>
        <v/>
      </c>
      <c r="BC99" s="14">
        <f t="shared" si="91"/>
        <v>1</v>
      </c>
      <c r="BD99" s="14">
        <f t="shared" si="92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8"/>
        <v/>
      </c>
      <c r="C100" s="36" t="str">
        <f t="shared" si="65"/>
        <v/>
      </c>
      <c r="D100" s="163" t="str">
        <f t="shared" si="95"/>
        <v/>
      </c>
      <c r="E100" s="120" t="str">
        <f t="shared" si="96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5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4"/>
        <v/>
      </c>
      <c r="S100" s="83" t="str">
        <f t="shared" si="75"/>
        <v/>
      </c>
      <c r="T100" s="14" t="str">
        <f t="shared" si="67"/>
        <v/>
      </c>
      <c r="U100" s="14">
        <f t="shared" si="76"/>
        <v>0</v>
      </c>
      <c r="V100" s="14" t="str">
        <f t="shared" si="86"/>
        <v/>
      </c>
      <c r="W100" s="14" t="str">
        <f t="shared" si="53"/>
        <v/>
      </c>
      <c r="X100" s="83" t="str">
        <f t="shared" si="87"/>
        <v/>
      </c>
      <c r="Y100" s="14" t="str">
        <f t="shared" si="88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93"/>
        <v/>
      </c>
      <c r="AF100" s="159" t="str">
        <f t="shared" si="94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6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89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0"/>
        <v/>
      </c>
      <c r="BC100" s="14">
        <f t="shared" si="91"/>
        <v>1</v>
      </c>
      <c r="BD100" s="14">
        <f t="shared" si="92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8"/>
        <v/>
      </c>
      <c r="C101" s="24" t="str">
        <f t="shared" si="65"/>
        <v/>
      </c>
      <c r="D101" s="282" t="str">
        <f t="shared" si="95"/>
        <v/>
      </c>
      <c r="E101" s="121" t="str">
        <f t="shared" si="96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5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4"/>
        <v/>
      </c>
      <c r="S101" s="83" t="str">
        <f t="shared" si="75"/>
        <v/>
      </c>
      <c r="T101" s="14" t="str">
        <f t="shared" si="67"/>
        <v/>
      </c>
      <c r="U101" s="14">
        <f t="shared" si="76"/>
        <v>0</v>
      </c>
      <c r="V101" s="14" t="str">
        <f t="shared" si="86"/>
        <v/>
      </c>
      <c r="W101" s="14" t="str">
        <f t="shared" si="53"/>
        <v/>
      </c>
      <c r="X101" s="83" t="str">
        <f t="shared" si="87"/>
        <v/>
      </c>
      <c r="Y101" s="14" t="str">
        <f t="shared" si="88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93"/>
        <v/>
      </c>
      <c r="AF101" s="159" t="str">
        <f t="shared" si="94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6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89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0"/>
        <v/>
      </c>
      <c r="BC101" s="14">
        <f t="shared" si="91"/>
        <v>1</v>
      </c>
      <c r="BD101" s="14">
        <f t="shared" si="92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8"/>
        <v/>
      </c>
      <c r="C102" s="24" t="str">
        <f t="shared" si="65"/>
        <v/>
      </c>
      <c r="D102" s="282" t="str">
        <f t="shared" si="95"/>
        <v/>
      </c>
      <c r="E102" s="121" t="str">
        <f t="shared" si="96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5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4"/>
        <v/>
      </c>
      <c r="S102" s="83" t="str">
        <f t="shared" si="75"/>
        <v/>
      </c>
      <c r="T102" s="14" t="str">
        <f t="shared" si="67"/>
        <v/>
      </c>
      <c r="U102" s="14">
        <f t="shared" si="76"/>
        <v>0</v>
      </c>
      <c r="V102" s="14" t="str">
        <f t="shared" si="86"/>
        <v/>
      </c>
      <c r="W102" s="14" t="str">
        <f t="shared" si="53"/>
        <v/>
      </c>
      <c r="X102" s="83" t="str">
        <f t="shared" si="87"/>
        <v/>
      </c>
      <c r="Y102" s="14" t="str">
        <f t="shared" si="88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93"/>
        <v/>
      </c>
      <c r="AF102" s="159" t="str">
        <f t="shared" si="94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6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89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0"/>
        <v/>
      </c>
      <c r="BC102" s="14">
        <f t="shared" si="91"/>
        <v>1</v>
      </c>
      <c r="BD102" s="14">
        <f t="shared" si="92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8"/>
        <v/>
      </c>
      <c r="C103" s="24" t="str">
        <f t="shared" si="65"/>
        <v/>
      </c>
      <c r="D103" s="282" t="str">
        <f t="shared" si="95"/>
        <v/>
      </c>
      <c r="E103" s="121" t="str">
        <f t="shared" si="96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5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4"/>
        <v/>
      </c>
      <c r="S103" s="83" t="str">
        <f t="shared" si="75"/>
        <v/>
      </c>
      <c r="T103" s="14" t="str">
        <f t="shared" si="67"/>
        <v/>
      </c>
      <c r="U103" s="14">
        <f t="shared" si="76"/>
        <v>0</v>
      </c>
      <c r="V103" s="14" t="str">
        <f t="shared" si="86"/>
        <v/>
      </c>
      <c r="W103" s="14" t="str">
        <f t="shared" si="53"/>
        <v/>
      </c>
      <c r="X103" s="83" t="str">
        <f t="shared" si="87"/>
        <v/>
      </c>
      <c r="Y103" s="14" t="str">
        <f t="shared" si="88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93"/>
        <v/>
      </c>
      <c r="AF103" s="159" t="str">
        <f t="shared" si="94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6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89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0"/>
        <v/>
      </c>
      <c r="BC103" s="14">
        <f t="shared" si="91"/>
        <v>1</v>
      </c>
      <c r="BD103" s="14">
        <f t="shared" si="92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8"/>
        <v/>
      </c>
      <c r="C104" s="25" t="str">
        <f t="shared" si="65"/>
        <v/>
      </c>
      <c r="D104" s="283" t="str">
        <f t="shared" si="95"/>
        <v/>
      </c>
      <c r="E104" s="122" t="str">
        <f t="shared" si="96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5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4"/>
        <v/>
      </c>
      <c r="S104" s="83" t="str">
        <f t="shared" si="75"/>
        <v/>
      </c>
      <c r="T104" s="14" t="str">
        <f t="shared" si="67"/>
        <v/>
      </c>
      <c r="U104" s="14">
        <f t="shared" si="76"/>
        <v>0</v>
      </c>
      <c r="V104" s="14" t="str">
        <f t="shared" si="86"/>
        <v/>
      </c>
      <c r="W104" s="14" t="str">
        <f t="shared" si="53"/>
        <v/>
      </c>
      <c r="X104" s="83" t="str">
        <f t="shared" si="87"/>
        <v/>
      </c>
      <c r="Y104" s="14" t="str">
        <f t="shared" si="88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93"/>
        <v/>
      </c>
      <c r="AF104" s="159" t="str">
        <f t="shared" si="94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6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89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0"/>
        <v/>
      </c>
      <c r="BC104" s="14">
        <f t="shared" si="91"/>
        <v>1</v>
      </c>
      <c r="BD104" s="14">
        <f t="shared" si="92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8"/>
        <v/>
      </c>
      <c r="C105" s="36" t="str">
        <f t="shared" si="65"/>
        <v/>
      </c>
      <c r="D105" s="163" t="str">
        <f t="shared" si="95"/>
        <v/>
      </c>
      <c r="E105" s="120" t="str">
        <f t="shared" si="96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5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4"/>
        <v/>
      </c>
      <c r="S105" s="83" t="str">
        <f t="shared" si="75"/>
        <v/>
      </c>
      <c r="T105" s="14" t="str">
        <f t="shared" si="67"/>
        <v/>
      </c>
      <c r="U105" s="14">
        <f t="shared" si="76"/>
        <v>0</v>
      </c>
      <c r="V105" s="14" t="str">
        <f t="shared" si="86"/>
        <v/>
      </c>
      <c r="W105" s="14" t="str">
        <f t="shared" si="53"/>
        <v/>
      </c>
      <c r="X105" s="83" t="str">
        <f t="shared" si="87"/>
        <v/>
      </c>
      <c r="Y105" s="14" t="str">
        <f t="shared" si="88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93"/>
        <v/>
      </c>
      <c r="AF105" s="159" t="str">
        <f t="shared" si="94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6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89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0"/>
        <v/>
      </c>
      <c r="BC105" s="14">
        <f t="shared" si="91"/>
        <v>1</v>
      </c>
      <c r="BD105" s="14">
        <f t="shared" si="92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8"/>
        <v/>
      </c>
      <c r="C106" s="24" t="str">
        <f t="shared" si="65"/>
        <v/>
      </c>
      <c r="D106" s="282" t="str">
        <f t="shared" si="95"/>
        <v/>
      </c>
      <c r="E106" s="121" t="str">
        <f t="shared" si="96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5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4"/>
        <v/>
      </c>
      <c r="S106" s="83" t="str">
        <f t="shared" si="75"/>
        <v/>
      </c>
      <c r="T106" s="14" t="str">
        <f t="shared" si="67"/>
        <v/>
      </c>
      <c r="U106" s="14">
        <f t="shared" si="76"/>
        <v>0</v>
      </c>
      <c r="V106" s="14" t="str">
        <f t="shared" si="86"/>
        <v/>
      </c>
      <c r="W106" s="14" t="str">
        <f t="shared" si="53"/>
        <v/>
      </c>
      <c r="X106" s="83" t="str">
        <f t="shared" si="87"/>
        <v/>
      </c>
      <c r="Y106" s="14" t="str">
        <f t="shared" si="88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93"/>
        <v/>
      </c>
      <c r="AF106" s="159" t="str">
        <f t="shared" si="94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6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89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0"/>
        <v/>
      </c>
      <c r="BC106" s="14">
        <f t="shared" si="91"/>
        <v>1</v>
      </c>
      <c r="BD106" s="14">
        <f t="shared" si="92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8"/>
        <v/>
      </c>
      <c r="C107" s="24" t="str">
        <f t="shared" si="65"/>
        <v/>
      </c>
      <c r="D107" s="282" t="str">
        <f t="shared" si="95"/>
        <v/>
      </c>
      <c r="E107" s="121" t="str">
        <f t="shared" si="96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5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4"/>
        <v/>
      </c>
      <c r="S107" s="83" t="str">
        <f t="shared" si="75"/>
        <v/>
      </c>
      <c r="T107" s="14" t="str">
        <f t="shared" si="67"/>
        <v/>
      </c>
      <c r="U107" s="14">
        <f t="shared" si="76"/>
        <v>0</v>
      </c>
      <c r="V107" s="14" t="str">
        <f t="shared" si="86"/>
        <v/>
      </c>
      <c r="W107" s="14" t="str">
        <f t="shared" si="53"/>
        <v/>
      </c>
      <c r="X107" s="83" t="str">
        <f t="shared" si="87"/>
        <v/>
      </c>
      <c r="Y107" s="14" t="str">
        <f t="shared" si="88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93"/>
        <v/>
      </c>
      <c r="AF107" s="159" t="str">
        <f t="shared" si="94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6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89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0"/>
        <v/>
      </c>
      <c r="BC107" s="14">
        <f t="shared" si="91"/>
        <v>1</v>
      </c>
      <c r="BD107" s="14">
        <f t="shared" si="92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8"/>
        <v/>
      </c>
      <c r="C108" s="24" t="str">
        <f t="shared" si="65"/>
        <v/>
      </c>
      <c r="D108" s="282" t="str">
        <f t="shared" si="95"/>
        <v/>
      </c>
      <c r="E108" s="121" t="str">
        <f t="shared" si="96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5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4"/>
        <v/>
      </c>
      <c r="S108" s="83" t="str">
        <f t="shared" si="75"/>
        <v/>
      </c>
      <c r="T108" s="14" t="str">
        <f t="shared" si="67"/>
        <v/>
      </c>
      <c r="U108" s="14">
        <f t="shared" si="76"/>
        <v>0</v>
      </c>
      <c r="V108" s="14" t="str">
        <f t="shared" si="86"/>
        <v/>
      </c>
      <c r="W108" s="14" t="str">
        <f t="shared" si="53"/>
        <v/>
      </c>
      <c r="X108" s="83" t="str">
        <f t="shared" si="87"/>
        <v/>
      </c>
      <c r="Y108" s="14" t="str">
        <f t="shared" si="88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93"/>
        <v/>
      </c>
      <c r="AF108" s="159" t="str">
        <f t="shared" si="94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6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89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0"/>
        <v/>
      </c>
      <c r="BC108" s="14">
        <f t="shared" si="91"/>
        <v>1</v>
      </c>
      <c r="BD108" s="14">
        <f t="shared" si="92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8"/>
        <v/>
      </c>
      <c r="C109" s="25" t="str">
        <f t="shared" si="65"/>
        <v/>
      </c>
      <c r="D109" s="283" t="str">
        <f t="shared" si="95"/>
        <v/>
      </c>
      <c r="E109" s="122" t="str">
        <f t="shared" si="96"/>
        <v/>
      </c>
      <c r="F109" s="74" t="str">
        <f t="shared" si="84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5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4"/>
        <v/>
      </c>
      <c r="S109" s="83" t="str">
        <f t="shared" si="75"/>
        <v/>
      </c>
      <c r="T109" s="14" t="str">
        <f t="shared" si="67"/>
        <v/>
      </c>
      <c r="U109" s="14">
        <f t="shared" si="76"/>
        <v>0</v>
      </c>
      <c r="V109" s="14" t="str">
        <f t="shared" si="86"/>
        <v/>
      </c>
      <c r="W109" s="14" t="str">
        <f t="shared" si="53"/>
        <v/>
      </c>
      <c r="X109" s="83" t="str">
        <f t="shared" si="87"/>
        <v/>
      </c>
      <c r="Y109" s="14" t="str">
        <f t="shared" si="88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93"/>
        <v/>
      </c>
      <c r="AF109" s="159" t="str">
        <f t="shared" si="94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6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89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0"/>
        <v/>
      </c>
      <c r="BC109" s="14">
        <f t="shared" si="91"/>
        <v>1</v>
      </c>
      <c r="BD109" s="14">
        <f t="shared" si="92"/>
        <v>1</v>
      </c>
      <c r="BN109" t="s">
        <v>253</v>
      </c>
      <c r="BO109" s="14">
        <v>1</v>
      </c>
    </row>
    <row r="110" spans="1:67" ht="27" thickBot="1">
      <c r="A110" s="248" t="s">
        <v>255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50"/>
      <c r="R110" s="158"/>
    </row>
    <row r="111" spans="1:67" ht="15.75" thickBot="1">
      <c r="A111" s="239" t="s">
        <v>257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1"/>
    </row>
    <row r="112" spans="1:67" ht="15.75" thickBot="1">
      <c r="A112" s="234" t="s">
        <v>258</v>
      </c>
      <c r="B112" s="229"/>
      <c r="C112" s="229"/>
      <c r="D112" s="229"/>
      <c r="E112" s="229"/>
      <c r="F112" s="229"/>
      <c r="G112" s="229"/>
      <c r="H112" s="229"/>
      <c r="I112" s="229"/>
      <c r="J112" s="229">
        <f>COUNTIF(H5:H109,"P")</f>
        <v>8</v>
      </c>
      <c r="K112" s="229"/>
      <c r="L112" s="229"/>
      <c r="M112" s="229"/>
      <c r="N112" s="229"/>
      <c r="O112" s="229"/>
      <c r="P112" s="229"/>
      <c r="Q112" s="230"/>
    </row>
    <row r="113" spans="1:17">
      <c r="A113" s="234" t="s">
        <v>259</v>
      </c>
      <c r="B113" s="229"/>
      <c r="C113" s="229"/>
      <c r="D113" s="229"/>
      <c r="E113" s="229"/>
      <c r="F113" s="229"/>
      <c r="G113" s="229"/>
      <c r="H113" s="229"/>
      <c r="I113" s="229"/>
      <c r="J113" s="229">
        <f>COUNTIF(H5:H109,"B")</f>
        <v>3</v>
      </c>
      <c r="K113" s="229"/>
      <c r="L113" s="229"/>
      <c r="M113" s="229"/>
      <c r="N113" s="229"/>
      <c r="O113" s="229"/>
      <c r="P113" s="229"/>
      <c r="Q113" s="230"/>
    </row>
    <row r="114" spans="1:17">
      <c r="A114" s="233" t="s">
        <v>260</v>
      </c>
      <c r="B114" s="231"/>
      <c r="C114" s="231"/>
      <c r="D114" s="231"/>
      <c r="E114" s="231"/>
      <c r="F114" s="231"/>
      <c r="G114" s="231"/>
      <c r="H114" s="231"/>
      <c r="I114" s="231"/>
      <c r="J114" s="231" cm="1">
        <f t="array" ref="J114">LOOKUP(2,1/(P10:P109&lt;&gt;""),P10:P109)</f>
        <v>-9</v>
      </c>
      <c r="K114" s="231"/>
      <c r="L114" s="231"/>
      <c r="M114" s="231"/>
      <c r="N114" s="231"/>
      <c r="O114" s="231"/>
      <c r="P114" s="231"/>
      <c r="Q114" s="232"/>
    </row>
    <row r="115" spans="1:17">
      <c r="A115" s="233" t="s">
        <v>261</v>
      </c>
      <c r="B115" s="231"/>
      <c r="C115" s="231"/>
      <c r="D115" s="231"/>
      <c r="E115" s="231"/>
      <c r="F115" s="231"/>
      <c r="G115" s="231"/>
      <c r="H115" s="231"/>
      <c r="I115" s="231"/>
      <c r="J115" s="231">
        <f>COUNTIF(S5:S109,"W")</f>
        <v>3</v>
      </c>
      <c r="K115" s="231"/>
      <c r="L115" s="231"/>
      <c r="M115" s="231"/>
      <c r="N115" s="231"/>
      <c r="O115" s="231"/>
      <c r="P115" s="231"/>
      <c r="Q115" s="232"/>
    </row>
    <row r="116" spans="1:17">
      <c r="A116" s="233" t="s">
        <v>262</v>
      </c>
      <c r="B116" s="231"/>
      <c r="C116" s="231"/>
      <c r="D116" s="231"/>
      <c r="E116" s="231"/>
      <c r="F116" s="231"/>
      <c r="G116" s="231"/>
      <c r="H116" s="231"/>
      <c r="I116" s="231"/>
      <c r="J116" s="231">
        <f>COUNTIF(S5:S109,"L")</f>
        <v>3</v>
      </c>
      <c r="K116" s="231"/>
      <c r="L116" s="231"/>
      <c r="M116" s="231"/>
      <c r="N116" s="231"/>
      <c r="O116" s="231"/>
      <c r="P116" s="231"/>
      <c r="Q116" s="232"/>
    </row>
    <row r="117" spans="1:17">
      <c r="A117" s="233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1"/>
      <c r="N117" s="231"/>
      <c r="O117" s="231"/>
      <c r="P117" s="231"/>
      <c r="Q117" s="232"/>
    </row>
    <row r="118" spans="1:17">
      <c r="A118" s="233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2"/>
    </row>
    <row r="119" spans="1:17">
      <c r="A119" s="233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2"/>
    </row>
    <row r="120" spans="1:17">
      <c r="A120" s="233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2"/>
    </row>
    <row r="121" spans="1:17">
      <c r="A121" s="233"/>
      <c r="B121" s="231"/>
      <c r="C121" s="231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2"/>
    </row>
    <row r="122" spans="1:17">
      <c r="A122" s="233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2"/>
    </row>
    <row r="123" spans="1:17">
      <c r="A123" s="233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2"/>
    </row>
    <row r="124" spans="1:17">
      <c r="A124" s="233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2"/>
    </row>
    <row r="125" spans="1:17">
      <c r="A125" s="233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2"/>
    </row>
    <row r="126" spans="1:17">
      <c r="A126" s="233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2"/>
    </row>
    <row r="127" spans="1:17" ht="15.75" thickBot="1">
      <c r="A127" s="228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6"/>
    </row>
    <row r="128" spans="1:17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1:Q111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10" priority="4" operator="equal">
      <formula>"P"</formula>
    </cfRule>
  </conditionalFormatting>
  <conditionalFormatting sqref="H129:H1048576 H5:H109">
    <cfRule type="cellIs" dxfId="9" priority="2" operator="equal">
      <formula>"B"</formula>
    </cfRule>
    <cfRule type="cellIs" dxfId="8" priority="3" operator="equal">
      <formula>"P"</formula>
    </cfRule>
  </conditionalFormatting>
  <conditionalFormatting sqref="O10:O109 Q105:Q109">
    <cfRule type="cellIs" dxfId="7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120</v>
      </c>
      <c r="B13" s="69" t="s">
        <v>121</v>
      </c>
    </row>
    <row r="14" spans="1:21">
      <c r="A14" t="s">
        <v>123</v>
      </c>
      <c r="B14" s="69" t="s">
        <v>122</v>
      </c>
    </row>
    <row r="15" spans="1:21">
      <c r="A15" t="s">
        <v>124</v>
      </c>
      <c r="B15" s="69" t="s">
        <v>125</v>
      </c>
    </row>
    <row r="18" spans="1:2">
      <c r="A18" t="s">
        <v>126</v>
      </c>
      <c r="B18" t="s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195" t="str">
        <f>Dashboard!B3</f>
        <v>Strategy 1 : PD/TG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7"/>
      <c r="Q1" s="197"/>
      <c r="R1" s="197"/>
      <c r="S1" s="197"/>
      <c r="T1" s="198"/>
    </row>
    <row r="2" spans="1:34" s="15" customFormat="1">
      <c r="A2" s="199" t="s">
        <v>35</v>
      </c>
      <c r="B2" s="202" t="s">
        <v>20</v>
      </c>
      <c r="C2" s="62"/>
      <c r="D2" s="202" t="s">
        <v>0</v>
      </c>
      <c r="E2" s="205"/>
      <c r="F2" s="207" t="s">
        <v>18</v>
      </c>
      <c r="G2" s="208"/>
      <c r="H2" s="208"/>
      <c r="I2" s="208"/>
      <c r="J2" s="209"/>
      <c r="K2" s="210" t="s">
        <v>22</v>
      </c>
      <c r="L2" s="211"/>
      <c r="M2" s="211"/>
      <c r="N2" s="211"/>
      <c r="O2" s="212"/>
      <c r="P2" s="213" t="s">
        <v>23</v>
      </c>
      <c r="Q2" s="214"/>
      <c r="R2" s="214"/>
      <c r="S2" s="214"/>
      <c r="T2" s="215"/>
    </row>
    <row r="3" spans="1:34" s="15" customFormat="1" ht="30">
      <c r="A3" s="200"/>
      <c r="B3" s="203"/>
      <c r="C3" s="16" t="s">
        <v>67</v>
      </c>
      <c r="D3" s="203"/>
      <c r="E3" s="206"/>
      <c r="F3" s="20" t="s">
        <v>19</v>
      </c>
      <c r="G3" s="191" t="s">
        <v>26</v>
      </c>
      <c r="H3" s="192"/>
      <c r="I3" s="17" t="s">
        <v>21</v>
      </c>
      <c r="J3" s="21" t="s">
        <v>66</v>
      </c>
      <c r="K3" s="22" t="s">
        <v>19</v>
      </c>
      <c r="L3" s="18" t="s">
        <v>47</v>
      </c>
      <c r="M3" s="18"/>
      <c r="N3" s="18" t="s">
        <v>21</v>
      </c>
      <c r="O3" s="23" t="s">
        <v>36</v>
      </c>
      <c r="P3" s="216" t="s">
        <v>28</v>
      </c>
      <c r="Q3" s="219" t="s">
        <v>29</v>
      </c>
      <c r="R3" s="219" t="s">
        <v>30</v>
      </c>
      <c r="S3" s="219" t="s">
        <v>31</v>
      </c>
      <c r="T3" s="221" t="s">
        <v>32</v>
      </c>
      <c r="W3" s="193" t="s">
        <v>33</v>
      </c>
      <c r="X3" s="194"/>
      <c r="Y3" s="193" t="s">
        <v>34</v>
      </c>
      <c r="Z3" s="194"/>
      <c r="AA3" s="218" t="s">
        <v>37</v>
      </c>
      <c r="AB3" s="218" t="s">
        <v>38</v>
      </c>
      <c r="AC3" s="15" t="s">
        <v>42</v>
      </c>
      <c r="AD3" s="15" t="s">
        <v>45</v>
      </c>
      <c r="AE3" s="15" t="s">
        <v>46</v>
      </c>
      <c r="AF3" s="15" t="s">
        <v>48</v>
      </c>
      <c r="AG3" s="15" t="s">
        <v>49</v>
      </c>
      <c r="AH3" s="15" t="s">
        <v>50</v>
      </c>
    </row>
    <row r="4" spans="1:34" s="15" customFormat="1" ht="15.75" thickBot="1">
      <c r="A4" s="201"/>
      <c r="B4" s="204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217"/>
      <c r="Q4" s="220"/>
      <c r="R4" s="220"/>
      <c r="S4" s="220"/>
      <c r="T4" s="222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218"/>
      <c r="AB4" s="218"/>
    </row>
    <row r="5" spans="1:34">
      <c r="A5" s="34"/>
      <c r="B5" s="35"/>
      <c r="C5" s="35"/>
      <c r="D5" s="36" t="str">
        <f>IF(U5="","","P"&amp;U5)</f>
        <v>P1</v>
      </c>
      <c r="E5" s="36" t="e">
        <f>IF(V5="","","B"&amp;V5)</f>
        <v>#REF!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IF(Dashboard!AU5="P",1,0)</f>
        <v>1</v>
      </c>
      <c r="V5" s="1" t="e">
        <f>IF(Dashboard!#REF!="B",1,"")</f>
        <v>#REF!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e">
        <f t="shared" ref="E6:E69" si="1">IF(V6="","","B"&amp;V6)</f>
        <v>#REF!</v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IF(Dashboard!AU6="P",IF(U5="",1,U5+1),"")</f>
        <v>2</v>
      </c>
      <c r="V6" s="1" t="e">
        <f>IF(Dashboard!#REF!="B",IF(V5="",1,V5+1),"")</f>
        <v>#REF!</v>
      </c>
    </row>
    <row r="7" spans="1:34">
      <c r="A7" s="10"/>
      <c r="B7" s="3"/>
      <c r="C7" s="3"/>
      <c r="D7" s="24" t="str">
        <f t="shared" si="0"/>
        <v>P3</v>
      </c>
      <c r="E7" s="24" t="e">
        <f t="shared" si="1"/>
        <v>#REF!</v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IF(Dashboard!AU7="P",IF(U6="",1,U6+1),"")</f>
        <v>3</v>
      </c>
      <c r="V7" s="1" t="e">
        <f>IF(Dashboard!#REF!="B",IF(V6="",1,V6+1),"")</f>
        <v>#REF!</v>
      </c>
    </row>
    <row r="8" spans="1:34">
      <c r="A8" s="10"/>
      <c r="B8" s="3"/>
      <c r="C8" s="3"/>
      <c r="D8" s="24" t="str">
        <f t="shared" si="0"/>
        <v>P4</v>
      </c>
      <c r="E8" s="24" t="e">
        <f t="shared" si="1"/>
        <v>#REF!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>
        <f>IF(Dashboard!AU8="P",IF(U7="",1,U7+1),"")</f>
        <v>4</v>
      </c>
      <c r="V8" s="1" t="e">
        <f>IF(Dashboard!#REF!="B",IF(V7="",1,V7+1),"")</f>
        <v>#REF!</v>
      </c>
    </row>
    <row r="9" spans="1:34" ht="15.75" thickBot="1">
      <c r="A9" s="12"/>
      <c r="B9" s="19"/>
      <c r="C9" s="19"/>
      <c r="D9" s="25" t="str">
        <f t="shared" si="0"/>
        <v>P5</v>
      </c>
      <c r="E9" s="25" t="e">
        <f t="shared" si="1"/>
        <v>#REF!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>
        <f>IF(Dashboard!AU9="P",IF(U8="",1,U8+1),"")</f>
        <v>5</v>
      </c>
      <c r="V9" s="1" t="e">
        <f>IF(Dashboard!#REF!="B",IF(V8="",1,V8+1),"")</f>
        <v>#REF!</v>
      </c>
    </row>
    <row r="10" spans="1:34">
      <c r="A10" s="38"/>
      <c r="B10" s="39"/>
      <c r="C10" s="39"/>
      <c r="D10" s="40" t="str">
        <f t="shared" si="0"/>
        <v>P6</v>
      </c>
      <c r="E10" s="40" t="e">
        <f t="shared" si="1"/>
        <v>#REF!</v>
      </c>
      <c r="F10" s="38" t="str">
        <f>'Strategy-Rule'!A3</f>
        <v>PD</v>
      </c>
      <c r="G10" s="39" t="e">
        <f>IF(AC10="Y",IF(AA10="P","P"&amp;REPLACE(AB10, 1, 1, ""),""),"")</f>
        <v>#REF!</v>
      </c>
      <c r="H10" s="39" t="str">
        <f t="shared" ref="H10:H41" si="2">IF(AA10="B","B"&amp;REPLACE(AB10, 1, 1, ""),"")</f>
        <v/>
      </c>
      <c r="I10" s="39" t="e">
        <f>IF(LEFT(D10)=LEFT(G10),"W","L")</f>
        <v>#REF!</v>
      </c>
      <c r="J10" s="41"/>
      <c r="K10" s="38"/>
      <c r="L10" s="39"/>
      <c r="M10" s="39"/>
      <c r="N10" s="39"/>
      <c r="O10" s="41"/>
      <c r="P10" s="55" t="e">
        <f>IF(W10="10101","Y",IF(X10="10101","Y","N"))</f>
        <v>#REF!</v>
      </c>
      <c r="Q10" s="56" t="str">
        <f>IF(W10="12345","Y",IF(X10="12345","Y","N"))</f>
        <v>Y</v>
      </c>
      <c r="R10" s="56" t="e">
        <f>IF(Y10="101","Y",IF(Z10="101","Y","N"))</f>
        <v>#REF!</v>
      </c>
      <c r="S10" s="56"/>
      <c r="T10" s="57"/>
      <c r="U10" s="1">
        <f>IF(Dashboard!AU10="P",IF(U9="",1,U9+1),"")</f>
        <v>6</v>
      </c>
      <c r="V10" s="1" t="e">
        <f>IF(Dashboard!#REF!="B",IF(V9="",1,V9+1),"")</f>
        <v>#REF!</v>
      </c>
      <c r="W10" s="1" t="str">
        <f t="shared" ref="W10:W41" si="3">IF(U5="",0,U5)&amp;IF(U6="",0,U6)&amp;IF(U7="",0,U7)&amp;IF(U8="",0,U8)&amp;IF(U9="",0,U9)</f>
        <v>12345</v>
      </c>
      <c r="X10" s="1" t="e">
        <f t="shared" ref="X10:X41" si="4">IF(V5="",0,V5)&amp;IF(V6="",0,V6)&amp;IF(V7="",0,V7)&amp;IF(V8="",0,V8)&amp;IF(V9="",0,V9)</f>
        <v>#REF!</v>
      </c>
      <c r="Y10" s="1" t="str">
        <f t="shared" ref="Y10:Y41" si="5">IF(U7="",0,U7)&amp;IF(U8="",0,U8)&amp;IF(U9="",0,U9)</f>
        <v>345</v>
      </c>
      <c r="Z10" s="1" t="e">
        <f t="shared" ref="Z10:Z41" si="6">IF(V7="",0,V7)&amp;IF(V8="",0,V8)&amp;IF(V9="",0,V9)</f>
        <v>#REF!</v>
      </c>
      <c r="AA10" t="str">
        <f>IF(COUNTBLANK(U5:U9)&gt;2,"B","P")</f>
        <v>P</v>
      </c>
      <c r="AB10" t="s">
        <v>41</v>
      </c>
      <c r="AC10" t="e">
        <f t="shared" ref="AC10:AC16" si="7">IF(AND(U9="",V9=""),"N","Y")</f>
        <v>#REF!</v>
      </c>
      <c r="AD10" t="s">
        <v>43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/>
      </c>
      <c r="E11" s="44" t="e">
        <f t="shared" si="1"/>
        <v>#REF!</v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L</v>
      </c>
      <c r="J11" s="45"/>
      <c r="K11" s="42"/>
      <c r="L11" s="43"/>
      <c r="M11" s="43"/>
      <c r="N11" s="43"/>
      <c r="O11" s="45"/>
      <c r="P11" s="55" t="e">
        <f t="shared" ref="P11:P74" si="10">IF(W11="10101","Y",IF(X11="10101","Y","N"))</f>
        <v>#REF!</v>
      </c>
      <c r="Q11" s="56" t="e">
        <f t="shared" ref="Q11:Q74" si="11">IF(W11="12345","Y",IF(X11="12345","Y","N"))</f>
        <v>#REF!</v>
      </c>
      <c r="R11" s="56" t="e">
        <f t="shared" ref="R11:R74" si="12">IF(Y11="101","Y",IF(Z11="101","Y","N"))</f>
        <v>#REF!</v>
      </c>
      <c r="S11" s="58"/>
      <c r="T11" s="59"/>
      <c r="U11" s="1" t="str">
        <f>IF(Dashboard!AU11="P",IF(U10="",1,U10+1),"")</f>
        <v/>
      </c>
      <c r="V11" s="1" t="e">
        <f>IF(Dashboard!#REF!="B",IF(V10="",1,V10+1),"")</f>
        <v>#REF!</v>
      </c>
      <c r="W11" s="1" t="str">
        <f t="shared" si="3"/>
        <v>23456</v>
      </c>
      <c r="X11" s="1" t="e">
        <f t="shared" si="4"/>
        <v>#REF!</v>
      </c>
      <c r="Y11" s="1" t="str">
        <f t="shared" si="5"/>
        <v>456</v>
      </c>
      <c r="Z11" s="1" t="e">
        <f t="shared" si="6"/>
        <v>#REF!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e">
        <f t="shared" si="7"/>
        <v>#REF!</v>
      </c>
      <c r="AD11" t="s">
        <v>44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>P1</v>
      </c>
      <c r="E12" s="44" t="e">
        <f t="shared" si="1"/>
        <v>#REF!</v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W</v>
      </c>
      <c r="J12" s="45"/>
      <c r="K12" s="42"/>
      <c r="L12" s="43"/>
      <c r="M12" s="43"/>
      <c r="N12" s="43"/>
      <c r="O12" s="45"/>
      <c r="P12" s="55" t="e">
        <f t="shared" si="10"/>
        <v>#REF!</v>
      </c>
      <c r="Q12" s="56" t="e">
        <f t="shared" si="11"/>
        <v>#REF!</v>
      </c>
      <c r="R12" s="56" t="e">
        <f t="shared" si="12"/>
        <v>#REF!</v>
      </c>
      <c r="S12" s="58"/>
      <c r="T12" s="59"/>
      <c r="U12" s="1">
        <f>IF(Dashboard!AU12="P",IF(U11="",1,U11+1),"")</f>
        <v>1</v>
      </c>
      <c r="V12" s="1" t="e">
        <f>IF(Dashboard!#REF!="B",IF(V11="",1,V11+1),"")</f>
        <v>#REF!</v>
      </c>
      <c r="W12" s="1" t="str">
        <f t="shared" si="3"/>
        <v>34560</v>
      </c>
      <c r="X12" s="1" t="e">
        <f t="shared" si="4"/>
        <v>#REF!</v>
      </c>
      <c r="Y12" s="1" t="str">
        <f t="shared" si="5"/>
        <v>560</v>
      </c>
      <c r="Z12" s="1" t="e">
        <f t="shared" si="6"/>
        <v>#REF!</v>
      </c>
      <c r="AA12" t="str">
        <f t="shared" si="13"/>
        <v>P</v>
      </c>
      <c r="AB12" t="str">
        <f t="shared" si="14"/>
        <v>L5</v>
      </c>
      <c r="AC12" t="e">
        <f t="shared" si="7"/>
        <v>#REF!</v>
      </c>
      <c r="AD12" t="s">
        <v>44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e">
        <f t="shared" si="1"/>
        <v>#REF!</v>
      </c>
      <c r="F13" s="42"/>
      <c r="G13" s="39" t="str">
        <f t="shared" si="8"/>
        <v>P5</v>
      </c>
      <c r="H13" s="39" t="str">
        <f t="shared" si="2"/>
        <v/>
      </c>
      <c r="I13" s="39" t="str">
        <f t="shared" si="9"/>
        <v>L</v>
      </c>
      <c r="J13" s="45"/>
      <c r="K13" s="42"/>
      <c r="L13" s="43"/>
      <c r="M13" s="43"/>
      <c r="N13" s="43"/>
      <c r="O13" s="45"/>
      <c r="P13" s="55" t="e">
        <f t="shared" si="10"/>
        <v>#REF!</v>
      </c>
      <c r="Q13" s="56" t="e">
        <f t="shared" si="11"/>
        <v>#REF!</v>
      </c>
      <c r="R13" s="56" t="e">
        <f t="shared" si="12"/>
        <v>#REF!</v>
      </c>
      <c r="S13" s="58"/>
      <c r="T13" s="59"/>
      <c r="U13" s="1" t="str">
        <f>IF(Dashboard!AU13="P",IF(U12="",1,U12+1),"")</f>
        <v/>
      </c>
      <c r="V13" s="1" t="e">
        <f>IF(Dashboard!#REF!="B",IF(V12="",1,V12+1),"")</f>
        <v>#REF!</v>
      </c>
      <c r="W13" s="1" t="str">
        <f t="shared" si="3"/>
        <v>45601</v>
      </c>
      <c r="X13" s="1" t="e">
        <f t="shared" si="4"/>
        <v>#REF!</v>
      </c>
      <c r="Y13" s="1" t="str">
        <f t="shared" si="5"/>
        <v>601</v>
      </c>
      <c r="Z13" s="1" t="e">
        <f t="shared" si="6"/>
        <v>#REF!</v>
      </c>
      <c r="AA13" t="str">
        <f t="shared" si="13"/>
        <v>P</v>
      </c>
      <c r="AB13" t="str">
        <f t="shared" si="14"/>
        <v>L5</v>
      </c>
      <c r="AC13" t="e">
        <f t="shared" si="7"/>
        <v>#REF!</v>
      </c>
      <c r="AD13" t="s">
        <v>44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>P1</v>
      </c>
      <c r="E14" s="44" t="e">
        <f t="shared" si="1"/>
        <v>#REF!</v>
      </c>
      <c r="F14" s="42"/>
      <c r="G14" s="39" t="str">
        <f t="shared" si="8"/>
        <v>P5</v>
      </c>
      <c r="H14" s="39" t="str">
        <f t="shared" si="2"/>
        <v/>
      </c>
      <c r="I14" s="39" t="str">
        <f t="shared" si="9"/>
        <v>W</v>
      </c>
      <c r="J14" s="45"/>
      <c r="K14" s="42"/>
      <c r="L14" s="43"/>
      <c r="M14" s="43"/>
      <c r="N14" s="43"/>
      <c r="O14" s="45"/>
      <c r="P14" s="55" t="e">
        <f t="shared" si="10"/>
        <v>#REF!</v>
      </c>
      <c r="Q14" s="56" t="e">
        <f t="shared" si="11"/>
        <v>#REF!</v>
      </c>
      <c r="R14" s="56" t="e">
        <f t="shared" si="12"/>
        <v>#REF!</v>
      </c>
      <c r="S14" s="58"/>
      <c r="T14" s="59"/>
      <c r="U14" s="1">
        <f>IF(Dashboard!AU14="P",IF(U13="",1,U13+1),"")</f>
        <v>1</v>
      </c>
      <c r="V14" s="1" t="e">
        <f>IF(Dashboard!#REF!="B",IF(V13="",1,V13+1),"")</f>
        <v>#REF!</v>
      </c>
      <c r="W14" s="1" t="str">
        <f t="shared" si="3"/>
        <v>56010</v>
      </c>
      <c r="X14" s="1" t="e">
        <f t="shared" si="4"/>
        <v>#REF!</v>
      </c>
      <c r="Y14" s="1" t="str">
        <f t="shared" si="5"/>
        <v>010</v>
      </c>
      <c r="Z14" s="1" t="e">
        <f t="shared" si="6"/>
        <v>#REF!</v>
      </c>
      <c r="AA14" t="str">
        <f t="shared" si="13"/>
        <v>P</v>
      </c>
      <c r="AB14" t="str">
        <f t="shared" si="14"/>
        <v>L5</v>
      </c>
      <c r="AC14" t="e">
        <f t="shared" si="7"/>
        <v>#REF!</v>
      </c>
      <c r="AD14" t="s">
        <v>44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/>
      </c>
      <c r="E15" s="44" t="e">
        <f t="shared" si="1"/>
        <v>#REF!</v>
      </c>
      <c r="F15" s="42"/>
      <c r="G15" s="39" t="str">
        <f t="shared" si="8"/>
        <v>P5</v>
      </c>
      <c r="H15" s="39" t="str">
        <f t="shared" si="2"/>
        <v/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e">
        <f t="shared" si="10"/>
        <v>#REF!</v>
      </c>
      <c r="Q15" s="56" t="e">
        <f t="shared" si="11"/>
        <v>#REF!</v>
      </c>
      <c r="R15" s="56" t="str">
        <f t="shared" si="12"/>
        <v>Y</v>
      </c>
      <c r="S15" s="58"/>
      <c r="T15" s="59"/>
      <c r="U15" s="1" t="str">
        <f>IF(Dashboard!AU15="P",IF(U14="",1,U14+1),"")</f>
        <v/>
      </c>
      <c r="V15" s="1" t="e">
        <f>IF(Dashboard!#REF!="B",IF(V14="",1,V14+1),"")</f>
        <v>#REF!</v>
      </c>
      <c r="W15" s="1" t="str">
        <f t="shared" si="3"/>
        <v>60101</v>
      </c>
      <c r="X15" s="1" t="e">
        <f t="shared" si="4"/>
        <v>#REF!</v>
      </c>
      <c r="Y15" s="1" t="str">
        <f t="shared" si="5"/>
        <v>101</v>
      </c>
      <c r="Z15" s="1" t="e">
        <f t="shared" si="6"/>
        <v>#REF!</v>
      </c>
      <c r="AA15" t="str">
        <f t="shared" si="13"/>
        <v>P</v>
      </c>
      <c r="AB15" t="str">
        <f t="shared" si="14"/>
        <v>L5</v>
      </c>
      <c r="AC15" t="e">
        <f t="shared" si="7"/>
        <v>#REF!</v>
      </c>
      <c r="AD15" t="s">
        <v>44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/>
      </c>
      <c r="E16" s="44" t="e">
        <f t="shared" si="1"/>
        <v>#REF!</v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W</v>
      </c>
      <c r="J16" s="45"/>
      <c r="K16" s="42"/>
      <c r="L16" s="43"/>
      <c r="M16" s="43"/>
      <c r="N16" s="43"/>
      <c r="O16" s="45"/>
      <c r="P16" s="55" t="e">
        <f t="shared" si="10"/>
        <v>#REF!</v>
      </c>
      <c r="Q16" s="56" t="e">
        <f t="shared" si="11"/>
        <v>#REF!</v>
      </c>
      <c r="R16" s="56" t="e">
        <f t="shared" si="12"/>
        <v>#REF!</v>
      </c>
      <c r="S16" s="58"/>
      <c r="T16" s="59"/>
      <c r="U16" s="1" t="str">
        <f>IF(Dashboard!AU16="P",IF(U15="",1,U15+1),"")</f>
        <v/>
      </c>
      <c r="V16" s="1" t="e">
        <f>IF(Dashboard!#REF!="B",IF(V15="",1,V15+1),"")</f>
        <v>#REF!</v>
      </c>
      <c r="W16" s="1" t="str">
        <f t="shared" si="3"/>
        <v>01010</v>
      </c>
      <c r="X16" s="1" t="e">
        <f t="shared" si="4"/>
        <v>#REF!</v>
      </c>
      <c r="Y16" s="1" t="str">
        <f t="shared" si="5"/>
        <v>010</v>
      </c>
      <c r="Z16" s="1" t="e">
        <f t="shared" si="6"/>
        <v>#REF!</v>
      </c>
      <c r="AA16" t="str">
        <f t="shared" si="13"/>
        <v>B</v>
      </c>
      <c r="AB16" t="str">
        <f t="shared" si="14"/>
        <v>L5</v>
      </c>
      <c r="AC16" t="e">
        <f t="shared" si="7"/>
        <v>#REF!</v>
      </c>
      <c r="AD16" t="s">
        <v>44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/>
      </c>
      <c r="E17" s="44" t="e">
        <f t="shared" si="1"/>
        <v>#REF!</v>
      </c>
      <c r="F17" s="42"/>
      <c r="G17" s="39" t="str">
        <f t="shared" si="8"/>
        <v/>
      </c>
      <c r="H17" s="39" t="str">
        <f t="shared" si="2"/>
        <v>B</v>
      </c>
      <c r="I17" s="43"/>
      <c r="J17" s="45"/>
      <c r="K17" s="42"/>
      <c r="L17" s="43"/>
      <c r="M17" s="43"/>
      <c r="N17" s="43"/>
      <c r="O17" s="45"/>
      <c r="P17" s="55" t="e">
        <f t="shared" si="10"/>
        <v>#REF!</v>
      </c>
      <c r="Q17" s="56" t="e">
        <f t="shared" si="11"/>
        <v>#REF!</v>
      </c>
      <c r="R17" s="56" t="e">
        <f t="shared" si="12"/>
        <v>#REF!</v>
      </c>
      <c r="S17" s="58"/>
      <c r="T17" s="59"/>
      <c r="U17" s="1" t="str">
        <f>IF(Dashboard!AU17="P",IF(U16="",1,U16+1),"")</f>
        <v/>
      </c>
      <c r="V17" s="1" t="e">
        <f>IF(Dashboard!#REF!="B",IF(V16="",1,V16+1),"")</f>
        <v>#REF!</v>
      </c>
      <c r="W17" s="1" t="str">
        <f t="shared" si="3"/>
        <v>10100</v>
      </c>
      <c r="X17" s="1" t="e">
        <f t="shared" si="4"/>
        <v>#REF!</v>
      </c>
      <c r="Y17" s="1" t="str">
        <f t="shared" si="5"/>
        <v>100</v>
      </c>
      <c r="Z17" s="1" t="e">
        <f t="shared" si="6"/>
        <v>#REF!</v>
      </c>
      <c r="AA17" t="str">
        <f t="shared" si="13"/>
        <v>B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e">
        <f t="shared" si="1"/>
        <v>#REF!</v>
      </c>
      <c r="F18" s="42"/>
      <c r="G18" s="39" t="str">
        <f t="shared" si="8"/>
        <v/>
      </c>
      <c r="H18" s="39" t="str">
        <f t="shared" si="2"/>
        <v>B</v>
      </c>
      <c r="I18" s="43"/>
      <c r="J18" s="45"/>
      <c r="K18" s="42"/>
      <c r="L18" s="43"/>
      <c r="M18" s="43"/>
      <c r="N18" s="43"/>
      <c r="O18" s="45"/>
      <c r="P18" s="55" t="e">
        <f t="shared" si="10"/>
        <v>#REF!</v>
      </c>
      <c r="Q18" s="56" t="e">
        <f t="shared" si="11"/>
        <v>#REF!</v>
      </c>
      <c r="R18" s="56" t="e">
        <f t="shared" si="12"/>
        <v>#REF!</v>
      </c>
      <c r="S18" s="58"/>
      <c r="T18" s="59"/>
      <c r="U18" s="1" t="str">
        <f>IF(Dashboard!AU18="P",IF(U17="",1,U17+1),"")</f>
        <v/>
      </c>
      <c r="V18" s="1" t="e">
        <f>IF(Dashboard!#REF!="B",IF(V17="",1,V17+1),"")</f>
        <v>#REF!</v>
      </c>
      <c r="W18" s="1" t="str">
        <f t="shared" si="3"/>
        <v>01000</v>
      </c>
      <c r="X18" s="1" t="e">
        <f t="shared" si="4"/>
        <v>#REF!</v>
      </c>
      <c r="Y18" s="1" t="str">
        <f t="shared" si="5"/>
        <v>000</v>
      </c>
      <c r="Z18" s="1" t="e">
        <f t="shared" si="6"/>
        <v>#REF!</v>
      </c>
      <c r="AA18" t="str">
        <f t="shared" si="13"/>
        <v>B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/>
      </c>
      <c r="E19" s="44" t="e">
        <f t="shared" si="1"/>
        <v>#REF!</v>
      </c>
      <c r="F19" s="42"/>
      <c r="G19" s="39" t="str">
        <f t="shared" si="8"/>
        <v/>
      </c>
      <c r="H19" s="39" t="str">
        <f t="shared" si="2"/>
        <v>B</v>
      </c>
      <c r="I19" s="43"/>
      <c r="J19" s="45"/>
      <c r="K19" s="42"/>
      <c r="L19" s="43"/>
      <c r="M19" s="43"/>
      <c r="N19" s="43"/>
      <c r="O19" s="45"/>
      <c r="P19" s="55" t="e">
        <f t="shared" si="10"/>
        <v>#REF!</v>
      </c>
      <c r="Q19" s="56" t="e">
        <f t="shared" si="11"/>
        <v>#REF!</v>
      </c>
      <c r="R19" s="56" t="e">
        <f t="shared" si="12"/>
        <v>#REF!</v>
      </c>
      <c r="S19" s="58"/>
      <c r="T19" s="59"/>
      <c r="U19" s="1" t="str">
        <f>IF(Dashboard!AU19="P",IF(U18="",1,U18+1),"")</f>
        <v/>
      </c>
      <c r="V19" s="1" t="e">
        <f>IF(Dashboard!#REF!="B",IF(V18="",1,V18+1),"")</f>
        <v>#REF!</v>
      </c>
      <c r="W19" s="1" t="str">
        <f t="shared" si="3"/>
        <v>10000</v>
      </c>
      <c r="X19" s="1" t="e">
        <f t="shared" si="4"/>
        <v>#REF!</v>
      </c>
      <c r="Y19" s="1" t="str">
        <f t="shared" si="5"/>
        <v>000</v>
      </c>
      <c r="Z19" s="1" t="e">
        <f t="shared" si="6"/>
        <v>#REF!</v>
      </c>
      <c r="AA19" t="str">
        <f t="shared" si="13"/>
        <v>B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/>
      </c>
      <c r="E20" s="44" t="e">
        <f t="shared" si="1"/>
        <v>#REF!</v>
      </c>
      <c r="F20" s="42"/>
      <c r="G20" s="39" t="str">
        <f t="shared" ref="G20:G51" si="19">IF(AA20="P","P"&amp;REPLACE(AB20, 1, 1, ""),"")</f>
        <v/>
      </c>
      <c r="H20" s="39" t="str">
        <f t="shared" si="2"/>
        <v>B</v>
      </c>
      <c r="I20" s="43"/>
      <c r="J20" s="45"/>
      <c r="K20" s="42"/>
      <c r="L20" s="43"/>
      <c r="M20" s="43"/>
      <c r="N20" s="43"/>
      <c r="O20" s="45"/>
      <c r="P20" s="55" t="e">
        <f t="shared" si="10"/>
        <v>#REF!</v>
      </c>
      <c r="Q20" s="56" t="e">
        <f t="shared" si="11"/>
        <v>#REF!</v>
      </c>
      <c r="R20" s="56" t="e">
        <f t="shared" si="12"/>
        <v>#REF!</v>
      </c>
      <c r="S20" s="58"/>
      <c r="T20" s="59"/>
      <c r="U20" s="1" t="str">
        <f>IF(Dashboard!AU20="P",IF(U19="",1,U19+1),"")</f>
        <v/>
      </c>
      <c r="V20" s="1" t="e">
        <f>IF(Dashboard!#REF!="B",IF(V19="",1,V19+1),"")</f>
        <v>#REF!</v>
      </c>
      <c r="W20" s="1" t="str">
        <f t="shared" si="3"/>
        <v>00000</v>
      </c>
      <c r="X20" s="1" t="e">
        <f t="shared" si="4"/>
        <v>#REF!</v>
      </c>
      <c r="Y20" s="1" t="str">
        <f t="shared" si="5"/>
        <v>000</v>
      </c>
      <c r="Z20" s="1" t="e">
        <f t="shared" si="6"/>
        <v>#REF!</v>
      </c>
      <c r="AA20" t="str">
        <f t="shared" si="13"/>
        <v>B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/>
      </c>
      <c r="E21" s="44" t="e">
        <f t="shared" si="1"/>
        <v>#REF!</v>
      </c>
      <c r="F21" s="42"/>
      <c r="G21" s="39" t="str">
        <f t="shared" si="19"/>
        <v/>
      </c>
      <c r="H21" s="39" t="str">
        <f t="shared" si="2"/>
        <v>B</v>
      </c>
      <c r="I21" s="43"/>
      <c r="J21" s="45"/>
      <c r="K21" s="42"/>
      <c r="L21" s="43"/>
      <c r="M21" s="43"/>
      <c r="N21" s="43"/>
      <c r="O21" s="45"/>
      <c r="P21" s="55" t="e">
        <f t="shared" si="10"/>
        <v>#REF!</v>
      </c>
      <c r="Q21" s="56" t="e">
        <f t="shared" si="11"/>
        <v>#REF!</v>
      </c>
      <c r="R21" s="56" t="e">
        <f t="shared" si="12"/>
        <v>#REF!</v>
      </c>
      <c r="S21" s="58"/>
      <c r="T21" s="59"/>
      <c r="U21" s="1" t="str">
        <f>IF(Dashboard!AU21="P",IF(U20="",1,U20+1),"")</f>
        <v/>
      </c>
      <c r="V21" s="1" t="e">
        <f>IF(Dashboard!#REF!="B",IF(V20="",1,V20+1),"")</f>
        <v>#REF!</v>
      </c>
      <c r="W21" s="1" t="str">
        <f t="shared" si="3"/>
        <v>00000</v>
      </c>
      <c r="X21" s="1" t="e">
        <f t="shared" si="4"/>
        <v>#REF!</v>
      </c>
      <c r="Y21" s="1" t="str">
        <f t="shared" si="5"/>
        <v>000</v>
      </c>
      <c r="Z21" s="1" t="e">
        <f t="shared" si="6"/>
        <v>#REF!</v>
      </c>
      <c r="AA21" t="str">
        <f t="shared" si="13"/>
        <v>B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/>
      </c>
      <c r="E22" s="44" t="e">
        <f t="shared" si="1"/>
        <v>#REF!</v>
      </c>
      <c r="F22" s="42"/>
      <c r="G22" s="39" t="str">
        <f t="shared" si="19"/>
        <v/>
      </c>
      <c r="H22" s="39" t="str">
        <f t="shared" si="2"/>
        <v>B</v>
      </c>
      <c r="I22" s="43"/>
      <c r="J22" s="45"/>
      <c r="K22" s="42"/>
      <c r="L22" s="43"/>
      <c r="M22" s="43"/>
      <c r="N22" s="43"/>
      <c r="O22" s="45"/>
      <c r="P22" s="55" t="e">
        <f t="shared" si="10"/>
        <v>#REF!</v>
      </c>
      <c r="Q22" s="56" t="e">
        <f t="shared" si="11"/>
        <v>#REF!</v>
      </c>
      <c r="R22" s="56" t="e">
        <f t="shared" si="12"/>
        <v>#REF!</v>
      </c>
      <c r="S22" s="58"/>
      <c r="T22" s="59"/>
      <c r="U22" s="1" t="str">
        <f>IF(Dashboard!AU22="P",IF(U21="",1,U21+1),"")</f>
        <v/>
      </c>
      <c r="V22" s="1" t="e">
        <f>IF(Dashboard!#REF!="B",IF(V21="",1,V21+1),"")</f>
        <v>#REF!</v>
      </c>
      <c r="W22" s="1" t="str">
        <f t="shared" si="3"/>
        <v>00000</v>
      </c>
      <c r="X22" s="1" t="e">
        <f t="shared" si="4"/>
        <v>#REF!</v>
      </c>
      <c r="Y22" s="1" t="str">
        <f t="shared" si="5"/>
        <v>000</v>
      </c>
      <c r="Z22" s="1" t="e">
        <f t="shared" si="6"/>
        <v>#REF!</v>
      </c>
      <c r="AA22" t="str">
        <f t="shared" si="13"/>
        <v>B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/>
      </c>
      <c r="E23" s="44" t="e">
        <f t="shared" si="1"/>
        <v>#REF!</v>
      </c>
      <c r="F23" s="42"/>
      <c r="G23" s="39" t="str">
        <f t="shared" si="19"/>
        <v/>
      </c>
      <c r="H23" s="39" t="str">
        <f t="shared" si="2"/>
        <v>B</v>
      </c>
      <c r="I23" s="43"/>
      <c r="J23" s="45"/>
      <c r="K23" s="42"/>
      <c r="L23" s="43"/>
      <c r="M23" s="43"/>
      <c r="N23" s="43"/>
      <c r="O23" s="45"/>
      <c r="P23" s="55" t="e">
        <f t="shared" si="10"/>
        <v>#REF!</v>
      </c>
      <c r="Q23" s="56" t="e">
        <f t="shared" si="11"/>
        <v>#REF!</v>
      </c>
      <c r="R23" s="56" t="e">
        <f t="shared" si="12"/>
        <v>#REF!</v>
      </c>
      <c r="S23" s="58"/>
      <c r="T23" s="59"/>
      <c r="U23" s="1" t="str">
        <f>IF(Dashboard!AU23="P",IF(U22="",1,U22+1),"")</f>
        <v/>
      </c>
      <c r="V23" s="1" t="e">
        <f>IF(Dashboard!#REF!="B",IF(V22="",1,V22+1),"")</f>
        <v>#REF!</v>
      </c>
      <c r="W23" s="1" t="str">
        <f t="shared" si="3"/>
        <v>00000</v>
      </c>
      <c r="X23" s="1" t="e">
        <f t="shared" si="4"/>
        <v>#REF!</v>
      </c>
      <c r="Y23" s="1" t="str">
        <f t="shared" si="5"/>
        <v>000</v>
      </c>
      <c r="Z23" s="1" t="e">
        <f t="shared" si="6"/>
        <v>#REF!</v>
      </c>
      <c r="AA23" t="str">
        <f t="shared" si="13"/>
        <v>B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/>
      </c>
      <c r="E24" s="44" t="e">
        <f t="shared" si="1"/>
        <v>#REF!</v>
      </c>
      <c r="F24" s="42"/>
      <c r="G24" s="39" t="str">
        <f t="shared" si="19"/>
        <v/>
      </c>
      <c r="H24" s="39" t="str">
        <f t="shared" si="2"/>
        <v>B</v>
      </c>
      <c r="I24" s="43"/>
      <c r="J24" s="45"/>
      <c r="K24" s="42"/>
      <c r="L24" s="43"/>
      <c r="M24" s="43"/>
      <c r="N24" s="43"/>
      <c r="O24" s="45"/>
      <c r="P24" s="55" t="e">
        <f t="shared" si="10"/>
        <v>#REF!</v>
      </c>
      <c r="Q24" s="56" t="e">
        <f t="shared" si="11"/>
        <v>#REF!</v>
      </c>
      <c r="R24" s="56" t="e">
        <f t="shared" si="12"/>
        <v>#REF!</v>
      </c>
      <c r="S24" s="58"/>
      <c r="T24" s="59"/>
      <c r="U24" s="1" t="str">
        <f>IF(Dashboard!AU24="P",IF(U23="",1,U23+1),"")</f>
        <v/>
      </c>
      <c r="V24" s="1" t="e">
        <f>IF(Dashboard!#REF!="B",IF(V23="",1,V23+1),"")</f>
        <v>#REF!</v>
      </c>
      <c r="W24" s="1" t="str">
        <f t="shared" si="3"/>
        <v>00000</v>
      </c>
      <c r="X24" s="1" t="e">
        <f t="shared" si="4"/>
        <v>#REF!</v>
      </c>
      <c r="Y24" s="1" t="str">
        <f t="shared" si="5"/>
        <v>000</v>
      </c>
      <c r="Z24" s="1" t="e">
        <f t="shared" si="6"/>
        <v>#REF!</v>
      </c>
      <c r="AA24" t="str">
        <f t="shared" si="13"/>
        <v>B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e">
        <f t="shared" si="1"/>
        <v>#REF!</v>
      </c>
      <c r="F25" s="42"/>
      <c r="G25" s="39" t="str">
        <f t="shared" si="19"/>
        <v/>
      </c>
      <c r="H25" s="39" t="str">
        <f t="shared" si="2"/>
        <v>B</v>
      </c>
      <c r="I25" s="43"/>
      <c r="J25" s="45"/>
      <c r="K25" s="42"/>
      <c r="L25" s="43"/>
      <c r="M25" s="43"/>
      <c r="N25" s="43"/>
      <c r="O25" s="45"/>
      <c r="P25" s="55" t="e">
        <f t="shared" si="10"/>
        <v>#REF!</v>
      </c>
      <c r="Q25" s="56" t="e">
        <f t="shared" si="11"/>
        <v>#REF!</v>
      </c>
      <c r="R25" s="56" t="e">
        <f t="shared" si="12"/>
        <v>#REF!</v>
      </c>
      <c r="S25" s="58"/>
      <c r="T25" s="59"/>
      <c r="U25" s="1" t="str">
        <f>IF(Dashboard!AU25="P",IF(U24="",1,U24+1),"")</f>
        <v/>
      </c>
      <c r="V25" s="1" t="e">
        <f>IF(Dashboard!#REF!="B",IF(V24="",1,V24+1),"")</f>
        <v>#REF!</v>
      </c>
      <c r="W25" s="1" t="str">
        <f t="shared" si="3"/>
        <v>00000</v>
      </c>
      <c r="X25" s="1" t="e">
        <f t="shared" si="4"/>
        <v>#REF!</v>
      </c>
      <c r="Y25" s="1" t="str">
        <f t="shared" si="5"/>
        <v>000</v>
      </c>
      <c r="Z25" s="1" t="e">
        <f t="shared" si="6"/>
        <v>#REF!</v>
      </c>
      <c r="AA25" t="str">
        <f t="shared" si="13"/>
        <v>B</v>
      </c>
    </row>
    <row r="26" spans="1:32">
      <c r="A26" s="42"/>
      <c r="B26" s="43"/>
      <c r="C26" s="43"/>
      <c r="D26" s="44" t="str">
        <f t="shared" si="0"/>
        <v/>
      </c>
      <c r="E26" s="44" t="e">
        <f t="shared" si="1"/>
        <v>#REF!</v>
      </c>
      <c r="F26" s="42"/>
      <c r="G26" s="39" t="str">
        <f t="shared" si="19"/>
        <v/>
      </c>
      <c r="H26" s="39" t="str">
        <f t="shared" si="2"/>
        <v>B</v>
      </c>
      <c r="I26" s="43"/>
      <c r="J26" s="45"/>
      <c r="K26" s="42"/>
      <c r="L26" s="43"/>
      <c r="M26" s="43"/>
      <c r="N26" s="43"/>
      <c r="O26" s="45"/>
      <c r="P26" s="55" t="e">
        <f t="shared" si="10"/>
        <v>#REF!</v>
      </c>
      <c r="Q26" s="56" t="e">
        <f t="shared" si="11"/>
        <v>#REF!</v>
      </c>
      <c r="R26" s="56" t="e">
        <f t="shared" si="12"/>
        <v>#REF!</v>
      </c>
      <c r="S26" s="58"/>
      <c r="T26" s="59"/>
      <c r="U26" s="1" t="str">
        <f>IF(Dashboard!AU26="P",IF(U25="",1,U25+1),"")</f>
        <v/>
      </c>
      <c r="V26" s="1" t="e">
        <f>IF(Dashboard!#REF!="B",IF(V25="",1,V25+1),"")</f>
        <v>#REF!</v>
      </c>
      <c r="W26" s="1" t="str">
        <f t="shared" si="3"/>
        <v>00000</v>
      </c>
      <c r="X26" s="1" t="e">
        <f t="shared" si="4"/>
        <v>#REF!</v>
      </c>
      <c r="Y26" s="1" t="str">
        <f t="shared" si="5"/>
        <v>000</v>
      </c>
      <c r="Z26" s="1" t="e">
        <f t="shared" si="6"/>
        <v>#REF!</v>
      </c>
      <c r="AA26" t="str">
        <f t="shared" si="13"/>
        <v>B</v>
      </c>
    </row>
    <row r="27" spans="1:32">
      <c r="A27" s="42"/>
      <c r="B27" s="43"/>
      <c r="C27" s="43"/>
      <c r="D27" s="44" t="str">
        <f t="shared" si="0"/>
        <v/>
      </c>
      <c r="E27" s="44" t="e">
        <f t="shared" si="1"/>
        <v>#REF!</v>
      </c>
      <c r="F27" s="42"/>
      <c r="G27" s="39" t="str">
        <f t="shared" si="19"/>
        <v/>
      </c>
      <c r="H27" s="39" t="str">
        <f t="shared" si="2"/>
        <v>B</v>
      </c>
      <c r="I27" s="43"/>
      <c r="J27" s="45"/>
      <c r="K27" s="42"/>
      <c r="L27" s="43"/>
      <c r="M27" s="43"/>
      <c r="N27" s="43"/>
      <c r="O27" s="45"/>
      <c r="P27" s="55" t="e">
        <f t="shared" si="10"/>
        <v>#REF!</v>
      </c>
      <c r="Q27" s="56" t="e">
        <f t="shared" si="11"/>
        <v>#REF!</v>
      </c>
      <c r="R27" s="56" t="e">
        <f t="shared" si="12"/>
        <v>#REF!</v>
      </c>
      <c r="S27" s="58"/>
      <c r="T27" s="59"/>
      <c r="U27" s="1" t="str">
        <f>IF(Dashboard!AU27="P",IF(U26="",1,U26+1),"")</f>
        <v/>
      </c>
      <c r="V27" s="1" t="e">
        <f>IF(Dashboard!#REF!="B",IF(V26="",1,V26+1),"")</f>
        <v>#REF!</v>
      </c>
      <c r="W27" s="1" t="str">
        <f t="shared" si="3"/>
        <v>00000</v>
      </c>
      <c r="X27" s="1" t="e">
        <f t="shared" si="4"/>
        <v>#REF!</v>
      </c>
      <c r="Y27" s="1" t="str">
        <f t="shared" si="5"/>
        <v>000</v>
      </c>
      <c r="Z27" s="1" t="e">
        <f t="shared" si="6"/>
        <v>#REF!</v>
      </c>
      <c r="AA27" t="str">
        <f t="shared" si="13"/>
        <v>B</v>
      </c>
    </row>
    <row r="28" spans="1:32">
      <c r="A28" s="42"/>
      <c r="B28" s="43"/>
      <c r="C28" s="43"/>
      <c r="D28" s="44" t="str">
        <f t="shared" si="0"/>
        <v/>
      </c>
      <c r="E28" s="44" t="e">
        <f t="shared" si="1"/>
        <v>#REF!</v>
      </c>
      <c r="F28" s="42"/>
      <c r="G28" s="39" t="str">
        <f t="shared" si="19"/>
        <v/>
      </c>
      <c r="H28" s="39" t="str">
        <f t="shared" si="2"/>
        <v>B</v>
      </c>
      <c r="I28" s="43"/>
      <c r="J28" s="45"/>
      <c r="K28" s="42"/>
      <c r="L28" s="43"/>
      <c r="M28" s="43"/>
      <c r="N28" s="43"/>
      <c r="O28" s="45"/>
      <c r="P28" s="55" t="e">
        <f t="shared" si="10"/>
        <v>#REF!</v>
      </c>
      <c r="Q28" s="56" t="e">
        <f t="shared" si="11"/>
        <v>#REF!</v>
      </c>
      <c r="R28" s="56" t="e">
        <f t="shared" si="12"/>
        <v>#REF!</v>
      </c>
      <c r="S28" s="58"/>
      <c r="T28" s="59"/>
      <c r="U28" s="1" t="str">
        <f>IF(Dashboard!AU28="P",IF(U27="",1,U27+1),"")</f>
        <v/>
      </c>
      <c r="V28" s="1" t="e">
        <f>IF(Dashboard!#REF!="B",IF(V27="",1,V27+1),"")</f>
        <v>#REF!</v>
      </c>
      <c r="W28" s="1" t="str">
        <f t="shared" si="3"/>
        <v>00000</v>
      </c>
      <c r="X28" s="1" t="e">
        <f t="shared" si="4"/>
        <v>#REF!</v>
      </c>
      <c r="Y28" s="1" t="str">
        <f t="shared" si="5"/>
        <v>000</v>
      </c>
      <c r="Z28" s="1" t="e">
        <f t="shared" si="6"/>
        <v>#REF!</v>
      </c>
      <c r="AA28" t="str">
        <f t="shared" si="13"/>
        <v>B</v>
      </c>
    </row>
    <row r="29" spans="1:32">
      <c r="A29" s="42"/>
      <c r="B29" s="43"/>
      <c r="C29" s="43"/>
      <c r="D29" s="44" t="str">
        <f t="shared" si="0"/>
        <v/>
      </c>
      <c r="E29" s="44" t="e">
        <f t="shared" si="1"/>
        <v>#REF!</v>
      </c>
      <c r="F29" s="42"/>
      <c r="G29" s="39" t="str">
        <f t="shared" si="19"/>
        <v/>
      </c>
      <c r="H29" s="39" t="str">
        <f t="shared" si="2"/>
        <v>B</v>
      </c>
      <c r="I29" s="43"/>
      <c r="J29" s="45"/>
      <c r="K29" s="42"/>
      <c r="L29" s="43"/>
      <c r="M29" s="43"/>
      <c r="N29" s="43"/>
      <c r="O29" s="45"/>
      <c r="P29" s="55" t="e">
        <f t="shared" si="10"/>
        <v>#REF!</v>
      </c>
      <c r="Q29" s="56" t="e">
        <f t="shared" si="11"/>
        <v>#REF!</v>
      </c>
      <c r="R29" s="56" t="e">
        <f t="shared" si="12"/>
        <v>#REF!</v>
      </c>
      <c r="S29" s="58"/>
      <c r="T29" s="59"/>
      <c r="U29" s="1" t="str">
        <f>IF(Dashboard!AU29="P",IF(U28="",1,U28+1),"")</f>
        <v/>
      </c>
      <c r="V29" s="1" t="e">
        <f>IF(Dashboard!#REF!="B",IF(V28="",1,V28+1),"")</f>
        <v>#REF!</v>
      </c>
      <c r="W29" s="1" t="str">
        <f t="shared" si="3"/>
        <v>00000</v>
      </c>
      <c r="X29" s="1" t="e">
        <f t="shared" si="4"/>
        <v>#REF!</v>
      </c>
      <c r="Y29" s="1" t="str">
        <f t="shared" si="5"/>
        <v>000</v>
      </c>
      <c r="Z29" s="1" t="e">
        <f t="shared" si="6"/>
        <v>#REF!</v>
      </c>
      <c r="AA29" t="str">
        <f t="shared" si="13"/>
        <v>B</v>
      </c>
    </row>
    <row r="30" spans="1:32">
      <c r="A30" s="42"/>
      <c r="B30" s="43"/>
      <c r="C30" s="43"/>
      <c r="D30" s="44" t="str">
        <f t="shared" si="0"/>
        <v/>
      </c>
      <c r="E30" s="44" t="e">
        <f t="shared" si="1"/>
        <v>#REF!</v>
      </c>
      <c r="F30" s="42"/>
      <c r="G30" s="39" t="str">
        <f t="shared" si="19"/>
        <v/>
      </c>
      <c r="H30" s="39" t="str">
        <f t="shared" si="2"/>
        <v>B</v>
      </c>
      <c r="I30" s="43"/>
      <c r="J30" s="45"/>
      <c r="K30" s="42"/>
      <c r="L30" s="43"/>
      <c r="M30" s="43"/>
      <c r="N30" s="43"/>
      <c r="O30" s="45"/>
      <c r="P30" s="55" t="e">
        <f t="shared" si="10"/>
        <v>#REF!</v>
      </c>
      <c r="Q30" s="56" t="e">
        <f t="shared" si="11"/>
        <v>#REF!</v>
      </c>
      <c r="R30" s="56" t="e">
        <f t="shared" si="12"/>
        <v>#REF!</v>
      </c>
      <c r="S30" s="58"/>
      <c r="T30" s="59"/>
      <c r="U30" s="1" t="str">
        <f>IF(Dashboard!AU30="P",IF(U29="",1,U29+1),"")</f>
        <v/>
      </c>
      <c r="V30" s="1" t="e">
        <f>IF(Dashboard!#REF!="B",IF(V29="",1,V29+1),"")</f>
        <v>#REF!</v>
      </c>
      <c r="W30" s="1" t="str">
        <f t="shared" si="3"/>
        <v>00000</v>
      </c>
      <c r="X30" s="1" t="e">
        <f t="shared" si="4"/>
        <v>#REF!</v>
      </c>
      <c r="Y30" s="1" t="str">
        <f t="shared" si="5"/>
        <v>000</v>
      </c>
      <c r="Z30" s="1" t="e">
        <f t="shared" si="6"/>
        <v>#REF!</v>
      </c>
      <c r="AA30" t="str">
        <f t="shared" si="13"/>
        <v>B</v>
      </c>
    </row>
    <row r="31" spans="1:32">
      <c r="A31" s="42"/>
      <c r="B31" s="43"/>
      <c r="C31" s="43"/>
      <c r="D31" s="44" t="str">
        <f t="shared" si="0"/>
        <v/>
      </c>
      <c r="E31" s="44" t="e">
        <f t="shared" si="1"/>
        <v>#REF!</v>
      </c>
      <c r="F31" s="42"/>
      <c r="G31" s="39" t="str">
        <f t="shared" si="19"/>
        <v/>
      </c>
      <c r="H31" s="39" t="str">
        <f t="shared" si="2"/>
        <v>B</v>
      </c>
      <c r="I31" s="43"/>
      <c r="J31" s="45"/>
      <c r="K31" s="42"/>
      <c r="L31" s="43"/>
      <c r="M31" s="43"/>
      <c r="N31" s="43"/>
      <c r="O31" s="45"/>
      <c r="P31" s="55" t="e">
        <f t="shared" si="10"/>
        <v>#REF!</v>
      </c>
      <c r="Q31" s="56" t="e">
        <f t="shared" si="11"/>
        <v>#REF!</v>
      </c>
      <c r="R31" s="56" t="e">
        <f t="shared" si="12"/>
        <v>#REF!</v>
      </c>
      <c r="S31" s="58"/>
      <c r="T31" s="59"/>
      <c r="U31" s="1" t="str">
        <f>IF(Dashboard!AU31="P",IF(U30="",1,U30+1),"")</f>
        <v/>
      </c>
      <c r="V31" s="1" t="e">
        <f>IF(Dashboard!#REF!="B",IF(V30="",1,V30+1),"")</f>
        <v>#REF!</v>
      </c>
      <c r="W31" s="1" t="str">
        <f t="shared" si="3"/>
        <v>00000</v>
      </c>
      <c r="X31" s="1" t="e">
        <f t="shared" si="4"/>
        <v>#REF!</v>
      </c>
      <c r="Y31" s="1" t="str">
        <f t="shared" si="5"/>
        <v>000</v>
      </c>
      <c r="Z31" s="1" t="e">
        <f t="shared" si="6"/>
        <v>#REF!</v>
      </c>
      <c r="AA31" t="str">
        <f t="shared" si="13"/>
        <v>B</v>
      </c>
    </row>
    <row r="32" spans="1:32">
      <c r="A32" s="42"/>
      <c r="B32" s="43"/>
      <c r="C32" s="43"/>
      <c r="D32" s="44" t="str">
        <f t="shared" si="0"/>
        <v/>
      </c>
      <c r="E32" s="44" t="e">
        <f t="shared" si="1"/>
        <v>#REF!</v>
      </c>
      <c r="F32" s="42"/>
      <c r="G32" s="39" t="str">
        <f t="shared" si="19"/>
        <v/>
      </c>
      <c r="H32" s="39" t="str">
        <f t="shared" si="2"/>
        <v>B</v>
      </c>
      <c r="I32" s="43"/>
      <c r="J32" s="45"/>
      <c r="K32" s="42"/>
      <c r="L32" s="43"/>
      <c r="M32" s="43"/>
      <c r="N32" s="43"/>
      <c r="O32" s="45"/>
      <c r="P32" s="55" t="e">
        <f t="shared" si="10"/>
        <v>#REF!</v>
      </c>
      <c r="Q32" s="56" t="e">
        <f t="shared" si="11"/>
        <v>#REF!</v>
      </c>
      <c r="R32" s="56" t="e">
        <f t="shared" si="12"/>
        <v>#REF!</v>
      </c>
      <c r="S32" s="58"/>
      <c r="T32" s="59"/>
      <c r="U32" s="1" t="str">
        <f>IF(Dashboard!AU32="P",IF(U31="",1,U31+1),"")</f>
        <v/>
      </c>
      <c r="V32" s="1" t="e">
        <f>IF(Dashboard!#REF!="B",IF(V31="",1,V31+1),"")</f>
        <v>#REF!</v>
      </c>
      <c r="W32" s="1" t="str">
        <f t="shared" si="3"/>
        <v>00000</v>
      </c>
      <c r="X32" s="1" t="e">
        <f t="shared" si="4"/>
        <v>#REF!</v>
      </c>
      <c r="Y32" s="1" t="str">
        <f t="shared" si="5"/>
        <v>000</v>
      </c>
      <c r="Z32" s="1" t="e">
        <f t="shared" si="6"/>
        <v>#REF!</v>
      </c>
      <c r="AA32" t="str">
        <f t="shared" si="13"/>
        <v>B</v>
      </c>
    </row>
    <row r="33" spans="1:27">
      <c r="A33" s="42"/>
      <c r="B33" s="43"/>
      <c r="C33" s="43"/>
      <c r="D33" s="44" t="str">
        <f t="shared" si="0"/>
        <v/>
      </c>
      <c r="E33" s="44" t="e">
        <f t="shared" si="1"/>
        <v>#REF!</v>
      </c>
      <c r="F33" s="42"/>
      <c r="G33" s="39" t="str">
        <f t="shared" si="19"/>
        <v/>
      </c>
      <c r="H33" s="39" t="str">
        <f t="shared" si="2"/>
        <v>B</v>
      </c>
      <c r="I33" s="43"/>
      <c r="J33" s="45"/>
      <c r="K33" s="42"/>
      <c r="L33" s="43"/>
      <c r="M33" s="43"/>
      <c r="N33" s="43"/>
      <c r="O33" s="45"/>
      <c r="P33" s="55" t="e">
        <f t="shared" si="10"/>
        <v>#REF!</v>
      </c>
      <c r="Q33" s="56" t="e">
        <f t="shared" si="11"/>
        <v>#REF!</v>
      </c>
      <c r="R33" s="56" t="e">
        <f t="shared" si="12"/>
        <v>#REF!</v>
      </c>
      <c r="S33" s="58"/>
      <c r="T33" s="59"/>
      <c r="U33" s="1" t="str">
        <f>IF(Dashboard!AU33="P",IF(U32="",1,U32+1),"")</f>
        <v/>
      </c>
      <c r="V33" s="1" t="e">
        <f>IF(Dashboard!#REF!="B",IF(V32="",1,V32+1),"")</f>
        <v>#REF!</v>
      </c>
      <c r="W33" s="1" t="str">
        <f t="shared" si="3"/>
        <v>00000</v>
      </c>
      <c r="X33" s="1" t="e">
        <f t="shared" si="4"/>
        <v>#REF!</v>
      </c>
      <c r="Y33" s="1" t="str">
        <f t="shared" si="5"/>
        <v>000</v>
      </c>
      <c r="Z33" s="1" t="e">
        <f t="shared" si="6"/>
        <v>#REF!</v>
      </c>
      <c r="AA33" t="str">
        <f t="shared" si="13"/>
        <v>B</v>
      </c>
    </row>
    <row r="34" spans="1:27">
      <c r="A34" s="42"/>
      <c r="B34" s="43"/>
      <c r="C34" s="43"/>
      <c r="D34" s="44" t="str">
        <f t="shared" si="0"/>
        <v/>
      </c>
      <c r="E34" s="44" t="e">
        <f t="shared" si="1"/>
        <v>#REF!</v>
      </c>
      <c r="F34" s="42"/>
      <c r="G34" s="39" t="str">
        <f t="shared" si="19"/>
        <v/>
      </c>
      <c r="H34" s="39" t="str">
        <f t="shared" si="2"/>
        <v>B</v>
      </c>
      <c r="I34" s="43"/>
      <c r="J34" s="45"/>
      <c r="K34" s="42"/>
      <c r="L34" s="43"/>
      <c r="M34" s="43"/>
      <c r="N34" s="43"/>
      <c r="O34" s="45"/>
      <c r="P34" s="55" t="e">
        <f t="shared" si="10"/>
        <v>#REF!</v>
      </c>
      <c r="Q34" s="56" t="e">
        <f t="shared" si="11"/>
        <v>#REF!</v>
      </c>
      <c r="R34" s="56" t="e">
        <f t="shared" si="12"/>
        <v>#REF!</v>
      </c>
      <c r="S34" s="58"/>
      <c r="T34" s="59"/>
      <c r="U34" s="1" t="str">
        <f>IF(Dashboard!AU34="P",IF(U33="",1,U33+1),"")</f>
        <v/>
      </c>
      <c r="V34" s="1" t="e">
        <f>IF(Dashboard!#REF!="B",IF(V33="",1,V33+1),"")</f>
        <v>#REF!</v>
      </c>
      <c r="W34" s="1" t="str">
        <f t="shared" si="3"/>
        <v>00000</v>
      </c>
      <c r="X34" s="1" t="e">
        <f t="shared" si="4"/>
        <v>#REF!</v>
      </c>
      <c r="Y34" s="1" t="str">
        <f t="shared" si="5"/>
        <v>000</v>
      </c>
      <c r="Z34" s="1" t="e">
        <f t="shared" si="6"/>
        <v>#REF!</v>
      </c>
      <c r="AA34" t="str">
        <f t="shared" si="13"/>
        <v>B</v>
      </c>
    </row>
    <row r="35" spans="1:27">
      <c r="A35" s="42"/>
      <c r="B35" s="43"/>
      <c r="C35" s="43"/>
      <c r="D35" s="44" t="str">
        <f t="shared" si="0"/>
        <v/>
      </c>
      <c r="E35" s="44" t="e">
        <f t="shared" si="1"/>
        <v>#REF!</v>
      </c>
      <c r="F35" s="42"/>
      <c r="G35" s="39" t="str">
        <f t="shared" si="19"/>
        <v/>
      </c>
      <c r="H35" s="39" t="str">
        <f t="shared" si="2"/>
        <v>B</v>
      </c>
      <c r="I35" s="43"/>
      <c r="J35" s="45"/>
      <c r="K35" s="42"/>
      <c r="L35" s="43"/>
      <c r="M35" s="43"/>
      <c r="N35" s="43"/>
      <c r="O35" s="45"/>
      <c r="P35" s="55" t="e">
        <f t="shared" si="10"/>
        <v>#REF!</v>
      </c>
      <c r="Q35" s="56" t="e">
        <f t="shared" si="11"/>
        <v>#REF!</v>
      </c>
      <c r="R35" s="56" t="e">
        <f t="shared" si="12"/>
        <v>#REF!</v>
      </c>
      <c r="S35" s="58"/>
      <c r="T35" s="59"/>
      <c r="U35" s="1" t="str">
        <f>IF(Dashboard!AU35="P",IF(U34="",1,U34+1),"")</f>
        <v/>
      </c>
      <c r="V35" s="1" t="e">
        <f>IF(Dashboard!#REF!="B",IF(V34="",1,V34+1),"")</f>
        <v>#REF!</v>
      </c>
      <c r="W35" s="1" t="str">
        <f t="shared" si="3"/>
        <v>00000</v>
      </c>
      <c r="X35" s="1" t="e">
        <f t="shared" si="4"/>
        <v>#REF!</v>
      </c>
      <c r="Y35" s="1" t="str">
        <f t="shared" si="5"/>
        <v>000</v>
      </c>
      <c r="Z35" s="1" t="e">
        <f t="shared" si="6"/>
        <v>#REF!</v>
      </c>
      <c r="AA35" t="str">
        <f t="shared" si="13"/>
        <v>B</v>
      </c>
    </row>
    <row r="36" spans="1:27">
      <c r="A36" s="42"/>
      <c r="B36" s="43"/>
      <c r="C36" s="43"/>
      <c r="D36" s="44" t="str">
        <f t="shared" si="0"/>
        <v/>
      </c>
      <c r="E36" s="44" t="e">
        <f t="shared" si="1"/>
        <v>#REF!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e">
        <f t="shared" si="10"/>
        <v>#REF!</v>
      </c>
      <c r="Q36" s="56" t="e">
        <f t="shared" si="11"/>
        <v>#REF!</v>
      </c>
      <c r="R36" s="56" t="e">
        <f t="shared" si="12"/>
        <v>#REF!</v>
      </c>
      <c r="S36" s="58"/>
      <c r="T36" s="59"/>
      <c r="U36" s="1" t="str">
        <f>IF(Dashboard!AU36="P",IF(U35="",1,U35+1),"")</f>
        <v/>
      </c>
      <c r="V36" s="1" t="e">
        <f>IF(Dashboard!#REF!="B",IF(V35="",1,V35+1),"")</f>
        <v>#REF!</v>
      </c>
      <c r="W36" s="1" t="str">
        <f t="shared" si="3"/>
        <v>00000</v>
      </c>
      <c r="X36" s="1" t="e">
        <f t="shared" si="4"/>
        <v>#REF!</v>
      </c>
      <c r="Y36" s="1" t="str">
        <f t="shared" si="5"/>
        <v>000</v>
      </c>
      <c r="Z36" s="1" t="e">
        <f t="shared" si="6"/>
        <v>#REF!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e">
        <f t="shared" si="1"/>
        <v>#REF!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e">
        <f t="shared" si="10"/>
        <v>#REF!</v>
      </c>
      <c r="Q37" s="56" t="e">
        <f t="shared" si="11"/>
        <v>#REF!</v>
      </c>
      <c r="R37" s="56" t="e">
        <f t="shared" si="12"/>
        <v>#REF!</v>
      </c>
      <c r="S37" s="58"/>
      <c r="T37" s="59"/>
      <c r="U37" s="1" t="str">
        <f>IF(Dashboard!AU37="P",IF(U36="",1,U36+1),"")</f>
        <v/>
      </c>
      <c r="V37" s="1" t="e">
        <f>IF(Dashboard!#REF!="B",IF(V36="",1,V36+1),"")</f>
        <v>#REF!</v>
      </c>
      <c r="W37" s="1" t="str">
        <f t="shared" si="3"/>
        <v>00000</v>
      </c>
      <c r="X37" s="1" t="e">
        <f t="shared" si="4"/>
        <v>#REF!</v>
      </c>
      <c r="Y37" s="1" t="str">
        <f t="shared" si="5"/>
        <v>000</v>
      </c>
      <c r="Z37" s="1" t="e">
        <f t="shared" si="6"/>
        <v>#REF!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/>
      </c>
      <c r="E38" s="44" t="e">
        <f t="shared" si="1"/>
        <v>#REF!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e">
        <f t="shared" si="10"/>
        <v>#REF!</v>
      </c>
      <c r="Q38" s="56" t="e">
        <f t="shared" si="11"/>
        <v>#REF!</v>
      </c>
      <c r="R38" s="56" t="e">
        <f t="shared" si="12"/>
        <v>#REF!</v>
      </c>
      <c r="S38" s="58"/>
      <c r="T38" s="59"/>
      <c r="U38" s="1" t="str">
        <f>IF(Dashboard!AU38="P",IF(U37="",1,U37+1),"")</f>
        <v/>
      </c>
      <c r="V38" s="1" t="e">
        <f>IF(Dashboard!#REF!="B",IF(V37="",1,V37+1),"")</f>
        <v>#REF!</v>
      </c>
      <c r="W38" s="1" t="str">
        <f t="shared" si="3"/>
        <v>00000</v>
      </c>
      <c r="X38" s="1" t="e">
        <f t="shared" si="4"/>
        <v>#REF!</v>
      </c>
      <c r="Y38" s="1" t="str">
        <f t="shared" si="5"/>
        <v>000</v>
      </c>
      <c r="Z38" s="1" t="e">
        <f t="shared" si="6"/>
        <v>#REF!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/>
      </c>
      <c r="E39" s="44" t="e">
        <f t="shared" si="1"/>
        <v>#REF!</v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e">
        <f t="shared" si="10"/>
        <v>#REF!</v>
      </c>
      <c r="Q39" s="56" t="e">
        <f t="shared" si="11"/>
        <v>#REF!</v>
      </c>
      <c r="R39" s="56" t="e">
        <f t="shared" si="12"/>
        <v>#REF!</v>
      </c>
      <c r="S39" s="58"/>
      <c r="T39" s="59"/>
      <c r="U39" s="1" t="str">
        <f>IF(Dashboard!AU39="P",IF(U38="",1,U38+1),"")</f>
        <v/>
      </c>
      <c r="V39" s="1" t="e">
        <f>IF(Dashboard!#REF!="B",IF(V38="",1,V38+1),"")</f>
        <v>#REF!</v>
      </c>
      <c r="W39" s="1" t="str">
        <f t="shared" si="3"/>
        <v>00000</v>
      </c>
      <c r="X39" s="1" t="e">
        <f t="shared" si="4"/>
        <v>#REF!</v>
      </c>
      <c r="Y39" s="1" t="str">
        <f t="shared" si="5"/>
        <v>000</v>
      </c>
      <c r="Z39" s="1" t="e">
        <f t="shared" si="6"/>
        <v>#REF!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e">
        <f t="shared" si="1"/>
        <v>#REF!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e">
        <f t="shared" si="10"/>
        <v>#REF!</v>
      </c>
      <c r="Q40" s="56" t="e">
        <f t="shared" si="11"/>
        <v>#REF!</v>
      </c>
      <c r="R40" s="56" t="e">
        <f t="shared" si="12"/>
        <v>#REF!</v>
      </c>
      <c r="S40" s="58"/>
      <c r="T40" s="59"/>
      <c r="U40" s="1" t="str">
        <f>IF(Dashboard!AU40="P",IF(U39="",1,U39+1),"")</f>
        <v/>
      </c>
      <c r="V40" s="1" t="e">
        <f>IF(Dashboard!#REF!="B",IF(V39="",1,V39+1),"")</f>
        <v>#REF!</v>
      </c>
      <c r="W40" s="1" t="str">
        <f t="shared" si="3"/>
        <v>00000</v>
      </c>
      <c r="X40" s="1" t="e">
        <f t="shared" si="4"/>
        <v>#REF!</v>
      </c>
      <c r="Y40" s="1" t="str">
        <f t="shared" si="5"/>
        <v>000</v>
      </c>
      <c r="Z40" s="1" t="e">
        <f t="shared" si="6"/>
        <v>#REF!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e">
        <f t="shared" si="1"/>
        <v>#REF!</v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e">
        <f t="shared" si="10"/>
        <v>#REF!</v>
      </c>
      <c r="Q41" s="56" t="e">
        <f t="shared" si="11"/>
        <v>#REF!</v>
      </c>
      <c r="R41" s="56" t="e">
        <f t="shared" si="12"/>
        <v>#REF!</v>
      </c>
      <c r="S41" s="58"/>
      <c r="T41" s="59"/>
      <c r="U41" s="1" t="str">
        <f>IF(Dashboard!AU41="P",IF(U40="",1,U40+1),"")</f>
        <v/>
      </c>
      <c r="V41" s="1" t="e">
        <f>IF(Dashboard!#REF!="B",IF(V40="",1,V40+1),"")</f>
        <v>#REF!</v>
      </c>
      <c r="W41" s="1" t="str">
        <f t="shared" si="3"/>
        <v>00000</v>
      </c>
      <c r="X41" s="1" t="e">
        <f t="shared" si="4"/>
        <v>#REF!</v>
      </c>
      <c r="Y41" s="1" t="str">
        <f t="shared" si="5"/>
        <v>000</v>
      </c>
      <c r="Z41" s="1" t="e">
        <f t="shared" si="6"/>
        <v>#REF!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/>
      </c>
      <c r="E42" s="44" t="e">
        <f t="shared" si="1"/>
        <v>#REF!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e">
        <f t="shared" si="10"/>
        <v>#REF!</v>
      </c>
      <c r="Q42" s="56" t="e">
        <f t="shared" si="11"/>
        <v>#REF!</v>
      </c>
      <c r="R42" s="56" t="e">
        <f t="shared" si="12"/>
        <v>#REF!</v>
      </c>
      <c r="S42" s="58"/>
      <c r="T42" s="59"/>
      <c r="U42" s="1" t="str">
        <f>IF(Dashboard!AU42="P",IF(U41="",1,U41+1),"")</f>
        <v/>
      </c>
      <c r="V42" s="1" t="e">
        <f>IF(Dashboard!#REF!="B",IF(V41="",1,V41+1),"")</f>
        <v>#REF!</v>
      </c>
      <c r="W42" s="1" t="str">
        <f t="shared" ref="W42:W73" si="21">IF(U37="",0,U37)&amp;IF(U38="",0,U38)&amp;IF(U39="",0,U39)&amp;IF(U40="",0,U40)&amp;IF(U41="",0,U41)</f>
        <v>00000</v>
      </c>
      <c r="X42" s="1" t="e">
        <f t="shared" ref="X42:X73" si="22">IF(V37="",0,V37)&amp;IF(V38="",0,V38)&amp;IF(V39="",0,V39)&amp;IF(V40="",0,V40)&amp;IF(V41="",0,V41)</f>
        <v>#REF!</v>
      </c>
      <c r="Y42" s="1" t="str">
        <f t="shared" ref="Y42:Y73" si="23">IF(U39="",0,U39)&amp;IF(U40="",0,U40)&amp;IF(U41="",0,U41)</f>
        <v>000</v>
      </c>
      <c r="Z42" s="1" t="e">
        <f t="shared" ref="Z42:Z73" si="24">IF(V39="",0,V39)&amp;IF(V40="",0,V40)&amp;IF(V41="",0,V41)</f>
        <v>#REF!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/>
      </c>
      <c r="E43" s="44" t="e">
        <f t="shared" si="1"/>
        <v>#REF!</v>
      </c>
      <c r="F43" s="42"/>
      <c r="G43" s="39" t="str">
        <f t="shared" si="19"/>
        <v/>
      </c>
      <c r="H43" s="39" t="str">
        <f t="shared" si="20"/>
        <v>B</v>
      </c>
      <c r="I43" s="43"/>
      <c r="J43" s="45"/>
      <c r="K43" s="42"/>
      <c r="L43" s="43"/>
      <c r="M43" s="43"/>
      <c r="N43" s="43"/>
      <c r="O43" s="45"/>
      <c r="P43" s="55" t="e">
        <f t="shared" si="10"/>
        <v>#REF!</v>
      </c>
      <c r="Q43" s="56" t="e">
        <f t="shared" si="11"/>
        <v>#REF!</v>
      </c>
      <c r="R43" s="56" t="e">
        <f t="shared" si="12"/>
        <v>#REF!</v>
      </c>
      <c r="S43" s="58"/>
      <c r="T43" s="59"/>
      <c r="U43" s="1" t="str">
        <f>IF(Dashboard!AU43="P",IF(U42="",1,U42+1),"")</f>
        <v/>
      </c>
      <c r="V43" s="1" t="e">
        <f>IF(Dashboard!#REF!="B",IF(V42="",1,V42+1),"")</f>
        <v>#REF!</v>
      </c>
      <c r="W43" s="1" t="str">
        <f t="shared" si="21"/>
        <v>00000</v>
      </c>
      <c r="X43" s="1" t="e">
        <f t="shared" si="22"/>
        <v>#REF!</v>
      </c>
      <c r="Y43" s="1" t="str">
        <f t="shared" si="23"/>
        <v>000</v>
      </c>
      <c r="Z43" s="1" t="e">
        <f t="shared" si="24"/>
        <v>#REF!</v>
      </c>
      <c r="AA43" t="str">
        <f t="shared" si="13"/>
        <v>B</v>
      </c>
    </row>
    <row r="44" spans="1:27">
      <c r="A44" s="42"/>
      <c r="B44" s="43"/>
      <c r="C44" s="43"/>
      <c r="D44" s="44" t="str">
        <f t="shared" si="0"/>
        <v/>
      </c>
      <c r="E44" s="44" t="e">
        <f t="shared" si="1"/>
        <v>#REF!</v>
      </c>
      <c r="F44" s="42"/>
      <c r="G44" s="39" t="str">
        <f t="shared" si="19"/>
        <v/>
      </c>
      <c r="H44" s="39" t="str">
        <f t="shared" si="20"/>
        <v>B</v>
      </c>
      <c r="I44" s="43"/>
      <c r="J44" s="45"/>
      <c r="K44" s="42"/>
      <c r="L44" s="43"/>
      <c r="M44" s="43"/>
      <c r="N44" s="43"/>
      <c r="O44" s="45"/>
      <c r="P44" s="55" t="e">
        <f t="shared" si="10"/>
        <v>#REF!</v>
      </c>
      <c r="Q44" s="56" t="e">
        <f t="shared" si="11"/>
        <v>#REF!</v>
      </c>
      <c r="R44" s="56" t="e">
        <f t="shared" si="12"/>
        <v>#REF!</v>
      </c>
      <c r="S44" s="58"/>
      <c r="T44" s="59"/>
      <c r="U44" s="1" t="str">
        <f>IF(Dashboard!AU44="P",IF(U43="",1,U43+1),"")</f>
        <v/>
      </c>
      <c r="V44" s="1" t="e">
        <f>IF(Dashboard!#REF!="B",IF(V43="",1,V43+1),"")</f>
        <v>#REF!</v>
      </c>
      <c r="W44" s="1" t="str">
        <f t="shared" si="21"/>
        <v>00000</v>
      </c>
      <c r="X44" s="1" t="e">
        <f t="shared" si="22"/>
        <v>#REF!</v>
      </c>
      <c r="Y44" s="1" t="str">
        <f t="shared" si="23"/>
        <v>000</v>
      </c>
      <c r="Z44" s="1" t="e">
        <f t="shared" si="24"/>
        <v>#REF!</v>
      </c>
      <c r="AA44" t="str">
        <f t="shared" si="13"/>
        <v>B</v>
      </c>
    </row>
    <row r="45" spans="1:27">
      <c r="A45" s="42"/>
      <c r="B45" s="43"/>
      <c r="C45" s="43"/>
      <c r="D45" s="44" t="str">
        <f t="shared" si="0"/>
        <v/>
      </c>
      <c r="E45" s="44" t="e">
        <f t="shared" si="1"/>
        <v>#REF!</v>
      </c>
      <c r="F45" s="42"/>
      <c r="G45" s="39" t="str">
        <f t="shared" si="19"/>
        <v/>
      </c>
      <c r="H45" s="39" t="str">
        <f t="shared" si="20"/>
        <v>B</v>
      </c>
      <c r="I45" s="43"/>
      <c r="J45" s="45"/>
      <c r="K45" s="42"/>
      <c r="L45" s="43"/>
      <c r="M45" s="43"/>
      <c r="N45" s="43"/>
      <c r="O45" s="45"/>
      <c r="P45" s="55" t="e">
        <f t="shared" si="10"/>
        <v>#REF!</v>
      </c>
      <c r="Q45" s="56" t="e">
        <f t="shared" si="11"/>
        <v>#REF!</v>
      </c>
      <c r="R45" s="56" t="e">
        <f t="shared" si="12"/>
        <v>#REF!</v>
      </c>
      <c r="S45" s="58"/>
      <c r="T45" s="59"/>
      <c r="U45" s="1" t="str">
        <f>IF(Dashboard!AU45="P",IF(U44="",1,U44+1),"")</f>
        <v/>
      </c>
      <c r="V45" s="1" t="e">
        <f>IF(Dashboard!#REF!="B",IF(V44="",1,V44+1),"")</f>
        <v>#REF!</v>
      </c>
      <c r="W45" s="1" t="str">
        <f t="shared" si="21"/>
        <v>00000</v>
      </c>
      <c r="X45" s="1" t="e">
        <f t="shared" si="22"/>
        <v>#REF!</v>
      </c>
      <c r="Y45" s="1" t="str">
        <f t="shared" si="23"/>
        <v>000</v>
      </c>
      <c r="Z45" s="1" t="e">
        <f t="shared" si="24"/>
        <v>#REF!</v>
      </c>
      <c r="AA45" t="str">
        <f t="shared" si="13"/>
        <v>B</v>
      </c>
    </row>
    <row r="46" spans="1:27">
      <c r="A46" s="42"/>
      <c r="B46" s="43"/>
      <c r="C46" s="43"/>
      <c r="D46" s="44" t="str">
        <f t="shared" si="0"/>
        <v/>
      </c>
      <c r="E46" s="44" t="e">
        <f t="shared" si="1"/>
        <v>#REF!</v>
      </c>
      <c r="F46" s="42"/>
      <c r="G46" s="39" t="str">
        <f t="shared" si="19"/>
        <v/>
      </c>
      <c r="H46" s="39" t="str">
        <f t="shared" si="20"/>
        <v>B</v>
      </c>
      <c r="I46" s="43"/>
      <c r="J46" s="45"/>
      <c r="K46" s="42"/>
      <c r="L46" s="43"/>
      <c r="M46" s="43"/>
      <c r="N46" s="43"/>
      <c r="O46" s="45"/>
      <c r="P46" s="55" t="e">
        <f t="shared" si="10"/>
        <v>#REF!</v>
      </c>
      <c r="Q46" s="56" t="e">
        <f t="shared" si="11"/>
        <v>#REF!</v>
      </c>
      <c r="R46" s="56" t="e">
        <f t="shared" si="12"/>
        <v>#REF!</v>
      </c>
      <c r="S46" s="58"/>
      <c r="T46" s="59"/>
      <c r="U46" s="1" t="str">
        <f>IF(Dashboard!AU46="P",IF(U45="",1,U45+1),"")</f>
        <v/>
      </c>
      <c r="V46" s="1" t="e">
        <f>IF(Dashboard!#REF!="B",IF(V45="",1,V45+1),"")</f>
        <v>#REF!</v>
      </c>
      <c r="W46" s="1" t="str">
        <f t="shared" si="21"/>
        <v>00000</v>
      </c>
      <c r="X46" s="1" t="e">
        <f t="shared" si="22"/>
        <v>#REF!</v>
      </c>
      <c r="Y46" s="1" t="str">
        <f t="shared" si="23"/>
        <v>000</v>
      </c>
      <c r="Z46" s="1" t="e">
        <f t="shared" si="24"/>
        <v>#REF!</v>
      </c>
      <c r="AA46" t="str">
        <f t="shared" si="13"/>
        <v>B</v>
      </c>
    </row>
    <row r="47" spans="1:27">
      <c r="A47" s="42"/>
      <c r="B47" s="43"/>
      <c r="C47" s="43"/>
      <c r="D47" s="44" t="str">
        <f t="shared" si="0"/>
        <v/>
      </c>
      <c r="E47" s="44" t="e">
        <f t="shared" si="1"/>
        <v>#REF!</v>
      </c>
      <c r="F47" s="42"/>
      <c r="G47" s="39" t="str">
        <f t="shared" si="19"/>
        <v/>
      </c>
      <c r="H47" s="39" t="str">
        <f t="shared" si="20"/>
        <v>B</v>
      </c>
      <c r="I47" s="43"/>
      <c r="J47" s="45"/>
      <c r="K47" s="42"/>
      <c r="L47" s="43"/>
      <c r="M47" s="43"/>
      <c r="N47" s="43"/>
      <c r="O47" s="45"/>
      <c r="P47" s="55" t="e">
        <f t="shared" si="10"/>
        <v>#REF!</v>
      </c>
      <c r="Q47" s="56" t="e">
        <f t="shared" si="11"/>
        <v>#REF!</v>
      </c>
      <c r="R47" s="56" t="e">
        <f t="shared" si="12"/>
        <v>#REF!</v>
      </c>
      <c r="S47" s="58"/>
      <c r="T47" s="59"/>
      <c r="U47" s="1" t="str">
        <f>IF(Dashboard!AU47="P",IF(U46="",1,U46+1),"")</f>
        <v/>
      </c>
      <c r="V47" s="1" t="e">
        <f>IF(Dashboard!#REF!="B",IF(V46="",1,V46+1),"")</f>
        <v>#REF!</v>
      </c>
      <c r="W47" s="1" t="str">
        <f t="shared" si="21"/>
        <v>00000</v>
      </c>
      <c r="X47" s="1" t="e">
        <f t="shared" si="22"/>
        <v>#REF!</v>
      </c>
      <c r="Y47" s="1" t="str">
        <f t="shared" si="23"/>
        <v>000</v>
      </c>
      <c r="Z47" s="1" t="e">
        <f t="shared" si="24"/>
        <v>#REF!</v>
      </c>
      <c r="AA47" t="str">
        <f t="shared" si="13"/>
        <v>B</v>
      </c>
    </row>
    <row r="48" spans="1:27">
      <c r="A48" s="42"/>
      <c r="B48" s="43"/>
      <c r="C48" s="43"/>
      <c r="D48" s="44" t="str">
        <f t="shared" si="0"/>
        <v/>
      </c>
      <c r="E48" s="44" t="e">
        <f t="shared" si="1"/>
        <v>#REF!</v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e">
        <f t="shared" si="10"/>
        <v>#REF!</v>
      </c>
      <c r="Q48" s="56" t="e">
        <f t="shared" si="11"/>
        <v>#REF!</v>
      </c>
      <c r="R48" s="56" t="e">
        <f t="shared" si="12"/>
        <v>#REF!</v>
      </c>
      <c r="S48" s="58"/>
      <c r="T48" s="59"/>
      <c r="U48" s="1" t="str">
        <f>IF(Dashboard!AU48="P",IF(U47="",1,U47+1),"")</f>
        <v/>
      </c>
      <c r="V48" s="1" t="e">
        <f>IF(Dashboard!#REF!="B",IF(V47="",1,V47+1),"")</f>
        <v>#REF!</v>
      </c>
      <c r="W48" s="1" t="str">
        <f t="shared" si="21"/>
        <v>00000</v>
      </c>
      <c r="X48" s="1" t="e">
        <f t="shared" si="22"/>
        <v>#REF!</v>
      </c>
      <c r="Y48" s="1" t="str">
        <f t="shared" si="23"/>
        <v>000</v>
      </c>
      <c r="Z48" s="1" t="e">
        <f t="shared" si="24"/>
        <v>#REF!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e">
        <f t="shared" si="1"/>
        <v>#REF!</v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e">
        <f t="shared" si="10"/>
        <v>#REF!</v>
      </c>
      <c r="Q49" s="56" t="e">
        <f t="shared" si="11"/>
        <v>#REF!</v>
      </c>
      <c r="R49" s="56" t="e">
        <f t="shared" si="12"/>
        <v>#REF!</v>
      </c>
      <c r="S49" s="58"/>
      <c r="T49" s="59"/>
      <c r="U49" s="1" t="str">
        <f>IF(Dashboard!AU49="P",IF(U48="",1,U48+1),"")</f>
        <v/>
      </c>
      <c r="V49" s="1" t="e">
        <f>IF(Dashboard!#REF!="B",IF(V48="",1,V48+1),"")</f>
        <v>#REF!</v>
      </c>
      <c r="W49" s="1" t="str">
        <f t="shared" si="21"/>
        <v>00000</v>
      </c>
      <c r="X49" s="1" t="e">
        <f t="shared" si="22"/>
        <v>#REF!</v>
      </c>
      <c r="Y49" s="1" t="str">
        <f t="shared" si="23"/>
        <v>000</v>
      </c>
      <c r="Z49" s="1" t="e">
        <f t="shared" si="24"/>
        <v>#REF!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e">
        <f t="shared" si="1"/>
        <v>#REF!</v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e">
        <f t="shared" si="10"/>
        <v>#REF!</v>
      </c>
      <c r="Q50" s="56" t="e">
        <f t="shared" si="11"/>
        <v>#REF!</v>
      </c>
      <c r="R50" s="56" t="e">
        <f t="shared" si="12"/>
        <v>#REF!</v>
      </c>
      <c r="S50" s="58"/>
      <c r="T50" s="59"/>
      <c r="U50" s="1" t="str">
        <f>IF(Dashboard!AU50="P",IF(U49="",1,U49+1),"")</f>
        <v/>
      </c>
      <c r="V50" s="1" t="e">
        <f>IF(Dashboard!#REF!="B",IF(V49="",1,V49+1),"")</f>
        <v>#REF!</v>
      </c>
      <c r="W50" s="1" t="str">
        <f t="shared" si="21"/>
        <v>00000</v>
      </c>
      <c r="X50" s="1" t="e">
        <f t="shared" si="22"/>
        <v>#REF!</v>
      </c>
      <c r="Y50" s="1" t="str">
        <f t="shared" si="23"/>
        <v>000</v>
      </c>
      <c r="Z50" s="1" t="e">
        <f t="shared" si="24"/>
        <v>#REF!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e">
        <f t="shared" si="1"/>
        <v>#REF!</v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e">
        <f t="shared" si="10"/>
        <v>#REF!</v>
      </c>
      <c r="Q51" s="56" t="e">
        <f t="shared" si="11"/>
        <v>#REF!</v>
      </c>
      <c r="R51" s="56" t="e">
        <f t="shared" si="12"/>
        <v>#REF!</v>
      </c>
      <c r="S51" s="58"/>
      <c r="T51" s="59"/>
      <c r="U51" s="1" t="str">
        <f>IF(Dashboard!AU51="P",IF(U50="",1,U50+1),"")</f>
        <v/>
      </c>
      <c r="V51" s="1" t="e">
        <f>IF(Dashboard!#REF!="B",IF(V50="",1,V50+1),"")</f>
        <v>#REF!</v>
      </c>
      <c r="W51" s="1" t="str">
        <f t="shared" si="21"/>
        <v>00000</v>
      </c>
      <c r="X51" s="1" t="e">
        <f t="shared" si="22"/>
        <v>#REF!</v>
      </c>
      <c r="Y51" s="1" t="str">
        <f t="shared" si="23"/>
        <v>000</v>
      </c>
      <c r="Z51" s="1" t="e">
        <f t="shared" si="24"/>
        <v>#REF!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e">
        <f t="shared" si="1"/>
        <v>#REF!</v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e">
        <f t="shared" si="10"/>
        <v>#REF!</v>
      </c>
      <c r="Q52" s="56" t="e">
        <f t="shared" si="11"/>
        <v>#REF!</v>
      </c>
      <c r="R52" s="56" t="e">
        <f t="shared" si="12"/>
        <v>#REF!</v>
      </c>
      <c r="S52" s="58"/>
      <c r="T52" s="59"/>
      <c r="U52" s="1" t="str">
        <f>IF(Dashboard!AU52="P",IF(U51="",1,U51+1),"")</f>
        <v/>
      </c>
      <c r="V52" s="1" t="e">
        <f>IF(Dashboard!#REF!="B",IF(V51="",1,V51+1),"")</f>
        <v>#REF!</v>
      </c>
      <c r="W52" s="1" t="str">
        <f t="shared" si="21"/>
        <v>00000</v>
      </c>
      <c r="X52" s="1" t="e">
        <f t="shared" si="22"/>
        <v>#REF!</v>
      </c>
      <c r="Y52" s="1" t="str">
        <f t="shared" si="23"/>
        <v>000</v>
      </c>
      <c r="Z52" s="1" t="e">
        <f t="shared" si="24"/>
        <v>#REF!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e">
        <f t="shared" si="1"/>
        <v>#REF!</v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e">
        <f t="shared" si="10"/>
        <v>#REF!</v>
      </c>
      <c r="Q53" s="56" t="e">
        <f t="shared" si="11"/>
        <v>#REF!</v>
      </c>
      <c r="R53" s="56" t="e">
        <f t="shared" si="12"/>
        <v>#REF!</v>
      </c>
      <c r="S53" s="58"/>
      <c r="T53" s="59"/>
      <c r="U53" s="1" t="str">
        <f>IF(Dashboard!AU53="P",IF(U52="",1,U52+1),"")</f>
        <v/>
      </c>
      <c r="V53" s="1" t="e">
        <f>IF(Dashboard!#REF!="B",IF(V52="",1,V52+1),"")</f>
        <v>#REF!</v>
      </c>
      <c r="W53" s="1" t="str">
        <f t="shared" si="21"/>
        <v>00000</v>
      </c>
      <c r="X53" s="1" t="e">
        <f t="shared" si="22"/>
        <v>#REF!</v>
      </c>
      <c r="Y53" s="1" t="str">
        <f t="shared" si="23"/>
        <v>000</v>
      </c>
      <c r="Z53" s="1" t="e">
        <f t="shared" si="24"/>
        <v>#REF!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e">
        <f t="shared" si="1"/>
        <v>#REF!</v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e">
        <f t="shared" si="10"/>
        <v>#REF!</v>
      </c>
      <c r="Q54" s="56" t="e">
        <f t="shared" si="11"/>
        <v>#REF!</v>
      </c>
      <c r="R54" s="56" t="e">
        <f t="shared" si="12"/>
        <v>#REF!</v>
      </c>
      <c r="S54" s="58"/>
      <c r="T54" s="59"/>
      <c r="U54" s="1" t="str">
        <f>IF(Dashboard!AU54="P",IF(U53="",1,U53+1),"")</f>
        <v/>
      </c>
      <c r="V54" s="1" t="e">
        <f>IF(Dashboard!#REF!="B",IF(V53="",1,V53+1),"")</f>
        <v>#REF!</v>
      </c>
      <c r="W54" s="1" t="str">
        <f t="shared" si="21"/>
        <v>00000</v>
      </c>
      <c r="X54" s="1" t="e">
        <f t="shared" si="22"/>
        <v>#REF!</v>
      </c>
      <c r="Y54" s="1" t="str">
        <f t="shared" si="23"/>
        <v>000</v>
      </c>
      <c r="Z54" s="1" t="e">
        <f t="shared" si="24"/>
        <v>#REF!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e">
        <f t="shared" si="1"/>
        <v>#REF!</v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e">
        <f t="shared" si="10"/>
        <v>#REF!</v>
      </c>
      <c r="Q55" s="56" t="e">
        <f t="shared" si="11"/>
        <v>#REF!</v>
      </c>
      <c r="R55" s="56" t="e">
        <f t="shared" si="12"/>
        <v>#REF!</v>
      </c>
      <c r="S55" s="58"/>
      <c r="T55" s="59"/>
      <c r="U55" s="1" t="str">
        <f>IF(Dashboard!AU55="P",IF(U54="",1,U54+1),"")</f>
        <v/>
      </c>
      <c r="V55" s="1" t="e">
        <f>IF(Dashboard!#REF!="B",IF(V54="",1,V54+1),"")</f>
        <v>#REF!</v>
      </c>
      <c r="W55" s="1" t="str">
        <f t="shared" si="21"/>
        <v>00000</v>
      </c>
      <c r="X55" s="1" t="e">
        <f t="shared" si="22"/>
        <v>#REF!</v>
      </c>
      <c r="Y55" s="1" t="str">
        <f t="shared" si="23"/>
        <v>000</v>
      </c>
      <c r="Z55" s="1" t="e">
        <f t="shared" si="24"/>
        <v>#REF!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e">
        <f t="shared" si="1"/>
        <v>#REF!</v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e">
        <f t="shared" si="10"/>
        <v>#REF!</v>
      </c>
      <c r="Q56" s="56" t="e">
        <f t="shared" si="11"/>
        <v>#REF!</v>
      </c>
      <c r="R56" s="56" t="e">
        <f t="shared" si="12"/>
        <v>#REF!</v>
      </c>
      <c r="S56" s="58"/>
      <c r="T56" s="59"/>
      <c r="U56" s="1" t="str">
        <f>IF(Dashboard!AU56="P",IF(U55="",1,U55+1),"")</f>
        <v/>
      </c>
      <c r="V56" s="1" t="e">
        <f>IF(Dashboard!#REF!="B",IF(V55="",1,V55+1),"")</f>
        <v>#REF!</v>
      </c>
      <c r="W56" s="1" t="str">
        <f t="shared" si="21"/>
        <v>00000</v>
      </c>
      <c r="X56" s="1" t="e">
        <f t="shared" si="22"/>
        <v>#REF!</v>
      </c>
      <c r="Y56" s="1" t="str">
        <f t="shared" si="23"/>
        <v>000</v>
      </c>
      <c r="Z56" s="1" t="e">
        <f t="shared" si="24"/>
        <v>#REF!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e">
        <f t="shared" si="1"/>
        <v>#REF!</v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e">
        <f t="shared" si="10"/>
        <v>#REF!</v>
      </c>
      <c r="Q57" s="56" t="e">
        <f t="shared" si="11"/>
        <v>#REF!</v>
      </c>
      <c r="R57" s="56" t="e">
        <f t="shared" si="12"/>
        <v>#REF!</v>
      </c>
      <c r="S57" s="58"/>
      <c r="T57" s="59"/>
      <c r="U57" s="1" t="str">
        <f>IF(Dashboard!AU57="P",IF(U56="",1,U56+1),"")</f>
        <v/>
      </c>
      <c r="V57" s="1" t="e">
        <f>IF(Dashboard!#REF!="B",IF(V56="",1,V56+1),"")</f>
        <v>#REF!</v>
      </c>
      <c r="W57" s="1" t="str">
        <f t="shared" si="21"/>
        <v>00000</v>
      </c>
      <c r="X57" s="1" t="e">
        <f t="shared" si="22"/>
        <v>#REF!</v>
      </c>
      <c r="Y57" s="1" t="str">
        <f t="shared" si="23"/>
        <v>000</v>
      </c>
      <c r="Z57" s="1" t="e">
        <f t="shared" si="24"/>
        <v>#REF!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e">
        <f t="shared" si="1"/>
        <v>#REF!</v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e">
        <f t="shared" si="10"/>
        <v>#REF!</v>
      </c>
      <c r="Q58" s="56" t="e">
        <f t="shared" si="11"/>
        <v>#REF!</v>
      </c>
      <c r="R58" s="56" t="e">
        <f t="shared" si="12"/>
        <v>#REF!</v>
      </c>
      <c r="S58" s="58"/>
      <c r="T58" s="59"/>
      <c r="U58" s="1" t="str">
        <f>IF(Dashboard!AU58="P",IF(U57="",1,U57+1),"")</f>
        <v/>
      </c>
      <c r="V58" s="1" t="e">
        <f>IF(Dashboard!#REF!="B",IF(V57="",1,V57+1),"")</f>
        <v>#REF!</v>
      </c>
      <c r="W58" s="1" t="str">
        <f t="shared" si="21"/>
        <v>00000</v>
      </c>
      <c r="X58" s="1" t="e">
        <f t="shared" si="22"/>
        <v>#REF!</v>
      </c>
      <c r="Y58" s="1" t="str">
        <f t="shared" si="23"/>
        <v>000</v>
      </c>
      <c r="Z58" s="1" t="e">
        <f t="shared" si="24"/>
        <v>#REF!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e">
        <f t="shared" si="1"/>
        <v>#REF!</v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e">
        <f t="shared" si="10"/>
        <v>#REF!</v>
      </c>
      <c r="Q59" s="56" t="e">
        <f t="shared" si="11"/>
        <v>#REF!</v>
      </c>
      <c r="R59" s="56" t="e">
        <f t="shared" si="12"/>
        <v>#REF!</v>
      </c>
      <c r="S59" s="58"/>
      <c r="T59" s="59"/>
      <c r="U59" s="1" t="str">
        <f>IF(Dashboard!AU59="P",IF(U58="",1,U58+1),"")</f>
        <v/>
      </c>
      <c r="V59" s="1" t="e">
        <f>IF(Dashboard!#REF!="B",IF(V58="",1,V58+1),"")</f>
        <v>#REF!</v>
      </c>
      <c r="W59" s="1" t="str">
        <f t="shared" si="21"/>
        <v>00000</v>
      </c>
      <c r="X59" s="1" t="e">
        <f t="shared" si="22"/>
        <v>#REF!</v>
      </c>
      <c r="Y59" s="1" t="str">
        <f t="shared" si="23"/>
        <v>000</v>
      </c>
      <c r="Z59" s="1" t="e">
        <f t="shared" si="24"/>
        <v>#REF!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e">
        <f t="shared" si="1"/>
        <v>#REF!</v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e">
        <f t="shared" si="10"/>
        <v>#REF!</v>
      </c>
      <c r="Q60" s="56" t="e">
        <f t="shared" si="11"/>
        <v>#REF!</v>
      </c>
      <c r="R60" s="56" t="e">
        <f t="shared" si="12"/>
        <v>#REF!</v>
      </c>
      <c r="S60" s="58"/>
      <c r="T60" s="59"/>
      <c r="U60" s="1" t="str">
        <f>IF(Dashboard!AU60="P",IF(U59="",1,U59+1),"")</f>
        <v/>
      </c>
      <c r="V60" s="1" t="e">
        <f>IF(Dashboard!#REF!="B",IF(V59="",1,V59+1),"")</f>
        <v>#REF!</v>
      </c>
      <c r="W60" s="1" t="str">
        <f t="shared" si="21"/>
        <v>00000</v>
      </c>
      <c r="X60" s="1" t="e">
        <f t="shared" si="22"/>
        <v>#REF!</v>
      </c>
      <c r="Y60" s="1" t="str">
        <f t="shared" si="23"/>
        <v>000</v>
      </c>
      <c r="Z60" s="1" t="e">
        <f t="shared" si="24"/>
        <v>#REF!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e">
        <f t="shared" si="1"/>
        <v>#REF!</v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e">
        <f t="shared" si="10"/>
        <v>#REF!</v>
      </c>
      <c r="Q61" s="56" t="e">
        <f t="shared" si="11"/>
        <v>#REF!</v>
      </c>
      <c r="R61" s="56" t="e">
        <f t="shared" si="12"/>
        <v>#REF!</v>
      </c>
      <c r="S61" s="58"/>
      <c r="T61" s="59"/>
      <c r="U61" s="1" t="str">
        <f>IF(Dashboard!AU61="P",IF(U60="",1,U60+1),"")</f>
        <v/>
      </c>
      <c r="V61" s="1" t="e">
        <f>IF(Dashboard!#REF!="B",IF(V60="",1,V60+1),"")</f>
        <v>#REF!</v>
      </c>
      <c r="W61" s="1" t="str">
        <f t="shared" si="21"/>
        <v>00000</v>
      </c>
      <c r="X61" s="1" t="e">
        <f t="shared" si="22"/>
        <v>#REF!</v>
      </c>
      <c r="Y61" s="1" t="str">
        <f t="shared" si="23"/>
        <v>000</v>
      </c>
      <c r="Z61" s="1" t="e">
        <f t="shared" si="24"/>
        <v>#REF!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e">
        <f t="shared" si="1"/>
        <v>#REF!</v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e">
        <f t="shared" si="10"/>
        <v>#REF!</v>
      </c>
      <c r="Q62" s="56" t="e">
        <f t="shared" si="11"/>
        <v>#REF!</v>
      </c>
      <c r="R62" s="56" t="e">
        <f t="shared" si="12"/>
        <v>#REF!</v>
      </c>
      <c r="S62" s="58"/>
      <c r="T62" s="59"/>
      <c r="U62" s="1" t="str">
        <f>IF(Dashboard!AU62="P",IF(U61="",1,U61+1),"")</f>
        <v/>
      </c>
      <c r="V62" s="1" t="e">
        <f>IF(Dashboard!#REF!="B",IF(V61="",1,V61+1),"")</f>
        <v>#REF!</v>
      </c>
      <c r="W62" s="1" t="str">
        <f t="shared" si="21"/>
        <v>00000</v>
      </c>
      <c r="X62" s="1" t="e">
        <f t="shared" si="22"/>
        <v>#REF!</v>
      </c>
      <c r="Y62" s="1" t="str">
        <f t="shared" si="23"/>
        <v>000</v>
      </c>
      <c r="Z62" s="1" t="e">
        <f t="shared" si="24"/>
        <v>#REF!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e">
        <f t="shared" si="1"/>
        <v>#REF!</v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e">
        <f t="shared" si="10"/>
        <v>#REF!</v>
      </c>
      <c r="Q63" s="56" t="e">
        <f t="shared" si="11"/>
        <v>#REF!</v>
      </c>
      <c r="R63" s="56" t="e">
        <f t="shared" si="12"/>
        <v>#REF!</v>
      </c>
      <c r="S63" s="58"/>
      <c r="T63" s="59"/>
      <c r="U63" s="1" t="str">
        <f>IF(Dashboard!AU63="P",IF(U62="",1,U62+1),"")</f>
        <v/>
      </c>
      <c r="V63" s="1" t="e">
        <f>IF(Dashboard!#REF!="B",IF(V62="",1,V62+1),"")</f>
        <v>#REF!</v>
      </c>
      <c r="W63" s="1" t="str">
        <f t="shared" si="21"/>
        <v>00000</v>
      </c>
      <c r="X63" s="1" t="e">
        <f t="shared" si="22"/>
        <v>#REF!</v>
      </c>
      <c r="Y63" s="1" t="str">
        <f t="shared" si="23"/>
        <v>000</v>
      </c>
      <c r="Z63" s="1" t="e">
        <f t="shared" si="24"/>
        <v>#REF!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e">
        <f t="shared" si="1"/>
        <v>#REF!</v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e">
        <f t="shared" si="10"/>
        <v>#REF!</v>
      </c>
      <c r="Q64" s="56" t="e">
        <f t="shared" si="11"/>
        <v>#REF!</v>
      </c>
      <c r="R64" s="56" t="e">
        <f t="shared" si="12"/>
        <v>#REF!</v>
      </c>
      <c r="S64" s="58"/>
      <c r="T64" s="59"/>
      <c r="U64" s="1" t="str">
        <f>IF(Dashboard!AU64="P",IF(U63="",1,U63+1),"")</f>
        <v/>
      </c>
      <c r="V64" s="1" t="e">
        <f>IF(Dashboard!#REF!="B",IF(V63="",1,V63+1),"")</f>
        <v>#REF!</v>
      </c>
      <c r="W64" s="1" t="str">
        <f t="shared" si="21"/>
        <v>00000</v>
      </c>
      <c r="X64" s="1" t="e">
        <f t="shared" si="22"/>
        <v>#REF!</v>
      </c>
      <c r="Y64" s="1" t="str">
        <f t="shared" si="23"/>
        <v>000</v>
      </c>
      <c r="Z64" s="1" t="e">
        <f t="shared" si="24"/>
        <v>#REF!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e">
        <f t="shared" si="1"/>
        <v>#REF!</v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e">
        <f t="shared" si="10"/>
        <v>#REF!</v>
      </c>
      <c r="Q65" s="56" t="e">
        <f t="shared" si="11"/>
        <v>#REF!</v>
      </c>
      <c r="R65" s="56" t="e">
        <f t="shared" si="12"/>
        <v>#REF!</v>
      </c>
      <c r="S65" s="58"/>
      <c r="T65" s="59"/>
      <c r="U65" s="1" t="str">
        <f>IF(Dashboard!AU65="P",IF(U64="",1,U64+1),"")</f>
        <v/>
      </c>
      <c r="V65" s="1" t="e">
        <f>IF(Dashboard!#REF!="B",IF(V64="",1,V64+1),"")</f>
        <v>#REF!</v>
      </c>
      <c r="W65" s="1" t="str">
        <f t="shared" si="21"/>
        <v>00000</v>
      </c>
      <c r="X65" s="1" t="e">
        <f t="shared" si="22"/>
        <v>#REF!</v>
      </c>
      <c r="Y65" s="1" t="str">
        <f t="shared" si="23"/>
        <v>000</v>
      </c>
      <c r="Z65" s="1" t="e">
        <f t="shared" si="24"/>
        <v>#REF!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e">
        <f t="shared" si="1"/>
        <v>#REF!</v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e">
        <f t="shared" si="10"/>
        <v>#REF!</v>
      </c>
      <c r="Q66" s="56" t="e">
        <f t="shared" si="11"/>
        <v>#REF!</v>
      </c>
      <c r="R66" s="56" t="e">
        <f t="shared" si="12"/>
        <v>#REF!</v>
      </c>
      <c r="S66" s="58"/>
      <c r="T66" s="59"/>
      <c r="U66" s="1" t="str">
        <f>IF(Dashboard!AU66="P",IF(U65="",1,U65+1),"")</f>
        <v/>
      </c>
      <c r="V66" s="1" t="e">
        <f>IF(Dashboard!#REF!="B",IF(V65="",1,V65+1),"")</f>
        <v>#REF!</v>
      </c>
      <c r="W66" s="1" t="str">
        <f t="shared" si="21"/>
        <v>00000</v>
      </c>
      <c r="X66" s="1" t="e">
        <f t="shared" si="22"/>
        <v>#REF!</v>
      </c>
      <c r="Y66" s="1" t="str">
        <f t="shared" si="23"/>
        <v>000</v>
      </c>
      <c r="Z66" s="1" t="e">
        <f t="shared" si="24"/>
        <v>#REF!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e">
        <f t="shared" si="1"/>
        <v>#REF!</v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e">
        <f t="shared" si="10"/>
        <v>#REF!</v>
      </c>
      <c r="Q67" s="56" t="e">
        <f t="shared" si="11"/>
        <v>#REF!</v>
      </c>
      <c r="R67" s="56" t="e">
        <f t="shared" si="12"/>
        <v>#REF!</v>
      </c>
      <c r="S67" s="58"/>
      <c r="T67" s="59"/>
      <c r="U67" s="1" t="str">
        <f>IF(Dashboard!AU67="P",IF(U66="",1,U66+1),"")</f>
        <v/>
      </c>
      <c r="V67" s="1" t="e">
        <f>IF(Dashboard!#REF!="B",IF(V66="",1,V66+1),"")</f>
        <v>#REF!</v>
      </c>
      <c r="W67" s="1" t="str">
        <f t="shared" si="21"/>
        <v>00000</v>
      </c>
      <c r="X67" s="1" t="e">
        <f t="shared" si="22"/>
        <v>#REF!</v>
      </c>
      <c r="Y67" s="1" t="str">
        <f t="shared" si="23"/>
        <v>000</v>
      </c>
      <c r="Z67" s="1" t="e">
        <f t="shared" si="24"/>
        <v>#REF!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e">
        <f t="shared" si="1"/>
        <v>#REF!</v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e">
        <f t="shared" si="10"/>
        <v>#REF!</v>
      </c>
      <c r="Q68" s="56" t="e">
        <f t="shared" si="11"/>
        <v>#REF!</v>
      </c>
      <c r="R68" s="56" t="e">
        <f t="shared" si="12"/>
        <v>#REF!</v>
      </c>
      <c r="S68" s="58"/>
      <c r="T68" s="59"/>
      <c r="U68" s="1" t="str">
        <f>IF(Dashboard!AU68="P",IF(U67="",1,U67+1),"")</f>
        <v/>
      </c>
      <c r="V68" s="1" t="e">
        <f>IF(Dashboard!#REF!="B",IF(V67="",1,V67+1),"")</f>
        <v>#REF!</v>
      </c>
      <c r="W68" s="1" t="str">
        <f t="shared" si="21"/>
        <v>00000</v>
      </c>
      <c r="X68" s="1" t="e">
        <f t="shared" si="22"/>
        <v>#REF!</v>
      </c>
      <c r="Y68" s="1" t="str">
        <f t="shared" si="23"/>
        <v>000</v>
      </c>
      <c r="Z68" s="1" t="e">
        <f t="shared" si="24"/>
        <v>#REF!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e">
        <f t="shared" si="1"/>
        <v>#REF!</v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e">
        <f t="shared" si="10"/>
        <v>#REF!</v>
      </c>
      <c r="Q69" s="56" t="e">
        <f t="shared" si="11"/>
        <v>#REF!</v>
      </c>
      <c r="R69" s="56" t="e">
        <f t="shared" si="12"/>
        <v>#REF!</v>
      </c>
      <c r="S69" s="58"/>
      <c r="T69" s="59"/>
      <c r="U69" s="1" t="str">
        <f>IF(Dashboard!AU69="P",IF(U68="",1,U68+1),"")</f>
        <v/>
      </c>
      <c r="V69" s="1" t="e">
        <f>IF(Dashboard!#REF!="B",IF(V68="",1,V68+1),"")</f>
        <v>#REF!</v>
      </c>
      <c r="W69" s="1" t="str">
        <f t="shared" si="21"/>
        <v>00000</v>
      </c>
      <c r="X69" s="1" t="e">
        <f t="shared" si="22"/>
        <v>#REF!</v>
      </c>
      <c r="Y69" s="1" t="str">
        <f t="shared" si="23"/>
        <v>000</v>
      </c>
      <c r="Z69" s="1" t="e">
        <f t="shared" si="24"/>
        <v>#REF!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e">
        <f t="shared" ref="E70:E100" si="27">IF(V70="","","B"&amp;V70)</f>
        <v>#REF!</v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e">
        <f t="shared" si="10"/>
        <v>#REF!</v>
      </c>
      <c r="Q70" s="56" t="e">
        <f t="shared" si="11"/>
        <v>#REF!</v>
      </c>
      <c r="R70" s="56" t="e">
        <f t="shared" si="12"/>
        <v>#REF!</v>
      </c>
      <c r="S70" s="58"/>
      <c r="T70" s="59"/>
      <c r="U70" s="1" t="str">
        <f>IF(Dashboard!AU70="P",IF(U69="",1,U69+1),"")</f>
        <v/>
      </c>
      <c r="V70" s="1" t="e">
        <f>IF(Dashboard!#REF!="B",IF(V69="",1,V69+1),"")</f>
        <v>#REF!</v>
      </c>
      <c r="W70" s="1" t="str">
        <f t="shared" si="21"/>
        <v>00000</v>
      </c>
      <c r="X70" s="1" t="e">
        <f t="shared" si="22"/>
        <v>#REF!</v>
      </c>
      <c r="Y70" s="1" t="str">
        <f t="shared" si="23"/>
        <v>000</v>
      </c>
      <c r="Z70" s="1" t="e">
        <f t="shared" si="24"/>
        <v>#REF!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e">
        <f t="shared" si="27"/>
        <v>#REF!</v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e">
        <f t="shared" si="10"/>
        <v>#REF!</v>
      </c>
      <c r="Q71" s="56" t="e">
        <f t="shared" si="11"/>
        <v>#REF!</v>
      </c>
      <c r="R71" s="56" t="e">
        <f t="shared" si="12"/>
        <v>#REF!</v>
      </c>
      <c r="S71" s="58"/>
      <c r="T71" s="59"/>
      <c r="U71" s="1" t="str">
        <f>IF(Dashboard!AU71="P",IF(U70="",1,U70+1),"")</f>
        <v/>
      </c>
      <c r="V71" s="1" t="e">
        <f>IF(Dashboard!#REF!="B",IF(V70="",1,V70+1),"")</f>
        <v>#REF!</v>
      </c>
      <c r="W71" s="1" t="str">
        <f t="shared" si="21"/>
        <v>00000</v>
      </c>
      <c r="X71" s="1" t="e">
        <f t="shared" si="22"/>
        <v>#REF!</v>
      </c>
      <c r="Y71" s="1" t="str">
        <f t="shared" si="23"/>
        <v>000</v>
      </c>
      <c r="Z71" s="1" t="e">
        <f t="shared" si="24"/>
        <v>#REF!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e">
        <f t="shared" si="27"/>
        <v>#REF!</v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e">
        <f t="shared" si="10"/>
        <v>#REF!</v>
      </c>
      <c r="Q72" s="56" t="e">
        <f t="shared" si="11"/>
        <v>#REF!</v>
      </c>
      <c r="R72" s="56" t="e">
        <f t="shared" si="12"/>
        <v>#REF!</v>
      </c>
      <c r="S72" s="58"/>
      <c r="T72" s="59"/>
      <c r="U72" s="1" t="str">
        <f>IF(Dashboard!AU72="P",IF(U71="",1,U71+1),"")</f>
        <v/>
      </c>
      <c r="V72" s="1" t="e">
        <f>IF(Dashboard!#REF!="B",IF(V71="",1,V71+1),"")</f>
        <v>#REF!</v>
      </c>
      <c r="W72" s="1" t="str">
        <f t="shared" si="21"/>
        <v>00000</v>
      </c>
      <c r="X72" s="1" t="e">
        <f t="shared" si="22"/>
        <v>#REF!</v>
      </c>
      <c r="Y72" s="1" t="str">
        <f t="shared" si="23"/>
        <v>000</v>
      </c>
      <c r="Z72" s="1" t="e">
        <f t="shared" si="24"/>
        <v>#REF!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e">
        <f t="shared" si="27"/>
        <v>#REF!</v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e">
        <f t="shared" si="10"/>
        <v>#REF!</v>
      </c>
      <c r="Q73" s="56" t="e">
        <f t="shared" si="11"/>
        <v>#REF!</v>
      </c>
      <c r="R73" s="56" t="e">
        <f t="shared" si="12"/>
        <v>#REF!</v>
      </c>
      <c r="S73" s="58"/>
      <c r="T73" s="59"/>
      <c r="U73" s="1" t="str">
        <f>IF(Dashboard!AU73="P",IF(U72="",1,U72+1),"")</f>
        <v/>
      </c>
      <c r="V73" s="1" t="e">
        <f>IF(Dashboard!#REF!="B",IF(V72="",1,V72+1),"")</f>
        <v>#REF!</v>
      </c>
      <c r="W73" s="1" t="str">
        <f t="shared" si="21"/>
        <v>00000</v>
      </c>
      <c r="X73" s="1" t="e">
        <f t="shared" si="22"/>
        <v>#REF!</v>
      </c>
      <c r="Y73" s="1" t="str">
        <f t="shared" si="23"/>
        <v>000</v>
      </c>
      <c r="Z73" s="1" t="e">
        <f t="shared" si="24"/>
        <v>#REF!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e">
        <f t="shared" si="27"/>
        <v>#REF!</v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e">
        <f t="shared" si="10"/>
        <v>#REF!</v>
      </c>
      <c r="Q74" s="56" t="e">
        <f t="shared" si="11"/>
        <v>#REF!</v>
      </c>
      <c r="R74" s="56" t="e">
        <f t="shared" si="12"/>
        <v>#REF!</v>
      </c>
      <c r="S74" s="58"/>
      <c r="T74" s="59"/>
      <c r="U74" s="1" t="str">
        <f>IF(Dashboard!AU74="P",IF(U73="",1,U73+1),"")</f>
        <v/>
      </c>
      <c r="V74" s="1" t="e">
        <f>IF(Dashboard!#REF!="B",IF(V73="",1,V73+1),"")</f>
        <v>#REF!</v>
      </c>
      <c r="W74" s="1" t="str">
        <f t="shared" ref="W74:W100" si="29">IF(U69="",0,U69)&amp;IF(U70="",0,U70)&amp;IF(U71="",0,U71)&amp;IF(U72="",0,U72)&amp;IF(U73="",0,U73)</f>
        <v>00000</v>
      </c>
      <c r="X74" s="1" t="e">
        <f t="shared" ref="X74:X100" si="30">IF(V69="",0,V69)&amp;IF(V70="",0,V70)&amp;IF(V71="",0,V71)&amp;IF(V72="",0,V72)&amp;IF(V73="",0,V73)</f>
        <v>#REF!</v>
      </c>
      <c r="Y74" s="1" t="str">
        <f t="shared" ref="Y74:Y100" si="31">IF(U71="",0,U71)&amp;IF(U72="",0,U72)&amp;IF(U73="",0,U73)</f>
        <v>000</v>
      </c>
      <c r="Z74" s="1" t="e">
        <f t="shared" ref="Z74:Z100" si="32">IF(V71="",0,V71)&amp;IF(V72="",0,V72)&amp;IF(V73="",0,V73)</f>
        <v>#REF!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e">
        <f t="shared" si="27"/>
        <v>#REF!</v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e">
        <f t="shared" ref="P75:P100" si="33">IF(W75="10101","Y",IF(X75="10101","Y","N"))</f>
        <v>#REF!</v>
      </c>
      <c r="Q75" s="56" t="e">
        <f t="shared" ref="Q75:Q100" si="34">IF(W75="12345","Y",IF(X75="12345","Y","N"))</f>
        <v>#REF!</v>
      </c>
      <c r="R75" s="56" t="e">
        <f t="shared" ref="R75:R100" si="35">IF(Y75="101","Y",IF(Z75="101","Y","N"))</f>
        <v>#REF!</v>
      </c>
      <c r="S75" s="58"/>
      <c r="T75" s="59"/>
      <c r="U75" s="1" t="str">
        <f>IF(Dashboard!AU75="P",IF(U74="",1,U74+1),"")</f>
        <v/>
      </c>
      <c r="V75" s="1" t="e">
        <f>IF(Dashboard!#REF!="B",IF(V74="",1,V74+1),"")</f>
        <v>#REF!</v>
      </c>
      <c r="W75" s="1" t="str">
        <f t="shared" si="29"/>
        <v>00000</v>
      </c>
      <c r="X75" s="1" t="e">
        <f t="shared" si="30"/>
        <v>#REF!</v>
      </c>
      <c r="Y75" s="1" t="str">
        <f t="shared" si="31"/>
        <v>000</v>
      </c>
      <c r="Z75" s="1" t="e">
        <f t="shared" si="32"/>
        <v>#REF!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e">
        <f t="shared" si="27"/>
        <v>#REF!</v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e">
        <f t="shared" si="33"/>
        <v>#REF!</v>
      </c>
      <c r="Q76" s="56" t="e">
        <f t="shared" si="34"/>
        <v>#REF!</v>
      </c>
      <c r="R76" s="56" t="e">
        <f t="shared" si="35"/>
        <v>#REF!</v>
      </c>
      <c r="S76" s="58"/>
      <c r="T76" s="59"/>
      <c r="U76" s="1" t="str">
        <f>IF(Dashboard!AU76="P",IF(U75="",1,U75+1),"")</f>
        <v/>
      </c>
      <c r="V76" s="1" t="e">
        <f>IF(Dashboard!#REF!="B",IF(V75="",1,V75+1),"")</f>
        <v>#REF!</v>
      </c>
      <c r="W76" s="1" t="str">
        <f t="shared" si="29"/>
        <v>00000</v>
      </c>
      <c r="X76" s="1" t="e">
        <f t="shared" si="30"/>
        <v>#REF!</v>
      </c>
      <c r="Y76" s="1" t="str">
        <f t="shared" si="31"/>
        <v>000</v>
      </c>
      <c r="Z76" s="1" t="e">
        <f t="shared" si="32"/>
        <v>#REF!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e">
        <f t="shared" si="27"/>
        <v>#REF!</v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e">
        <f t="shared" si="33"/>
        <v>#REF!</v>
      </c>
      <c r="Q77" s="56" t="e">
        <f t="shared" si="34"/>
        <v>#REF!</v>
      </c>
      <c r="R77" s="56" t="e">
        <f t="shared" si="35"/>
        <v>#REF!</v>
      </c>
      <c r="S77" s="58"/>
      <c r="T77" s="59"/>
      <c r="U77" s="1" t="str">
        <f>IF(Dashboard!AU77="P",IF(U76="",1,U76+1),"")</f>
        <v/>
      </c>
      <c r="V77" s="1" t="e">
        <f>IF(Dashboard!#REF!="B",IF(V76="",1,V76+1),"")</f>
        <v>#REF!</v>
      </c>
      <c r="W77" s="1" t="str">
        <f t="shared" si="29"/>
        <v>00000</v>
      </c>
      <c r="X77" s="1" t="e">
        <f t="shared" si="30"/>
        <v>#REF!</v>
      </c>
      <c r="Y77" s="1" t="str">
        <f t="shared" si="31"/>
        <v>000</v>
      </c>
      <c r="Z77" s="1" t="e">
        <f t="shared" si="32"/>
        <v>#REF!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e">
        <f t="shared" si="27"/>
        <v>#REF!</v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e">
        <f t="shared" si="33"/>
        <v>#REF!</v>
      </c>
      <c r="Q78" s="56" t="e">
        <f t="shared" si="34"/>
        <v>#REF!</v>
      </c>
      <c r="R78" s="56" t="e">
        <f t="shared" si="35"/>
        <v>#REF!</v>
      </c>
      <c r="S78" s="58"/>
      <c r="T78" s="59"/>
      <c r="U78" s="1" t="str">
        <f>IF(Dashboard!AU78="P",IF(U77="",1,U77+1),"")</f>
        <v/>
      </c>
      <c r="V78" s="1" t="e">
        <f>IF(Dashboard!#REF!="B",IF(V77="",1,V77+1),"")</f>
        <v>#REF!</v>
      </c>
      <c r="W78" s="1" t="str">
        <f t="shared" si="29"/>
        <v>00000</v>
      </c>
      <c r="X78" s="1" t="e">
        <f t="shared" si="30"/>
        <v>#REF!</v>
      </c>
      <c r="Y78" s="1" t="str">
        <f t="shared" si="31"/>
        <v>000</v>
      </c>
      <c r="Z78" s="1" t="e">
        <f t="shared" si="32"/>
        <v>#REF!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e">
        <f t="shared" si="27"/>
        <v>#REF!</v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e">
        <f t="shared" si="33"/>
        <v>#REF!</v>
      </c>
      <c r="Q79" s="56" t="e">
        <f t="shared" si="34"/>
        <v>#REF!</v>
      </c>
      <c r="R79" s="56" t="e">
        <f t="shared" si="35"/>
        <v>#REF!</v>
      </c>
      <c r="S79" s="58"/>
      <c r="T79" s="59"/>
      <c r="U79" s="1" t="str">
        <f>IF(Dashboard!AU79="P",IF(U78="",1,U78+1),"")</f>
        <v/>
      </c>
      <c r="V79" s="1" t="e">
        <f>IF(Dashboard!#REF!="B",IF(V78="",1,V78+1),"")</f>
        <v>#REF!</v>
      </c>
      <c r="W79" s="1" t="str">
        <f t="shared" si="29"/>
        <v>00000</v>
      </c>
      <c r="X79" s="1" t="e">
        <f t="shared" si="30"/>
        <v>#REF!</v>
      </c>
      <c r="Y79" s="1" t="str">
        <f t="shared" si="31"/>
        <v>000</v>
      </c>
      <c r="Z79" s="1" t="e">
        <f t="shared" si="32"/>
        <v>#REF!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e">
        <f t="shared" si="27"/>
        <v>#REF!</v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e">
        <f t="shared" si="33"/>
        <v>#REF!</v>
      </c>
      <c r="Q80" s="56" t="e">
        <f t="shared" si="34"/>
        <v>#REF!</v>
      </c>
      <c r="R80" s="56" t="e">
        <f t="shared" si="35"/>
        <v>#REF!</v>
      </c>
      <c r="S80" s="58"/>
      <c r="T80" s="59"/>
      <c r="U80" s="1" t="str">
        <f>IF(Dashboard!AU80="P",IF(U79="",1,U79+1),"")</f>
        <v/>
      </c>
      <c r="V80" s="1" t="e">
        <f>IF(Dashboard!#REF!="B",IF(V79="",1,V79+1),"")</f>
        <v>#REF!</v>
      </c>
      <c r="W80" s="1" t="str">
        <f t="shared" si="29"/>
        <v>00000</v>
      </c>
      <c r="X80" s="1" t="e">
        <f t="shared" si="30"/>
        <v>#REF!</v>
      </c>
      <c r="Y80" s="1" t="str">
        <f t="shared" si="31"/>
        <v>000</v>
      </c>
      <c r="Z80" s="1" t="e">
        <f t="shared" si="32"/>
        <v>#REF!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e">
        <f t="shared" si="27"/>
        <v>#REF!</v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e">
        <f t="shared" si="33"/>
        <v>#REF!</v>
      </c>
      <c r="Q81" s="56" t="e">
        <f t="shared" si="34"/>
        <v>#REF!</v>
      </c>
      <c r="R81" s="56" t="e">
        <f t="shared" si="35"/>
        <v>#REF!</v>
      </c>
      <c r="S81" s="58"/>
      <c r="T81" s="59"/>
      <c r="U81" s="1" t="str">
        <f>IF(Dashboard!AU81="P",IF(U80="",1,U80+1),"")</f>
        <v/>
      </c>
      <c r="V81" s="1" t="e">
        <f>IF(Dashboard!#REF!="B",IF(V80="",1,V80+1),"")</f>
        <v>#REF!</v>
      </c>
      <c r="W81" s="1" t="str">
        <f t="shared" si="29"/>
        <v>00000</v>
      </c>
      <c r="X81" s="1" t="e">
        <f t="shared" si="30"/>
        <v>#REF!</v>
      </c>
      <c r="Y81" s="1" t="str">
        <f t="shared" si="31"/>
        <v>000</v>
      </c>
      <c r="Z81" s="1" t="e">
        <f t="shared" si="32"/>
        <v>#REF!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e">
        <f t="shared" si="27"/>
        <v>#REF!</v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e">
        <f t="shared" si="33"/>
        <v>#REF!</v>
      </c>
      <c r="Q82" s="56" t="e">
        <f t="shared" si="34"/>
        <v>#REF!</v>
      </c>
      <c r="R82" s="56" t="e">
        <f t="shared" si="35"/>
        <v>#REF!</v>
      </c>
      <c r="S82" s="58"/>
      <c r="T82" s="59"/>
      <c r="U82" s="1" t="str">
        <f>IF(Dashboard!AU82="P",IF(U81="",1,U81+1),"")</f>
        <v/>
      </c>
      <c r="V82" s="1" t="e">
        <f>IF(Dashboard!#REF!="B",IF(V81="",1,V81+1),"")</f>
        <v>#REF!</v>
      </c>
      <c r="W82" s="1" t="str">
        <f t="shared" si="29"/>
        <v>00000</v>
      </c>
      <c r="X82" s="1" t="e">
        <f t="shared" si="30"/>
        <v>#REF!</v>
      </c>
      <c r="Y82" s="1" t="str">
        <f t="shared" si="31"/>
        <v>000</v>
      </c>
      <c r="Z82" s="1" t="e">
        <f t="shared" si="32"/>
        <v>#REF!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e">
        <f t="shared" si="27"/>
        <v>#REF!</v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e">
        <f t="shared" si="33"/>
        <v>#REF!</v>
      </c>
      <c r="Q83" s="56" t="e">
        <f t="shared" si="34"/>
        <v>#REF!</v>
      </c>
      <c r="R83" s="56" t="e">
        <f t="shared" si="35"/>
        <v>#REF!</v>
      </c>
      <c r="S83" s="58"/>
      <c r="T83" s="59"/>
      <c r="U83" s="1" t="str">
        <f>IF(Dashboard!AU83="P",IF(U82="",1,U82+1),"")</f>
        <v/>
      </c>
      <c r="V83" s="1" t="e">
        <f>IF(Dashboard!#REF!="B",IF(V82="",1,V82+1),"")</f>
        <v>#REF!</v>
      </c>
      <c r="W83" s="1" t="str">
        <f t="shared" si="29"/>
        <v>00000</v>
      </c>
      <c r="X83" s="1" t="e">
        <f t="shared" si="30"/>
        <v>#REF!</v>
      </c>
      <c r="Y83" s="1" t="str">
        <f t="shared" si="31"/>
        <v>000</v>
      </c>
      <c r="Z83" s="1" t="e">
        <f t="shared" si="32"/>
        <v>#REF!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e">
        <f t="shared" si="27"/>
        <v>#REF!</v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e">
        <f t="shared" si="33"/>
        <v>#REF!</v>
      </c>
      <c r="Q84" s="56" t="e">
        <f t="shared" si="34"/>
        <v>#REF!</v>
      </c>
      <c r="R84" s="56" t="e">
        <f t="shared" si="35"/>
        <v>#REF!</v>
      </c>
      <c r="S84" s="58"/>
      <c r="T84" s="59"/>
      <c r="U84" s="1" t="str">
        <f>IF(Dashboard!AU84="P",IF(U83="",1,U83+1),"")</f>
        <v/>
      </c>
      <c r="V84" s="1" t="e">
        <f>IF(Dashboard!#REF!="B",IF(V83="",1,V83+1),"")</f>
        <v>#REF!</v>
      </c>
      <c r="W84" s="1" t="str">
        <f t="shared" si="29"/>
        <v>00000</v>
      </c>
      <c r="X84" s="1" t="e">
        <f t="shared" si="30"/>
        <v>#REF!</v>
      </c>
      <c r="Y84" s="1" t="str">
        <f t="shared" si="31"/>
        <v>000</v>
      </c>
      <c r="Z84" s="1" t="e">
        <f t="shared" si="32"/>
        <v>#REF!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e">
        <f t="shared" si="27"/>
        <v>#REF!</v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e">
        <f t="shared" si="33"/>
        <v>#REF!</v>
      </c>
      <c r="Q85" s="56" t="e">
        <f t="shared" si="34"/>
        <v>#REF!</v>
      </c>
      <c r="R85" s="56" t="e">
        <f t="shared" si="35"/>
        <v>#REF!</v>
      </c>
      <c r="S85" s="58"/>
      <c r="T85" s="59"/>
      <c r="U85" s="1" t="str">
        <f>IF(Dashboard!AU85="P",IF(U84="",1,U84+1),"")</f>
        <v/>
      </c>
      <c r="V85" s="1" t="e">
        <f>IF(Dashboard!#REF!="B",IF(V84="",1,V84+1),"")</f>
        <v>#REF!</v>
      </c>
      <c r="W85" s="1" t="str">
        <f t="shared" si="29"/>
        <v>00000</v>
      </c>
      <c r="X85" s="1" t="e">
        <f t="shared" si="30"/>
        <v>#REF!</v>
      </c>
      <c r="Y85" s="1" t="str">
        <f t="shared" si="31"/>
        <v>000</v>
      </c>
      <c r="Z85" s="1" t="e">
        <f t="shared" si="32"/>
        <v>#REF!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e">
        <f t="shared" si="27"/>
        <v>#REF!</v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e">
        <f t="shared" si="33"/>
        <v>#REF!</v>
      </c>
      <c r="Q86" s="56" t="e">
        <f t="shared" si="34"/>
        <v>#REF!</v>
      </c>
      <c r="R86" s="56" t="e">
        <f t="shared" si="35"/>
        <v>#REF!</v>
      </c>
      <c r="S86" s="58"/>
      <c r="T86" s="59"/>
      <c r="U86" s="1" t="str">
        <f>IF(Dashboard!AU86="P",IF(U85="",1,U85+1),"")</f>
        <v/>
      </c>
      <c r="V86" s="1" t="e">
        <f>IF(Dashboard!#REF!="B",IF(V85="",1,V85+1),"")</f>
        <v>#REF!</v>
      </c>
      <c r="W86" s="1" t="str">
        <f t="shared" si="29"/>
        <v>00000</v>
      </c>
      <c r="X86" s="1" t="e">
        <f t="shared" si="30"/>
        <v>#REF!</v>
      </c>
      <c r="Y86" s="1" t="str">
        <f t="shared" si="31"/>
        <v>000</v>
      </c>
      <c r="Z86" s="1" t="e">
        <f t="shared" si="32"/>
        <v>#REF!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e">
        <f t="shared" si="27"/>
        <v>#REF!</v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e">
        <f t="shared" si="33"/>
        <v>#REF!</v>
      </c>
      <c r="Q87" s="56" t="e">
        <f t="shared" si="34"/>
        <v>#REF!</v>
      </c>
      <c r="R87" s="56" t="e">
        <f t="shared" si="35"/>
        <v>#REF!</v>
      </c>
      <c r="S87" s="58"/>
      <c r="T87" s="59"/>
      <c r="U87" s="1" t="str">
        <f>IF(Dashboard!AU87="P",IF(U86="",1,U86+1),"")</f>
        <v/>
      </c>
      <c r="V87" s="1" t="e">
        <f>IF(Dashboard!#REF!="B",IF(V86="",1,V86+1),"")</f>
        <v>#REF!</v>
      </c>
      <c r="W87" s="1" t="str">
        <f t="shared" si="29"/>
        <v>00000</v>
      </c>
      <c r="X87" s="1" t="e">
        <f t="shared" si="30"/>
        <v>#REF!</v>
      </c>
      <c r="Y87" s="1" t="str">
        <f t="shared" si="31"/>
        <v>000</v>
      </c>
      <c r="Z87" s="1" t="e">
        <f t="shared" si="32"/>
        <v>#REF!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e">
        <f t="shared" si="27"/>
        <v>#REF!</v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e">
        <f t="shared" si="33"/>
        <v>#REF!</v>
      </c>
      <c r="Q88" s="56" t="e">
        <f t="shared" si="34"/>
        <v>#REF!</v>
      </c>
      <c r="R88" s="56" t="e">
        <f t="shared" si="35"/>
        <v>#REF!</v>
      </c>
      <c r="S88" s="58"/>
      <c r="T88" s="59"/>
      <c r="U88" s="1" t="str">
        <f>IF(Dashboard!AU88="P",IF(U87="",1,U87+1),"")</f>
        <v/>
      </c>
      <c r="V88" s="1" t="e">
        <f>IF(Dashboard!#REF!="B",IF(V87="",1,V87+1),"")</f>
        <v>#REF!</v>
      </c>
      <c r="W88" s="1" t="str">
        <f t="shared" si="29"/>
        <v>00000</v>
      </c>
      <c r="X88" s="1" t="e">
        <f t="shared" si="30"/>
        <v>#REF!</v>
      </c>
      <c r="Y88" s="1" t="str">
        <f t="shared" si="31"/>
        <v>000</v>
      </c>
      <c r="Z88" s="1" t="e">
        <f t="shared" si="32"/>
        <v>#REF!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e">
        <f t="shared" si="27"/>
        <v>#REF!</v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e">
        <f t="shared" si="33"/>
        <v>#REF!</v>
      </c>
      <c r="Q89" s="56" t="e">
        <f t="shared" si="34"/>
        <v>#REF!</v>
      </c>
      <c r="R89" s="56" t="e">
        <f t="shared" si="35"/>
        <v>#REF!</v>
      </c>
      <c r="S89" s="58"/>
      <c r="T89" s="59"/>
      <c r="U89" s="1" t="str">
        <f>IF(Dashboard!AU89="P",IF(U88="",1,U88+1),"")</f>
        <v/>
      </c>
      <c r="V89" s="1" t="e">
        <f>IF(Dashboard!#REF!="B",IF(V88="",1,V88+1),"")</f>
        <v>#REF!</v>
      </c>
      <c r="W89" s="1" t="str">
        <f t="shared" si="29"/>
        <v>00000</v>
      </c>
      <c r="X89" s="1" t="e">
        <f t="shared" si="30"/>
        <v>#REF!</v>
      </c>
      <c r="Y89" s="1" t="str">
        <f t="shared" si="31"/>
        <v>000</v>
      </c>
      <c r="Z89" s="1" t="e">
        <f t="shared" si="32"/>
        <v>#REF!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e">
        <f t="shared" si="27"/>
        <v>#REF!</v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e">
        <f t="shared" si="33"/>
        <v>#REF!</v>
      </c>
      <c r="Q90" s="56" t="e">
        <f t="shared" si="34"/>
        <v>#REF!</v>
      </c>
      <c r="R90" s="56" t="e">
        <f t="shared" si="35"/>
        <v>#REF!</v>
      </c>
      <c r="S90" s="58"/>
      <c r="T90" s="59"/>
      <c r="U90" s="1" t="str">
        <f>IF(Dashboard!AU90="P",IF(U89="",1,U89+1),"")</f>
        <v/>
      </c>
      <c r="V90" s="1" t="e">
        <f>IF(Dashboard!#REF!="B",IF(V89="",1,V89+1),"")</f>
        <v>#REF!</v>
      </c>
      <c r="W90" s="1" t="str">
        <f t="shared" si="29"/>
        <v>00000</v>
      </c>
      <c r="X90" s="1" t="e">
        <f t="shared" si="30"/>
        <v>#REF!</v>
      </c>
      <c r="Y90" s="1" t="str">
        <f t="shared" si="31"/>
        <v>000</v>
      </c>
      <c r="Z90" s="1" t="e">
        <f t="shared" si="32"/>
        <v>#REF!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e">
        <f t="shared" si="27"/>
        <v>#REF!</v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e">
        <f t="shared" si="33"/>
        <v>#REF!</v>
      </c>
      <c r="Q91" s="56" t="e">
        <f t="shared" si="34"/>
        <v>#REF!</v>
      </c>
      <c r="R91" s="56" t="e">
        <f t="shared" si="35"/>
        <v>#REF!</v>
      </c>
      <c r="S91" s="58"/>
      <c r="T91" s="59"/>
      <c r="U91" s="1" t="str">
        <f>IF(Dashboard!AU91="P",IF(U90="",1,U90+1),"")</f>
        <v/>
      </c>
      <c r="V91" s="1" t="e">
        <f>IF(Dashboard!#REF!="B",IF(V90="",1,V90+1),"")</f>
        <v>#REF!</v>
      </c>
      <c r="W91" s="1" t="str">
        <f t="shared" si="29"/>
        <v>00000</v>
      </c>
      <c r="X91" s="1" t="e">
        <f t="shared" si="30"/>
        <v>#REF!</v>
      </c>
      <c r="Y91" s="1" t="str">
        <f t="shared" si="31"/>
        <v>000</v>
      </c>
      <c r="Z91" s="1" t="e">
        <f t="shared" si="32"/>
        <v>#REF!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e">
        <f t="shared" si="27"/>
        <v>#REF!</v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e">
        <f t="shared" si="33"/>
        <v>#REF!</v>
      </c>
      <c r="Q92" s="56" t="e">
        <f t="shared" si="34"/>
        <v>#REF!</v>
      </c>
      <c r="R92" s="56" t="e">
        <f t="shared" si="35"/>
        <v>#REF!</v>
      </c>
      <c r="S92" s="58"/>
      <c r="T92" s="59"/>
      <c r="U92" s="1" t="str">
        <f>IF(Dashboard!AU92="P",IF(U91="",1,U91+1),"")</f>
        <v/>
      </c>
      <c r="V92" s="1" t="e">
        <f>IF(Dashboard!#REF!="B",IF(V91="",1,V91+1),"")</f>
        <v>#REF!</v>
      </c>
      <c r="W92" s="1" t="str">
        <f t="shared" si="29"/>
        <v>00000</v>
      </c>
      <c r="X92" s="1" t="e">
        <f t="shared" si="30"/>
        <v>#REF!</v>
      </c>
      <c r="Y92" s="1" t="str">
        <f t="shared" si="31"/>
        <v>000</v>
      </c>
      <c r="Z92" s="1" t="e">
        <f t="shared" si="32"/>
        <v>#REF!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e">
        <f t="shared" si="27"/>
        <v>#REF!</v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e">
        <f t="shared" si="33"/>
        <v>#REF!</v>
      </c>
      <c r="Q93" s="56" t="e">
        <f t="shared" si="34"/>
        <v>#REF!</v>
      </c>
      <c r="R93" s="56" t="e">
        <f t="shared" si="35"/>
        <v>#REF!</v>
      </c>
      <c r="S93" s="58"/>
      <c r="T93" s="59"/>
      <c r="U93" s="1" t="str">
        <f>IF(Dashboard!AU93="P",IF(U92="",1,U92+1),"")</f>
        <v/>
      </c>
      <c r="V93" s="1" t="e">
        <f>IF(Dashboard!#REF!="B",IF(V92="",1,V92+1),"")</f>
        <v>#REF!</v>
      </c>
      <c r="W93" s="1" t="str">
        <f t="shared" si="29"/>
        <v>00000</v>
      </c>
      <c r="X93" s="1" t="e">
        <f t="shared" si="30"/>
        <v>#REF!</v>
      </c>
      <c r="Y93" s="1" t="str">
        <f t="shared" si="31"/>
        <v>000</v>
      </c>
      <c r="Z93" s="1" t="e">
        <f t="shared" si="32"/>
        <v>#REF!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e">
        <f t="shared" si="27"/>
        <v>#REF!</v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e">
        <f t="shared" si="33"/>
        <v>#REF!</v>
      </c>
      <c r="Q94" s="56" t="e">
        <f t="shared" si="34"/>
        <v>#REF!</v>
      </c>
      <c r="R94" s="56" t="e">
        <f t="shared" si="35"/>
        <v>#REF!</v>
      </c>
      <c r="S94" s="58"/>
      <c r="T94" s="59"/>
      <c r="U94" s="1" t="str">
        <f>IF(Dashboard!AU94="P",IF(U93="",1,U93+1),"")</f>
        <v/>
      </c>
      <c r="V94" s="1" t="e">
        <f>IF(Dashboard!#REF!="B",IF(V93="",1,V93+1),"")</f>
        <v>#REF!</v>
      </c>
      <c r="W94" s="1" t="str">
        <f t="shared" si="29"/>
        <v>00000</v>
      </c>
      <c r="X94" s="1" t="e">
        <f t="shared" si="30"/>
        <v>#REF!</v>
      </c>
      <c r="Y94" s="1" t="str">
        <f t="shared" si="31"/>
        <v>000</v>
      </c>
      <c r="Z94" s="1" t="e">
        <f t="shared" si="32"/>
        <v>#REF!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e">
        <f t="shared" si="27"/>
        <v>#REF!</v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e">
        <f t="shared" si="33"/>
        <v>#REF!</v>
      </c>
      <c r="Q95" s="56" t="e">
        <f t="shared" si="34"/>
        <v>#REF!</v>
      </c>
      <c r="R95" s="56" t="e">
        <f t="shared" si="35"/>
        <v>#REF!</v>
      </c>
      <c r="S95" s="58"/>
      <c r="T95" s="59"/>
      <c r="U95" s="1" t="str">
        <f>IF(Dashboard!AU95="P",IF(U94="",1,U94+1),"")</f>
        <v/>
      </c>
      <c r="V95" s="1" t="e">
        <f>IF(Dashboard!#REF!="B",IF(V94="",1,V94+1),"")</f>
        <v>#REF!</v>
      </c>
      <c r="W95" s="1" t="str">
        <f t="shared" si="29"/>
        <v>00000</v>
      </c>
      <c r="X95" s="1" t="e">
        <f t="shared" si="30"/>
        <v>#REF!</v>
      </c>
      <c r="Y95" s="1" t="str">
        <f t="shared" si="31"/>
        <v>000</v>
      </c>
      <c r="Z95" s="1" t="e">
        <f t="shared" si="32"/>
        <v>#REF!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e">
        <f t="shared" si="27"/>
        <v>#REF!</v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e">
        <f t="shared" si="33"/>
        <v>#REF!</v>
      </c>
      <c r="Q96" s="56" t="e">
        <f t="shared" si="34"/>
        <v>#REF!</v>
      </c>
      <c r="R96" s="56" t="e">
        <f t="shared" si="35"/>
        <v>#REF!</v>
      </c>
      <c r="S96" s="58"/>
      <c r="T96" s="59"/>
      <c r="U96" s="1" t="str">
        <f>IF(Dashboard!AU96="P",IF(U95="",1,U95+1),"")</f>
        <v/>
      </c>
      <c r="V96" s="1" t="e">
        <f>IF(Dashboard!#REF!="B",IF(V95="",1,V95+1),"")</f>
        <v>#REF!</v>
      </c>
      <c r="W96" s="1" t="str">
        <f t="shared" si="29"/>
        <v>00000</v>
      </c>
      <c r="X96" s="1" t="e">
        <f t="shared" si="30"/>
        <v>#REF!</v>
      </c>
      <c r="Y96" s="1" t="str">
        <f t="shared" si="31"/>
        <v>000</v>
      </c>
      <c r="Z96" s="1" t="e">
        <f t="shared" si="32"/>
        <v>#REF!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e">
        <f t="shared" si="27"/>
        <v>#REF!</v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e">
        <f t="shared" si="33"/>
        <v>#REF!</v>
      </c>
      <c r="Q97" s="56" t="e">
        <f t="shared" si="34"/>
        <v>#REF!</v>
      </c>
      <c r="R97" s="56" t="e">
        <f t="shared" si="35"/>
        <v>#REF!</v>
      </c>
      <c r="S97" s="58"/>
      <c r="T97" s="59"/>
      <c r="U97" s="1" t="str">
        <f>IF(Dashboard!AU97="P",IF(U96="",1,U96+1),"")</f>
        <v/>
      </c>
      <c r="V97" s="1" t="e">
        <f>IF(Dashboard!#REF!="B",IF(V96="",1,V96+1),"")</f>
        <v>#REF!</v>
      </c>
      <c r="W97" s="1" t="str">
        <f t="shared" si="29"/>
        <v>00000</v>
      </c>
      <c r="X97" s="1" t="e">
        <f t="shared" si="30"/>
        <v>#REF!</v>
      </c>
      <c r="Y97" s="1" t="str">
        <f t="shared" si="31"/>
        <v>000</v>
      </c>
      <c r="Z97" s="1" t="e">
        <f t="shared" si="32"/>
        <v>#REF!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e">
        <f t="shared" si="27"/>
        <v>#REF!</v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e">
        <f t="shared" si="33"/>
        <v>#REF!</v>
      </c>
      <c r="Q98" s="56" t="e">
        <f t="shared" si="34"/>
        <v>#REF!</v>
      </c>
      <c r="R98" s="56" t="e">
        <f t="shared" si="35"/>
        <v>#REF!</v>
      </c>
      <c r="S98" s="58"/>
      <c r="T98" s="59"/>
      <c r="U98" s="1" t="str">
        <f>IF(Dashboard!AU98="P",IF(U97="",1,U97+1),"")</f>
        <v/>
      </c>
      <c r="V98" s="1" t="e">
        <f>IF(Dashboard!#REF!="B",IF(V97="",1,V97+1),"")</f>
        <v>#REF!</v>
      </c>
      <c r="W98" s="1" t="str">
        <f t="shared" si="29"/>
        <v>00000</v>
      </c>
      <c r="X98" s="1" t="e">
        <f t="shared" si="30"/>
        <v>#REF!</v>
      </c>
      <c r="Y98" s="1" t="str">
        <f t="shared" si="31"/>
        <v>000</v>
      </c>
      <c r="Z98" s="1" t="e">
        <f t="shared" si="32"/>
        <v>#REF!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e">
        <f t="shared" si="27"/>
        <v>#REF!</v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e">
        <f t="shared" si="33"/>
        <v>#REF!</v>
      </c>
      <c r="Q99" s="56" t="e">
        <f t="shared" si="34"/>
        <v>#REF!</v>
      </c>
      <c r="R99" s="56" t="e">
        <f t="shared" si="35"/>
        <v>#REF!</v>
      </c>
      <c r="S99" s="58"/>
      <c r="T99" s="59"/>
      <c r="U99" s="1" t="str">
        <f>IF(Dashboard!AU99="P",IF(U98="",1,U98+1),"")</f>
        <v/>
      </c>
      <c r="V99" s="1" t="e">
        <f>IF(Dashboard!#REF!="B",IF(V98="",1,V98+1),"")</f>
        <v>#REF!</v>
      </c>
      <c r="W99" s="1" t="str">
        <f t="shared" si="29"/>
        <v>00000</v>
      </c>
      <c r="X99" s="1" t="e">
        <f t="shared" si="30"/>
        <v>#REF!</v>
      </c>
      <c r="Y99" s="1" t="str">
        <f t="shared" si="31"/>
        <v>000</v>
      </c>
      <c r="Z99" s="1" t="e">
        <f t="shared" si="32"/>
        <v>#REF!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e">
        <f t="shared" si="27"/>
        <v>#REF!</v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e">
        <f t="shared" si="33"/>
        <v>#REF!</v>
      </c>
      <c r="Q100" s="56" t="e">
        <f t="shared" si="34"/>
        <v>#REF!</v>
      </c>
      <c r="R100" s="56" t="e">
        <f t="shared" si="35"/>
        <v>#REF!</v>
      </c>
      <c r="S100" s="60"/>
      <c r="T100" s="61"/>
      <c r="U100" s="1" t="str">
        <f>IF(Dashboard!AU100="P",IF(U99="",1,U99+1),"")</f>
        <v/>
      </c>
      <c r="V100" s="1" t="e">
        <f>IF(Dashboard!#REF!="B",IF(V99="",1,V99+1),"")</f>
        <v>#REF!</v>
      </c>
      <c r="W100" s="1" t="str">
        <f t="shared" si="29"/>
        <v>00000</v>
      </c>
      <c r="X100" s="1" t="e">
        <f t="shared" si="30"/>
        <v>#REF!</v>
      </c>
      <c r="Y100" s="1" t="str">
        <f t="shared" si="31"/>
        <v>000</v>
      </c>
      <c r="Z100" s="1" t="e">
        <f t="shared" si="32"/>
        <v>#REF!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D20" sqref="D20"/>
    </sheetView>
  </sheetViews>
  <sheetFormatPr defaultRowHeight="15"/>
  <cols>
    <col min="1" max="2" width="9.140625" style="1"/>
    <col min="15" max="15" width="12.28515625" customWidth="1"/>
  </cols>
  <sheetData>
    <row r="1" spans="1:18">
      <c r="A1" s="223" t="s">
        <v>3</v>
      </c>
      <c r="B1" s="224"/>
      <c r="C1" s="223" t="s">
        <v>12</v>
      </c>
      <c r="D1" s="224"/>
      <c r="E1" s="223" t="s">
        <v>13</v>
      </c>
      <c r="F1" s="224"/>
      <c r="G1" s="223" t="s">
        <v>14</v>
      </c>
      <c r="H1" s="224"/>
      <c r="I1" s="223" t="s">
        <v>15</v>
      </c>
      <c r="J1" s="224"/>
      <c r="K1" s="223" t="s">
        <v>16</v>
      </c>
      <c r="L1" s="224"/>
      <c r="M1" s="223" t="s">
        <v>17</v>
      </c>
      <c r="N1" s="224"/>
      <c r="O1" t="s">
        <v>51</v>
      </c>
      <c r="Q1" t="s">
        <v>39</v>
      </c>
      <c r="R1" t="s">
        <v>40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52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53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54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55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56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57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58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59</v>
      </c>
    </row>
    <row r="19" spans="1:15">
      <c r="O19" t="s">
        <v>60</v>
      </c>
    </row>
    <row r="21" spans="1:15">
      <c r="A21" s="1">
        <v>1</v>
      </c>
      <c r="L21" t="s">
        <v>63</v>
      </c>
      <c r="O21" t="s">
        <v>61</v>
      </c>
    </row>
    <row r="22" spans="1:15">
      <c r="A22" s="1">
        <v>3</v>
      </c>
      <c r="L22" t="s">
        <v>64</v>
      </c>
      <c r="O22" t="s">
        <v>62</v>
      </c>
    </row>
    <row r="23" spans="1:15">
      <c r="A23" s="1">
        <v>6</v>
      </c>
      <c r="G23" t="s">
        <v>25</v>
      </c>
      <c r="H23" t="s">
        <v>25</v>
      </c>
      <c r="I23" t="s">
        <v>24</v>
      </c>
      <c r="J23" t="s">
        <v>24</v>
      </c>
      <c r="K23" t="s">
        <v>25</v>
      </c>
      <c r="L23" t="s">
        <v>25</v>
      </c>
      <c r="O23" t="s">
        <v>65</v>
      </c>
    </row>
    <row r="24" spans="1:15">
      <c r="G24" t="s">
        <v>24</v>
      </c>
      <c r="H24" t="s">
        <v>24</v>
      </c>
      <c r="I24" t="s">
        <v>25</v>
      </c>
      <c r="J24" t="s">
        <v>25</v>
      </c>
      <c r="K24" t="s">
        <v>24</v>
      </c>
      <c r="L24" t="s">
        <v>24</v>
      </c>
    </row>
    <row r="26" spans="1:15">
      <c r="G26" t="s">
        <v>68</v>
      </c>
      <c r="I26" t="s">
        <v>69</v>
      </c>
    </row>
    <row r="27" spans="1:15">
      <c r="G27" t="s">
        <v>70</v>
      </c>
      <c r="I27" t="s">
        <v>71</v>
      </c>
    </row>
    <row r="28" spans="1:15">
      <c r="G28" t="s">
        <v>72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2" width="9" style="14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35" t="str">
        <f>Dashboard!B3</f>
        <v>Strategy 1 : PD/TG</v>
      </c>
      <c r="C3" s="236"/>
      <c r="D3" s="236"/>
      <c r="E3" s="236"/>
      <c r="F3" s="236"/>
      <c r="G3" s="237"/>
      <c r="H3" s="236"/>
      <c r="I3" s="236"/>
      <c r="J3" s="236"/>
      <c r="K3" s="236"/>
      <c r="L3" s="236"/>
      <c r="M3" s="236"/>
      <c r="N3" s="236"/>
      <c r="O3" s="236"/>
      <c r="P3" s="236"/>
      <c r="Q3" s="238"/>
      <c r="R3" s="246" t="s">
        <v>148</v>
      </c>
      <c r="S3" s="14" t="s">
        <v>149</v>
      </c>
      <c r="V3" s="14" t="s">
        <v>114</v>
      </c>
      <c r="AG3" s="214" t="s">
        <v>117</v>
      </c>
      <c r="AH3" s="214"/>
      <c r="AI3" s="214"/>
      <c r="AJ3" s="66"/>
      <c r="AK3" s="66"/>
      <c r="AL3" s="66"/>
      <c r="AM3" s="66"/>
      <c r="AN3" s="66"/>
      <c r="AO3" s="66"/>
      <c r="AR3" s="204" t="s">
        <v>1</v>
      </c>
      <c r="AS3" s="204" t="s">
        <v>2</v>
      </c>
      <c r="AT3" s="193" t="s">
        <v>33</v>
      </c>
      <c r="AU3" s="194"/>
      <c r="AV3" s="193" t="s">
        <v>79</v>
      </c>
      <c r="AW3" s="194"/>
      <c r="AX3" s="204" t="s">
        <v>37</v>
      </c>
      <c r="AY3" s="244" t="s">
        <v>10</v>
      </c>
      <c r="AZ3" s="245"/>
      <c r="BA3" s="244" t="s">
        <v>11</v>
      </c>
      <c r="BB3" s="245"/>
      <c r="BC3" s="64" t="s">
        <v>10</v>
      </c>
      <c r="BD3" s="64" t="s">
        <v>11</v>
      </c>
      <c r="BE3" s="243" t="s">
        <v>111</v>
      </c>
      <c r="BF3" s="24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145</v>
      </c>
      <c r="AF4" s="14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42"/>
      <c r="AS4" s="242"/>
      <c r="AT4" s="16" t="s">
        <v>1</v>
      </c>
      <c r="AU4" s="16" t="s">
        <v>2</v>
      </c>
      <c r="AV4" s="16" t="s">
        <v>1</v>
      </c>
      <c r="AW4" s="16" t="s">
        <v>2</v>
      </c>
      <c r="AX4" s="24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36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4" t="str">
        <f t="shared" ref="AP5:AP9" si="2">IF(AG5="Y","T-C",IF(AH5="Y","T-B",IF(AI5="Y","T-T","PD")))</f>
        <v>PD</v>
      </c>
      <c r="AQ5" s="14" t="s">
        <v>7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7" si="3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37" si="4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 t="s">
        <v>147</v>
      </c>
      <c r="P6" s="91"/>
      <c r="Q6" s="118" t="str">
        <f t="shared" si="0"/>
        <v/>
      </c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si="2"/>
        <v>PD</v>
      </c>
      <c r="AQ6" s="14" t="str">
        <f t="shared" ref="AQ6:AQ45" si="5">IF(H5="","",IF(AG6="Y","T-C",IF(AH6="Y","T-B",IF(AI6="Y","T-T",IF(AQ5="TG","TG",IF(H5="","",IF(AG6="Y","T-C",IF(AH6="Y","T-B",IF(AI6="Y","T-T",IF(AQ5="TG","TG",IF(OR(AND(AQ5="T-T",AQ4="T-T",M4&amp;M5="LL"),AND(OR(AQ5="T-B",AQ5="T-C"),M5="L")),"TG",AQ5)))))))))))</f>
        <v>TG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3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4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 t="s">
        <v>147</v>
      </c>
      <c r="P7" s="91"/>
      <c r="Q7" s="118" t="str">
        <f t="shared" si="0"/>
        <v/>
      </c>
      <c r="R7" s="128"/>
      <c r="T7" s="14">
        <f t="shared" ref="T7:T38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2"/>
        <v>PD</v>
      </c>
      <c r="AQ7" s="14" t="str">
        <f t="shared" si="5"/>
        <v>TG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3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4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 t="s">
        <v>147</v>
      </c>
      <c r="P8" s="91"/>
      <c r="Q8" s="118" t="str">
        <f t="shared" si="0"/>
        <v/>
      </c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2"/>
        <v>PD</v>
      </c>
      <c r="AQ8" s="14" t="str">
        <f t="shared" si="5"/>
        <v>TG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ref="BK8:BK11" si="7">BI8&amp;BJ8</f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4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>
        <v>0</v>
      </c>
      <c r="O9" s="135" t="s">
        <v>147</v>
      </c>
      <c r="P9" s="93"/>
      <c r="Q9" s="119" t="str">
        <f t="shared" si="0"/>
        <v/>
      </c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2"/>
        <v>PD</v>
      </c>
      <c r="AQ9" s="14" t="str">
        <f t="shared" si="5"/>
        <v>TG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7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41" si="8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>C5</f>
        <v>PD</v>
      </c>
      <c r="D10" s="79" t="str">
        <f t="shared" ref="D10:D41" si="9">IF(H9="","",IF(AP10="PD",IF(AX10="P",AZ10,""),AJ10))</f>
        <v>B</v>
      </c>
      <c r="E10" s="120" t="str">
        <f t="shared" ref="E10:E41" si="10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>J5</f>
        <v>TG</v>
      </c>
      <c r="K10" s="79" t="str">
        <f t="shared" ref="K10:K41" si="11">IF(H9="","",IF(AND(D10=AE10,LEFT(AE10)="L",REPLACE(AE10,1,1,"")&gt;=5),"L"&amp;(REPLACE(AE10,1,1,"")-3),AE10))</f>
        <v>B</v>
      </c>
      <c r="L10" s="120" t="str">
        <f t="shared" ref="L10:L41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41" si="13">IF(H10="","",IF(M10="W",0+BD10,0-BD10)+IF(F10="W",0+BC10,0-BC10)+IF(V10="S",0,N9))</f>
        <v>2</v>
      </c>
      <c r="O10" s="136" t="str">
        <f t="shared" ref="O10:O41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41" si="15">IF(H10="","",IF(M10="W",0+BD10,0-BD10)+IF(F10="W",0+BC10,0-BC10))</f>
        <v>2</v>
      </c>
      <c r="S10" s="83" t="str">
        <f t="shared" ref="S10:S41" si="16">IF(H10="","",IF(R10&gt;0,"W",IF(R10&lt;0,"L","")))</f>
        <v>W</v>
      </c>
      <c r="T10" s="14">
        <f t="shared" si="6"/>
        <v>1</v>
      </c>
      <c r="U10" s="14">
        <f t="shared" ref="U10:U29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4" t="str">
        <f>IF(H9="","",IF(AQ10="TG",IF(H8="P","",BB10),AL10))</f>
        <v>B</v>
      </c>
      <c r="AF10" s="14" t="str">
        <f t="shared" ref="AF10:AF45" si="18">IF(H9="","",IF(AQ10="TG",IF(H8="B","",BB10),AM10))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45" si="19">IF(AP10="T-T",IF(H8="B",AZ10,""),IF(AP10="T-C",IF(H9="B",AZ10,""),IF(AP10="T-B",IF(H9="P",AZ10,""),"")))</f>
        <v>B</v>
      </c>
      <c r="AK10" s="75" t="str">
        <f t="shared" ref="AK10:AK45" si="20">IF(AP10="T-T",IF(H8="P",AZ10,""),IF(AP10="T-C",IF(H9="P",AZ10,""),IF(AP10="T-B",IF(H9="B",AZ10,""),"")))</f>
        <v/>
      </c>
      <c r="AL10" s="75" t="str">
        <f t="shared" ref="AL10:AL45" si="21">IF(AP10="T-T",IF(H8="B",BB10,""),IF(AP10="T-C",IF(H9="B",BB10,""),IF(AP10="T-B",IF(H9="P",BB10,""),"")))</f>
        <v>B</v>
      </c>
      <c r="AM10" s="75" t="str">
        <f t="shared" ref="AM10:AM45" si="22">IF(AP10="T-T",IF(H8="P",BB10,""),IF(AP10="T-C",IF(H9="P",BB10,""),IF(AP10="T-B",IF(H9="B",BB10,""),"")))</f>
        <v/>
      </c>
      <c r="AP10" s="14" t="str">
        <f t="shared" ref="AP10:AP45" si="23">IF(H9="","",IF(AG10="Y","T-C",IF(AH10="Y","T-B",IF(AI10="Y","T-T",IF(AP9="PD","PD",IF(OR(AND(AP9="T-T",AP8="T-T",M8&amp;M9="LL"),AND(OR(AP9="T-B",AP9="T-C"),M9="L")),"PD",AP9))))))</f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45" si="25">IF(D9="",E9,D9)&amp;F9</f>
        <v/>
      </c>
      <c r="AZ10" s="14" t="str">
        <f t="shared" ref="AZ10:AZ45" si="26">IF(OR(V10="S",X9="Y"),"B",IFERROR(VLOOKUP(AY10,$BK$3:$BL$100,2,FALSE),""))</f>
        <v>B</v>
      </c>
      <c r="BA10" s="14" t="str">
        <f t="shared" ref="BA10:BA45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7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8"/>
        <v>P7</v>
      </c>
      <c r="C11" s="24" t="str">
        <f t="shared" si="4"/>
        <v/>
      </c>
      <c r="D11" s="81" t="str">
        <f t="shared" si="9"/>
        <v>L5</v>
      </c>
      <c r="E11" s="121" t="str">
        <f t="shared" si="10"/>
        <v/>
      </c>
      <c r="F11" s="71" t="str">
        <f t="shared" ref="F11" si="28">IF(H11="","",IF(H11="P",IF(D11="","L","W"),IF(E11="","L","W")))</f>
        <v>L</v>
      </c>
      <c r="H11" s="85" t="str">
        <f>IF(Dashboard!AU11="","",Dashboard!AU11)</f>
        <v>B</v>
      </c>
      <c r="J11" s="72" t="str">
        <f t="shared" ref="J11:J29" si="29">IF(AQ10=AQ11,"",AQ11)</f>
        <v/>
      </c>
      <c r="K11" s="81" t="str">
        <f t="shared" si="11"/>
        <v>L2</v>
      </c>
      <c r="L11" s="121" t="str">
        <f t="shared" si="12"/>
        <v/>
      </c>
      <c r="M11" s="24" t="str">
        <f t="shared" ref="M11:M29" si="30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42" si="31">IF(H10="","",IF(Z10="R","S",IF(V10="S","C",IF(N10&gt;0,"S","C"))))</f>
        <v>C</v>
      </c>
      <c r="W11" s="14">
        <f t="shared" ref="W11:W45" si="32">IF(H10="","",IF(V11="S",1,W10+1))</f>
        <v>2</v>
      </c>
      <c r="X11" s="83" t="str">
        <f t="shared" ref="X11:X74" si="33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4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5">IF(H10="","",IF(AND(N11&lt;0,W11&gt;2,N11&gt;=(2-W11)),"R","N"))</f>
        <v>N</v>
      </c>
      <c r="AA11" s="14" t="str">
        <f t="shared" ref="AA11:AA45" si="36">IF(H10="","",IF(D11="B",1,IF(REPLACE(D11,1,1,"")="",0,REPLACE(D11,1,1,""))))</f>
        <v>5</v>
      </c>
      <c r="AB11" s="14">
        <f t="shared" ref="AB11:AB45" si="37">IF(H10="","",IF(E11="B",1,IF(REPLACE(E11,1,1,"")="",0,REPLACE(E11,1,1,""))))</f>
        <v>0</v>
      </c>
      <c r="AC11" s="14" t="str">
        <f t="shared" ref="AC11:AC45" si="38">IF(H10="","",IF(K11="B",1,IF(REPLACE(K11,1,1,"")="",0,REPLACE(K11,1,1,""))))</f>
        <v>2</v>
      </c>
      <c r="AD11" s="14">
        <f t="shared" ref="AD11:AD45" si="39">IF(H10="","",IF(L11="B",1,IF(REPLACE(L11,1,1,"")="",0,REPLACE(L11,1,1,""))))</f>
        <v>0</v>
      </c>
      <c r="AE11" s="14" t="str">
        <f t="shared" ref="AE11:AE45" si="40">IF(H10="","",IF(AQ11="TG",IF(H9="P","",BB11),AL11))</f>
        <v>L5</v>
      </c>
      <c r="AF11" s="14" t="str">
        <f t="shared" si="18"/>
        <v/>
      </c>
      <c r="AG11" s="44" t="str">
        <f t="shared" ref="AG11:AG45" si="41">IF(H10="","",IF(AT11="10101","Y",IF(AU11="10101","Y","N")))</f>
        <v>N</v>
      </c>
      <c r="AH11" s="44" t="str">
        <f t="shared" ref="AH11:AH45" si="42">IF(H10="","",IF(AT11="12345","Y",IF(AU11="12345","Y","N")))</f>
        <v>N</v>
      </c>
      <c r="AI11" s="44" t="str">
        <f t="shared" ref="AI11:AI45" si="43">IF(H10="","",IF(AV11="120012","Y",IF(AW11="120012","Y","N")))</f>
        <v>N</v>
      </c>
      <c r="AJ11" s="75" t="str">
        <f t="shared" si="19"/>
        <v>L5</v>
      </c>
      <c r="AK11" s="75" t="str">
        <f t="shared" si="20"/>
        <v/>
      </c>
      <c r="AL11" s="75" t="str">
        <f t="shared" si="21"/>
        <v>L5</v>
      </c>
      <c r="AM11" s="75" t="str">
        <f t="shared" si="22"/>
        <v/>
      </c>
      <c r="AP11" s="14" t="str">
        <f t="shared" si="23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V45" si="44">IF(AR5="",0,AR5)&amp;IF(AR6="",0,AR6)&amp;IF(AR7="",0,AR7)&amp;IF(AR8="",0,AR8)&amp;IF(AR9="",0,AR9)&amp;IF(AR10="",0,AR10)</f>
        <v>123456</v>
      </c>
      <c r="AW11" s="14" t="str">
        <f t="shared" ref="AW11:AW45" si="45">IF(AS5="",0,AS5)&amp;IF(AS6="",0,AS6)&amp;IF(AS7="",0,AS7)&amp;IF(AS8="",0,AS8)&amp;IF(AS9="",0,AS9)&amp;IF(AS10="",0,AS10)</f>
        <v>000000</v>
      </c>
      <c r="AX11" s="14" t="str">
        <f t="shared" ref="AX11:AX45" si="46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45" si="47">IF(OR(V11="S",Y10="Y"),"B",IFERROR(VLOOKUP(BA11,$BK$3:$BL$100,2,FALSE),""))</f>
        <v>L5</v>
      </c>
      <c r="BC11" s="14" t="str">
        <f t="shared" ref="BC11:BC45" si="48">IF(REPLACE(AZ11, 1, 1, "")="",1,REPLACE(AZ11, 1, 1, ""))</f>
        <v>5</v>
      </c>
      <c r="BD11" s="14" t="str">
        <f t="shared" ref="BD11:BD45" si="49">IF(REPLACE(BB11, 1, 1, "")="",1,REPLACE(BB11, 1, 1, ""))</f>
        <v>5</v>
      </c>
      <c r="BI11" s="14" t="s">
        <v>89</v>
      </c>
      <c r="BJ11" s="14" t="s">
        <v>44</v>
      </c>
      <c r="BK11" s="14" t="str">
        <f t="shared" si="7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8"/>
        <v>P1</v>
      </c>
      <c r="C12" s="24" t="str">
        <f t="shared" si="4"/>
        <v>PD</v>
      </c>
      <c r="D12" s="81" t="str">
        <f t="shared" si="9"/>
        <v>F2</v>
      </c>
      <c r="E12" s="121" t="str">
        <f t="shared" si="10"/>
        <v/>
      </c>
      <c r="F12" s="71" t="str">
        <f t="shared" ref="F12:F29" si="50">IF(H12="","",IF(H12="P",IF(D12="","L","W"),IF(E12="","L","W")))</f>
        <v>W</v>
      </c>
      <c r="H12" s="85" t="str">
        <f>IF(Dashboard!AU12="","",Dashboard!AU12)</f>
        <v>P</v>
      </c>
      <c r="J12" s="72" t="str">
        <f t="shared" si="29"/>
        <v>TG</v>
      </c>
      <c r="K12" s="81" t="str">
        <f t="shared" si="11"/>
        <v/>
      </c>
      <c r="L12" s="121" t="str">
        <f t="shared" si="12"/>
        <v>B</v>
      </c>
      <c r="M12" s="24" t="str">
        <f t="shared" si="30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1"/>
        <v>C</v>
      </c>
      <c r="W12" s="14">
        <f t="shared" si="32"/>
        <v>3</v>
      </c>
      <c r="X12" s="83" t="str">
        <f t="shared" si="33"/>
        <v>N</v>
      </c>
      <c r="Y12" s="14" t="str">
        <f t="shared" si="34"/>
        <v>N</v>
      </c>
      <c r="Z12" s="14" t="str">
        <f t="shared" si="35"/>
        <v>N</v>
      </c>
      <c r="AA12" s="14" t="str">
        <f t="shared" si="36"/>
        <v>2</v>
      </c>
      <c r="AB12" s="14">
        <f t="shared" si="37"/>
        <v>0</v>
      </c>
      <c r="AC12" s="14">
        <f t="shared" si="38"/>
        <v>0</v>
      </c>
      <c r="AD12" s="14">
        <f t="shared" si="39"/>
        <v>1</v>
      </c>
      <c r="AE12" s="14" t="str">
        <f t="shared" si="40"/>
        <v/>
      </c>
      <c r="AF12" s="14" t="str">
        <f t="shared" si="18"/>
        <v>B</v>
      </c>
      <c r="AG12" s="44" t="str">
        <f t="shared" si="41"/>
        <v>N</v>
      </c>
      <c r="AH12" s="44" t="str">
        <f t="shared" si="42"/>
        <v>N</v>
      </c>
      <c r="AI12" s="44" t="str">
        <f t="shared" si="43"/>
        <v>N</v>
      </c>
      <c r="AJ12" s="75" t="str">
        <f t="shared" si="19"/>
        <v/>
      </c>
      <c r="AK12" s="75" t="str">
        <f t="shared" si="20"/>
        <v/>
      </c>
      <c r="AL12" s="75" t="str">
        <f t="shared" si="21"/>
        <v/>
      </c>
      <c r="AM12" s="75" t="str">
        <f t="shared" si="22"/>
        <v/>
      </c>
      <c r="AP12" s="14" t="str">
        <f t="shared" si="23"/>
        <v>PD</v>
      </c>
      <c r="AQ12" s="14" t="str">
        <f t="shared" si="5"/>
        <v>TG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4"/>
        <v>234560</v>
      </c>
      <c r="AW12" s="14" t="str">
        <f t="shared" si="45"/>
        <v>000001</v>
      </c>
      <c r="AX12" s="14" t="str">
        <f t="shared" si="46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7"/>
        <v>B</v>
      </c>
      <c r="BC12" s="14" t="str">
        <f t="shared" si="48"/>
        <v>2</v>
      </c>
      <c r="BD12" s="14">
        <f t="shared" si="49"/>
        <v>1</v>
      </c>
      <c r="BI12" s="14" t="s">
        <v>90</v>
      </c>
      <c r="BJ12" s="14" t="s">
        <v>44</v>
      </c>
      <c r="BK12" s="14" t="str">
        <f t="shared" ref="BK12:BK15" si="51">BI12&amp;BJ12</f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8"/>
        <v>P3</v>
      </c>
      <c r="C13" s="24" t="str">
        <f t="shared" si="4"/>
        <v/>
      </c>
      <c r="D13" s="81" t="str">
        <f t="shared" si="9"/>
        <v>B</v>
      </c>
      <c r="E13" s="121" t="str">
        <f t="shared" si="10"/>
        <v/>
      </c>
      <c r="F13" s="71" t="str">
        <f t="shared" si="50"/>
        <v>L</v>
      </c>
      <c r="H13" s="85" t="str">
        <f>IF(Dashboard!AU13="","",Dashboard!AU13)</f>
        <v>B</v>
      </c>
      <c r="J13" s="72" t="str">
        <f t="shared" si="29"/>
        <v/>
      </c>
      <c r="K13" s="81" t="str">
        <f t="shared" si="11"/>
        <v>F2</v>
      </c>
      <c r="L13" s="121" t="str">
        <f t="shared" si="12"/>
        <v/>
      </c>
      <c r="M13" s="24" t="str">
        <f t="shared" si="30"/>
        <v>L</v>
      </c>
      <c r="N13" s="24">
        <f t="shared" si="13"/>
        <v>-10</v>
      </c>
      <c r="O13" s="124" t="str">
        <f t="shared" si="14"/>
        <v/>
      </c>
      <c r="P13" s="24">
        <f>IF(H13="","",IF(B13="NB",P12,IF(O13="",SUM($O$5:$O13)+N13,SUM($O$5:$O13))))</f>
        <v>-10</v>
      </c>
      <c r="Q13" s="130" t="str">
        <f t="shared" si="0"/>
        <v/>
      </c>
      <c r="R13" s="128">
        <f t="shared" si="15"/>
        <v>-3</v>
      </c>
      <c r="S13" s="83" t="str">
        <f t="shared" si="16"/>
        <v>L</v>
      </c>
      <c r="T13" s="14">
        <f t="shared" si="6"/>
        <v>0</v>
      </c>
      <c r="U13" s="14">
        <f t="shared" si="17"/>
        <v>-1</v>
      </c>
      <c r="V13" s="14" t="str">
        <f t="shared" si="31"/>
        <v>C</v>
      </c>
      <c r="W13" s="14">
        <f t="shared" si="32"/>
        <v>4</v>
      </c>
      <c r="X13" s="83" t="str">
        <f t="shared" si="33"/>
        <v>N</v>
      </c>
      <c r="Y13" s="14" t="str">
        <f t="shared" si="34"/>
        <v>N</v>
      </c>
      <c r="Z13" s="14" t="str">
        <f t="shared" si="35"/>
        <v>N</v>
      </c>
      <c r="AA13" s="14">
        <f t="shared" si="36"/>
        <v>1</v>
      </c>
      <c r="AB13" s="14">
        <f t="shared" si="37"/>
        <v>0</v>
      </c>
      <c r="AC13" s="14" t="str">
        <f t="shared" si="38"/>
        <v>2</v>
      </c>
      <c r="AD13" s="14">
        <f t="shared" si="39"/>
        <v>0</v>
      </c>
      <c r="AE13" s="14" t="str">
        <f t="shared" si="40"/>
        <v>F2</v>
      </c>
      <c r="AF13" s="14" t="str">
        <f t="shared" si="18"/>
        <v/>
      </c>
      <c r="AG13" s="44" t="str">
        <f t="shared" si="41"/>
        <v>N</v>
      </c>
      <c r="AH13" s="44" t="str">
        <f t="shared" si="42"/>
        <v>N</v>
      </c>
      <c r="AI13" s="44" t="str">
        <f t="shared" si="43"/>
        <v>N</v>
      </c>
      <c r="AJ13" s="75" t="str">
        <f t="shared" si="19"/>
        <v/>
      </c>
      <c r="AK13" s="75" t="str">
        <f t="shared" si="20"/>
        <v/>
      </c>
      <c r="AL13" s="75" t="str">
        <f t="shared" si="21"/>
        <v/>
      </c>
      <c r="AM13" s="75" t="str">
        <f t="shared" si="22"/>
        <v/>
      </c>
      <c r="AP13" s="14" t="str">
        <f>IF(H12="","",IF(AG13="Y","T-C",IF(AH13="Y","T-B",IF(AI13="Y","T-T",IF(AP12="PD","PD",IF(OR(AND(AP12="T-T",AP11="T-T",M11&amp;M12="LL"),AND(OR(AP12="T-B",AP12="T-C"),M12="L")),"PD",AP12))))))</f>
        <v>PD</v>
      </c>
      <c r="AQ13" s="14" t="str">
        <f t="shared" si="5"/>
        <v>TG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4"/>
        <v>345601</v>
      </c>
      <c r="AW13" s="14" t="str">
        <f t="shared" si="45"/>
        <v>000010</v>
      </c>
      <c r="AX13" s="14" t="str">
        <f t="shared" si="46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7"/>
        <v>F2</v>
      </c>
      <c r="BC13" s="14">
        <f t="shared" si="48"/>
        <v>1</v>
      </c>
      <c r="BD13" s="14" t="str">
        <f t="shared" si="49"/>
        <v>2</v>
      </c>
      <c r="BI13" s="14" t="s">
        <v>91</v>
      </c>
      <c r="BJ13" s="14" t="s">
        <v>44</v>
      </c>
      <c r="BK13" s="14" t="str">
        <f t="shared" si="51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8"/>
        <v>B1</v>
      </c>
      <c r="C14" s="25" t="str">
        <f t="shared" si="4"/>
        <v/>
      </c>
      <c r="D14" s="82" t="str">
        <f t="shared" si="9"/>
        <v>F2</v>
      </c>
      <c r="E14" s="122" t="str">
        <f t="shared" si="10"/>
        <v/>
      </c>
      <c r="F14" s="74" t="str">
        <f t="shared" si="50"/>
        <v>W</v>
      </c>
      <c r="H14" s="86" t="str">
        <f>IF(Dashboard!AU14="","",Dashboard!AU14)</f>
        <v>P</v>
      </c>
      <c r="J14" s="73" t="str">
        <f t="shared" si="29"/>
        <v/>
      </c>
      <c r="K14" s="82" t="str">
        <f t="shared" si="11"/>
        <v/>
      </c>
      <c r="L14" s="122" t="str">
        <f t="shared" si="12"/>
        <v>F3</v>
      </c>
      <c r="M14" s="25" t="str">
        <f t="shared" si="30"/>
        <v>L</v>
      </c>
      <c r="N14" s="25">
        <f t="shared" si="13"/>
        <v>-11</v>
      </c>
      <c r="O14" s="131" t="str">
        <f t="shared" si="14"/>
        <v/>
      </c>
      <c r="P14" s="25">
        <f>IF(H14="","",IF(B14="NB",P13,IF(O14="",SUM($O$5:$O14)+N14,SUM($O$5:$O14))))</f>
        <v>-11</v>
      </c>
      <c r="Q14" s="132" t="str">
        <f t="shared" si="0"/>
        <v/>
      </c>
      <c r="R14" s="129">
        <f t="shared" si="15"/>
        <v>-1</v>
      </c>
      <c r="S14" s="83" t="str">
        <f t="shared" si="16"/>
        <v>L</v>
      </c>
      <c r="T14" s="14">
        <f t="shared" si="6"/>
        <v>-3</v>
      </c>
      <c r="U14" s="14">
        <f t="shared" si="17"/>
        <v>-3</v>
      </c>
      <c r="V14" s="14" t="str">
        <f t="shared" si="31"/>
        <v>C</v>
      </c>
      <c r="W14" s="14">
        <f t="shared" si="32"/>
        <v>5</v>
      </c>
      <c r="X14" s="83" t="str">
        <f t="shared" si="33"/>
        <v>N</v>
      </c>
      <c r="Y14" s="14" t="str">
        <f t="shared" si="34"/>
        <v>N</v>
      </c>
      <c r="Z14" s="14" t="str">
        <f t="shared" si="35"/>
        <v>N</v>
      </c>
      <c r="AA14" s="14" t="str">
        <f t="shared" si="36"/>
        <v>2</v>
      </c>
      <c r="AB14" s="14">
        <f t="shared" si="37"/>
        <v>0</v>
      </c>
      <c r="AC14" s="14">
        <f t="shared" si="38"/>
        <v>0</v>
      </c>
      <c r="AD14" s="14" t="str">
        <f t="shared" si="39"/>
        <v>3</v>
      </c>
      <c r="AE14" s="14" t="str">
        <f t="shared" si="40"/>
        <v/>
      </c>
      <c r="AF14" s="14" t="str">
        <f t="shared" si="18"/>
        <v>F3</v>
      </c>
      <c r="AG14" s="44" t="str">
        <f t="shared" si="41"/>
        <v>N</v>
      </c>
      <c r="AH14" s="44" t="str">
        <f t="shared" si="42"/>
        <v>N</v>
      </c>
      <c r="AI14" s="44" t="str">
        <f t="shared" si="43"/>
        <v>N</v>
      </c>
      <c r="AJ14" s="75" t="str">
        <f t="shared" si="19"/>
        <v/>
      </c>
      <c r="AK14" s="75" t="str">
        <f t="shared" si="20"/>
        <v/>
      </c>
      <c r="AL14" s="75" t="str">
        <f t="shared" si="21"/>
        <v/>
      </c>
      <c r="AM14" s="75" t="str">
        <f t="shared" si="22"/>
        <v/>
      </c>
      <c r="AP14" s="14" t="str">
        <f t="shared" si="23"/>
        <v>PD</v>
      </c>
      <c r="AQ14" s="14" t="str">
        <f t="shared" si="5"/>
        <v>TG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4"/>
        <v>456010</v>
      </c>
      <c r="AW14" s="14" t="str">
        <f t="shared" si="45"/>
        <v>000101</v>
      </c>
      <c r="AX14" s="14" t="str">
        <f t="shared" si="46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F2L</v>
      </c>
      <c r="BB14" s="14" t="str">
        <f t="shared" si="47"/>
        <v>F3</v>
      </c>
      <c r="BC14" s="14" t="str">
        <f t="shared" si="48"/>
        <v>2</v>
      </c>
      <c r="BD14" s="14" t="str">
        <f t="shared" si="49"/>
        <v>3</v>
      </c>
      <c r="BI14" s="14" t="s">
        <v>92</v>
      </c>
      <c r="BJ14" s="14" t="s">
        <v>44</v>
      </c>
      <c r="BK14" s="14" t="str">
        <f t="shared" si="51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8"/>
        <v>P5</v>
      </c>
      <c r="C15" s="36" t="str">
        <f t="shared" si="4"/>
        <v/>
      </c>
      <c r="D15" s="79" t="str">
        <f t="shared" si="9"/>
        <v>B</v>
      </c>
      <c r="E15" s="120" t="str">
        <f t="shared" si="10"/>
        <v/>
      </c>
      <c r="F15" s="80" t="str">
        <f t="shared" si="50"/>
        <v>L</v>
      </c>
      <c r="H15" s="84" t="str">
        <f>IF(Dashboard!AU15="","",Dashboard!AU15)</f>
        <v>B</v>
      </c>
      <c r="J15" s="78" t="str">
        <f t="shared" si="29"/>
        <v/>
      </c>
      <c r="K15" s="79" t="str">
        <f t="shared" si="11"/>
        <v>F4</v>
      </c>
      <c r="L15" s="120" t="str">
        <f t="shared" si="12"/>
        <v/>
      </c>
      <c r="M15" s="36" t="str">
        <f t="shared" si="30"/>
        <v>L</v>
      </c>
      <c r="N15" s="36">
        <f t="shared" si="13"/>
        <v>-16</v>
      </c>
      <c r="O15" s="136" t="str">
        <f t="shared" si="14"/>
        <v/>
      </c>
      <c r="P15" s="36">
        <f>IF(H15="","",IF(B15="NB",P14,IF(O15="",SUM($O$5:$O15)+N15,SUM($O$5:$O15))))</f>
        <v>-16</v>
      </c>
      <c r="Q15" s="137" t="str">
        <f t="shared" si="0"/>
        <v/>
      </c>
      <c r="R15" s="127">
        <f t="shared" si="15"/>
        <v>-5</v>
      </c>
      <c r="S15" s="83" t="str">
        <f t="shared" si="16"/>
        <v>L</v>
      </c>
      <c r="T15" s="14">
        <f t="shared" si="6"/>
        <v>-9</v>
      </c>
      <c r="U15" s="14">
        <f t="shared" si="17"/>
        <v>-6</v>
      </c>
      <c r="V15" s="14" t="str">
        <f t="shared" si="31"/>
        <v>C</v>
      </c>
      <c r="W15" s="14">
        <f t="shared" si="32"/>
        <v>6</v>
      </c>
      <c r="X15" s="83" t="str">
        <f t="shared" si="33"/>
        <v>N</v>
      </c>
      <c r="Y15" s="14" t="str">
        <f t="shared" si="34"/>
        <v>N</v>
      </c>
      <c r="Z15" s="14" t="str">
        <f t="shared" si="35"/>
        <v>N</v>
      </c>
      <c r="AA15" s="14">
        <f t="shared" si="36"/>
        <v>1</v>
      </c>
      <c r="AB15" s="14">
        <f t="shared" si="37"/>
        <v>0</v>
      </c>
      <c r="AC15" s="14" t="str">
        <f t="shared" si="38"/>
        <v>4</v>
      </c>
      <c r="AD15" s="14">
        <f t="shared" si="39"/>
        <v>0</v>
      </c>
      <c r="AE15" s="14" t="str">
        <f t="shared" si="40"/>
        <v>F4</v>
      </c>
      <c r="AF15" s="14" t="str">
        <f t="shared" si="18"/>
        <v/>
      </c>
      <c r="AG15" s="44" t="str">
        <f t="shared" si="41"/>
        <v>N</v>
      </c>
      <c r="AH15" s="44" t="str">
        <f t="shared" si="42"/>
        <v>N</v>
      </c>
      <c r="AI15" s="44" t="str">
        <f t="shared" si="43"/>
        <v>N</v>
      </c>
      <c r="AJ15" s="75" t="str">
        <f t="shared" si="19"/>
        <v/>
      </c>
      <c r="AK15" s="75" t="str">
        <f t="shared" si="20"/>
        <v/>
      </c>
      <c r="AL15" s="75" t="str">
        <f t="shared" si="21"/>
        <v/>
      </c>
      <c r="AM15" s="75" t="str">
        <f t="shared" si="22"/>
        <v/>
      </c>
      <c r="AP15" s="14" t="str">
        <f t="shared" si="23"/>
        <v>PD</v>
      </c>
      <c r="AQ15" s="14" t="str">
        <f t="shared" si="5"/>
        <v>TG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4"/>
        <v>560101</v>
      </c>
      <c r="AW15" s="14" t="str">
        <f t="shared" si="45"/>
        <v>001010</v>
      </c>
      <c r="AX15" s="14" t="str">
        <f t="shared" si="46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F3L</v>
      </c>
      <c r="BB15" s="14" t="str">
        <f t="shared" si="47"/>
        <v>F4</v>
      </c>
      <c r="BC15" s="14">
        <f t="shared" si="48"/>
        <v>1</v>
      </c>
      <c r="BD15" s="14" t="str">
        <f t="shared" si="49"/>
        <v>4</v>
      </c>
      <c r="BI15" s="14" t="s">
        <v>93</v>
      </c>
      <c r="BJ15" s="14" t="s">
        <v>44</v>
      </c>
      <c r="BK15" s="14" t="str">
        <f t="shared" si="51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8"/>
        <v>P7</v>
      </c>
      <c r="C16" s="24" t="str">
        <f t="shared" si="4"/>
        <v>T-C</v>
      </c>
      <c r="D16" s="81" t="str">
        <f t="shared" si="9"/>
        <v>F2</v>
      </c>
      <c r="E16" s="121" t="str">
        <f t="shared" si="10"/>
        <v/>
      </c>
      <c r="F16" s="71" t="str">
        <f t="shared" si="50"/>
        <v/>
      </c>
      <c r="H16" s="85" t="str">
        <f>IF(Dashboard!AU16="","",Dashboard!AU16)</f>
        <v/>
      </c>
      <c r="J16" s="72" t="str">
        <f t="shared" si="29"/>
        <v>T-C</v>
      </c>
      <c r="K16" s="81" t="str">
        <f t="shared" si="11"/>
        <v>F5</v>
      </c>
      <c r="L16" s="121" t="str">
        <f t="shared" si="12"/>
        <v/>
      </c>
      <c r="M16" s="24" t="str">
        <f t="shared" si="30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31"/>
        <v>C</v>
      </c>
      <c r="W16" s="14">
        <f t="shared" si="32"/>
        <v>7</v>
      </c>
      <c r="X16" s="83" t="str">
        <f t="shared" si="33"/>
        <v>N</v>
      </c>
      <c r="Y16" s="14" t="str">
        <f t="shared" si="34"/>
        <v>N</v>
      </c>
      <c r="Z16" s="14" t="str">
        <f t="shared" si="35"/>
        <v>N</v>
      </c>
      <c r="AA16" s="14" t="str">
        <f t="shared" si="36"/>
        <v>2</v>
      </c>
      <c r="AB16" s="14">
        <f t="shared" si="37"/>
        <v>0</v>
      </c>
      <c r="AC16" s="14" t="str">
        <f t="shared" si="38"/>
        <v>5</v>
      </c>
      <c r="AD16" s="14">
        <f t="shared" si="39"/>
        <v>0</v>
      </c>
      <c r="AE16" s="14" t="str">
        <f t="shared" si="40"/>
        <v>F5</v>
      </c>
      <c r="AF16" s="14" t="str">
        <f t="shared" si="18"/>
        <v/>
      </c>
      <c r="AG16" s="44" t="str">
        <f t="shared" si="41"/>
        <v>Y</v>
      </c>
      <c r="AH16" s="44" t="str">
        <f t="shared" si="42"/>
        <v>N</v>
      </c>
      <c r="AI16" s="44" t="str">
        <f t="shared" si="43"/>
        <v>N</v>
      </c>
      <c r="AJ16" s="75" t="str">
        <f t="shared" si="19"/>
        <v>F2</v>
      </c>
      <c r="AK16" s="75" t="str">
        <f t="shared" si="20"/>
        <v/>
      </c>
      <c r="AL16" s="75" t="str">
        <f t="shared" si="21"/>
        <v>F5</v>
      </c>
      <c r="AM16" s="75" t="str">
        <f t="shared" si="22"/>
        <v/>
      </c>
      <c r="AP16" s="14" t="str">
        <f t="shared" si="23"/>
        <v>T-C</v>
      </c>
      <c r="AQ16" s="14" t="str">
        <f t="shared" si="5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4"/>
        <v>601010</v>
      </c>
      <c r="AW16" s="14" t="str">
        <f t="shared" si="45"/>
        <v>010101</v>
      </c>
      <c r="AX16" s="14" t="str">
        <f t="shared" si="46"/>
        <v>B</v>
      </c>
      <c r="AY16" s="14" t="str">
        <f t="shared" si="25"/>
        <v>BL</v>
      </c>
      <c r="AZ16" s="14" t="str">
        <f t="shared" si="26"/>
        <v>F2</v>
      </c>
      <c r="BA16" s="14" t="str">
        <f t="shared" si="27"/>
        <v>F4L</v>
      </c>
      <c r="BB16" s="14" t="str">
        <f t="shared" si="47"/>
        <v>F5</v>
      </c>
      <c r="BC16" s="14" t="str">
        <f t="shared" si="48"/>
        <v>2</v>
      </c>
      <c r="BD16" s="14" t="str">
        <f t="shared" si="49"/>
        <v>5</v>
      </c>
      <c r="BI16" s="14" t="s">
        <v>84</v>
      </c>
      <c r="BJ16" s="14" t="s">
        <v>43</v>
      </c>
      <c r="BK16" s="14" t="str">
        <f t="shared" ref="BK16:BK30" si="52">BI16&amp;BJ16</f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8"/>
        <v/>
      </c>
      <c r="C17" s="24" t="str">
        <f t="shared" si="4"/>
        <v/>
      </c>
      <c r="D17" s="81" t="str">
        <f t="shared" si="9"/>
        <v/>
      </c>
      <c r="E17" s="121" t="str">
        <f t="shared" si="10"/>
        <v/>
      </c>
      <c r="F17" s="71" t="str">
        <f t="shared" si="50"/>
        <v/>
      </c>
      <c r="H17" s="85" t="str">
        <f>IF(Dashboard!AU17="","",Dashboard!AU17)</f>
        <v/>
      </c>
      <c r="J17" s="72" t="str">
        <f t="shared" si="29"/>
        <v/>
      </c>
      <c r="K17" s="81" t="str">
        <f t="shared" si="11"/>
        <v/>
      </c>
      <c r="L17" s="121" t="str">
        <f t="shared" si="12"/>
        <v/>
      </c>
      <c r="M17" s="24" t="str">
        <f t="shared" si="30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31"/>
        <v/>
      </c>
      <c r="W17" s="14" t="str">
        <f t="shared" si="32"/>
        <v/>
      </c>
      <c r="X17" s="83" t="str">
        <f t="shared" si="33"/>
        <v/>
      </c>
      <c r="Y17" s="14" t="str">
        <f t="shared" si="34"/>
        <v/>
      </c>
      <c r="Z17" s="14" t="str">
        <f t="shared" si="35"/>
        <v/>
      </c>
      <c r="AA17" s="14" t="str">
        <f t="shared" si="36"/>
        <v/>
      </c>
      <c r="AB17" s="14" t="str">
        <f t="shared" si="37"/>
        <v/>
      </c>
      <c r="AC17" s="14" t="str">
        <f t="shared" si="38"/>
        <v/>
      </c>
      <c r="AD17" s="14" t="str">
        <f t="shared" si="39"/>
        <v/>
      </c>
      <c r="AE17" s="14" t="str">
        <f t="shared" si="40"/>
        <v/>
      </c>
      <c r="AF17" s="14" t="str">
        <f t="shared" si="18"/>
        <v/>
      </c>
      <c r="AG17" s="44" t="str">
        <f t="shared" si="41"/>
        <v/>
      </c>
      <c r="AH17" s="44" t="str">
        <f t="shared" si="42"/>
        <v/>
      </c>
      <c r="AI17" s="44" t="str">
        <f t="shared" si="43"/>
        <v/>
      </c>
      <c r="AJ17" s="75" t="str">
        <f t="shared" si="19"/>
        <v/>
      </c>
      <c r="AK17" s="75" t="str">
        <f t="shared" si="20"/>
        <v/>
      </c>
      <c r="AL17" s="75" t="str">
        <f t="shared" si="21"/>
        <v/>
      </c>
      <c r="AM17" s="75" t="str">
        <f t="shared" si="22"/>
        <v/>
      </c>
      <c r="AP17" s="14" t="str">
        <f t="shared" si="23"/>
        <v/>
      </c>
      <c r="AQ17" s="14" t="str">
        <f t="shared" si="5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4"/>
        <v>10100</v>
      </c>
      <c r="AU17" s="14" t="str">
        <f t="shared" si="24"/>
        <v>01010</v>
      </c>
      <c r="AV17" s="14" t="str">
        <f t="shared" si="44"/>
        <v>010100</v>
      </c>
      <c r="AW17" s="14" t="str">
        <f t="shared" si="45"/>
        <v>101010</v>
      </c>
      <c r="AX17" s="14" t="str">
        <f t="shared" si="46"/>
        <v>B</v>
      </c>
      <c r="AY17" s="14" t="str">
        <f t="shared" si="25"/>
        <v>F2</v>
      </c>
      <c r="AZ17" s="14" t="str">
        <f t="shared" si="26"/>
        <v/>
      </c>
      <c r="BA17" s="14" t="str">
        <f t="shared" si="27"/>
        <v>F5</v>
      </c>
      <c r="BB17" s="14" t="str">
        <f t="shared" si="47"/>
        <v/>
      </c>
      <c r="BC17" s="14">
        <f t="shared" si="48"/>
        <v>1</v>
      </c>
      <c r="BD17" s="14">
        <f t="shared" si="49"/>
        <v>1</v>
      </c>
      <c r="BI17" s="14" t="s">
        <v>95</v>
      </c>
      <c r="BJ17" s="14" t="s">
        <v>43</v>
      </c>
      <c r="BK17" s="14" t="str">
        <f t="shared" si="5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8"/>
        <v/>
      </c>
      <c r="C18" s="24" t="str">
        <f t="shared" si="4"/>
        <v/>
      </c>
      <c r="D18" s="81" t="str">
        <f t="shared" si="9"/>
        <v/>
      </c>
      <c r="E18" s="121" t="str">
        <f t="shared" si="10"/>
        <v/>
      </c>
      <c r="F18" s="71" t="str">
        <f t="shared" si="50"/>
        <v/>
      </c>
      <c r="H18" s="85" t="str">
        <f>IF(Dashboard!AU18="","",Dashboard!AU18)</f>
        <v/>
      </c>
      <c r="J18" s="72" t="str">
        <f t="shared" si="29"/>
        <v/>
      </c>
      <c r="K18" s="81" t="str">
        <f t="shared" si="11"/>
        <v/>
      </c>
      <c r="L18" s="121" t="str">
        <f t="shared" si="12"/>
        <v/>
      </c>
      <c r="M18" s="24" t="str">
        <f t="shared" si="30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31"/>
        <v/>
      </c>
      <c r="W18" s="14" t="str">
        <f t="shared" si="32"/>
        <v/>
      </c>
      <c r="X18" s="83" t="str">
        <f t="shared" si="33"/>
        <v/>
      </c>
      <c r="Y18" s="14" t="str">
        <f t="shared" si="34"/>
        <v/>
      </c>
      <c r="Z18" s="14" t="str">
        <f t="shared" si="35"/>
        <v/>
      </c>
      <c r="AA18" s="14" t="str">
        <f t="shared" si="36"/>
        <v/>
      </c>
      <c r="AB18" s="14" t="str">
        <f t="shared" si="37"/>
        <v/>
      </c>
      <c r="AC18" s="14" t="str">
        <f t="shared" si="38"/>
        <v/>
      </c>
      <c r="AD18" s="14" t="str">
        <f t="shared" si="39"/>
        <v/>
      </c>
      <c r="AE18" s="14" t="str">
        <f t="shared" si="40"/>
        <v/>
      </c>
      <c r="AF18" s="14" t="str">
        <f t="shared" si="18"/>
        <v/>
      </c>
      <c r="AG18" s="44" t="str">
        <f t="shared" si="41"/>
        <v/>
      </c>
      <c r="AH18" s="44" t="str">
        <f t="shared" si="42"/>
        <v/>
      </c>
      <c r="AI18" s="44" t="str">
        <f t="shared" si="43"/>
        <v/>
      </c>
      <c r="AJ18" s="75" t="str">
        <f t="shared" si="19"/>
        <v/>
      </c>
      <c r="AK18" s="75" t="str">
        <f t="shared" si="20"/>
        <v/>
      </c>
      <c r="AL18" s="75" t="str">
        <f t="shared" si="21"/>
        <v/>
      </c>
      <c r="AM18" s="75" t="str">
        <f t="shared" si="22"/>
        <v/>
      </c>
      <c r="AP18" s="14" t="str">
        <f t="shared" si="23"/>
        <v/>
      </c>
      <c r="AQ18" s="14" t="str">
        <f t="shared" si="5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4"/>
        <v>01000</v>
      </c>
      <c r="AU18" s="14" t="str">
        <f t="shared" si="24"/>
        <v>10100</v>
      </c>
      <c r="AV18" s="14" t="str">
        <f t="shared" si="44"/>
        <v>101000</v>
      </c>
      <c r="AW18" s="14" t="str">
        <f t="shared" si="45"/>
        <v>010100</v>
      </c>
      <c r="AX18" s="14" t="str">
        <f t="shared" si="46"/>
        <v>B</v>
      </c>
      <c r="AY18" s="14" t="str">
        <f t="shared" si="25"/>
        <v/>
      </c>
      <c r="AZ18" s="14" t="str">
        <f t="shared" si="26"/>
        <v/>
      </c>
      <c r="BA18" s="14" t="str">
        <f t="shared" si="27"/>
        <v/>
      </c>
      <c r="BB18" s="14" t="str">
        <f t="shared" si="47"/>
        <v/>
      </c>
      <c r="BC18" s="14">
        <f t="shared" si="48"/>
        <v>1</v>
      </c>
      <c r="BD18" s="14">
        <f t="shared" si="49"/>
        <v>1</v>
      </c>
      <c r="BI18" s="14" t="s">
        <v>96</v>
      </c>
      <c r="BJ18" s="14" t="s">
        <v>43</v>
      </c>
      <c r="BK18" s="14" t="str">
        <f t="shared" si="5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8"/>
        <v/>
      </c>
      <c r="C19" s="25" t="str">
        <f t="shared" si="4"/>
        <v/>
      </c>
      <c r="D19" s="82" t="str">
        <f t="shared" si="9"/>
        <v/>
      </c>
      <c r="E19" s="122" t="str">
        <f t="shared" si="10"/>
        <v/>
      </c>
      <c r="F19" s="74" t="str">
        <f t="shared" si="50"/>
        <v/>
      </c>
      <c r="H19" s="86" t="str">
        <f>IF(Dashboard!AU19="","",Dashboard!AU19)</f>
        <v/>
      </c>
      <c r="J19" s="73" t="str">
        <f t="shared" si="29"/>
        <v/>
      </c>
      <c r="K19" s="82" t="str">
        <f t="shared" si="11"/>
        <v/>
      </c>
      <c r="L19" s="122" t="str">
        <f t="shared" si="12"/>
        <v/>
      </c>
      <c r="M19" s="25" t="str">
        <f t="shared" si="30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31"/>
        <v/>
      </c>
      <c r="W19" s="14" t="str">
        <f t="shared" si="32"/>
        <v/>
      </c>
      <c r="X19" s="83" t="str">
        <f t="shared" si="33"/>
        <v/>
      </c>
      <c r="Y19" s="14" t="str">
        <f t="shared" si="34"/>
        <v/>
      </c>
      <c r="Z19" s="14" t="str">
        <f t="shared" si="35"/>
        <v/>
      </c>
      <c r="AA19" s="14" t="str">
        <f t="shared" si="36"/>
        <v/>
      </c>
      <c r="AB19" s="14" t="str">
        <f t="shared" si="37"/>
        <v/>
      </c>
      <c r="AC19" s="14" t="str">
        <f t="shared" si="38"/>
        <v/>
      </c>
      <c r="AD19" s="14" t="str">
        <f t="shared" si="39"/>
        <v/>
      </c>
      <c r="AE19" s="14" t="str">
        <f t="shared" si="40"/>
        <v/>
      </c>
      <c r="AF19" s="14" t="str">
        <f t="shared" si="18"/>
        <v/>
      </c>
      <c r="AG19" s="44" t="str">
        <f t="shared" si="41"/>
        <v/>
      </c>
      <c r="AH19" s="44" t="str">
        <f t="shared" si="42"/>
        <v/>
      </c>
      <c r="AI19" s="44" t="str">
        <f t="shared" si="43"/>
        <v/>
      </c>
      <c r="AJ19" s="75" t="str">
        <f t="shared" si="19"/>
        <v/>
      </c>
      <c r="AK19" s="75" t="str">
        <f t="shared" si="20"/>
        <v/>
      </c>
      <c r="AL19" s="75" t="str">
        <f t="shared" si="21"/>
        <v/>
      </c>
      <c r="AM19" s="75" t="str">
        <f t="shared" si="22"/>
        <v/>
      </c>
      <c r="AP19" s="14" t="str">
        <f t="shared" si="23"/>
        <v/>
      </c>
      <c r="AQ19" s="14" t="str">
        <f t="shared" si="5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4"/>
        <v>10000</v>
      </c>
      <c r="AU19" s="14" t="str">
        <f t="shared" si="24"/>
        <v>01000</v>
      </c>
      <c r="AV19" s="14" t="str">
        <f t="shared" si="44"/>
        <v>010000</v>
      </c>
      <c r="AW19" s="14" t="str">
        <f t="shared" si="45"/>
        <v>101000</v>
      </c>
      <c r="AX19" s="14" t="str">
        <f t="shared" si="46"/>
        <v>B</v>
      </c>
      <c r="AY19" s="14" t="str">
        <f t="shared" si="25"/>
        <v/>
      </c>
      <c r="AZ19" s="14" t="str">
        <f t="shared" si="26"/>
        <v/>
      </c>
      <c r="BA19" s="14" t="str">
        <f t="shared" si="27"/>
        <v/>
      </c>
      <c r="BB19" s="14" t="str">
        <f t="shared" si="47"/>
        <v/>
      </c>
      <c r="BC19" s="14">
        <f t="shared" si="48"/>
        <v>1</v>
      </c>
      <c r="BD19" s="14">
        <f t="shared" si="49"/>
        <v>1</v>
      </c>
      <c r="BI19" s="14" t="s">
        <v>97</v>
      </c>
      <c r="BJ19" s="14" t="s">
        <v>43</v>
      </c>
      <c r="BK19" s="14" t="str">
        <f t="shared" si="5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8"/>
        <v/>
      </c>
      <c r="C20" s="36" t="str">
        <f t="shared" si="4"/>
        <v/>
      </c>
      <c r="D20" s="79" t="str">
        <f t="shared" si="9"/>
        <v/>
      </c>
      <c r="E20" s="120" t="str">
        <f t="shared" si="10"/>
        <v/>
      </c>
      <c r="F20" s="80" t="str">
        <f t="shared" si="50"/>
        <v/>
      </c>
      <c r="H20" s="84" t="str">
        <f>IF(Dashboard!AU20="","",Dashboard!AU20)</f>
        <v/>
      </c>
      <c r="J20" s="78" t="str">
        <f t="shared" si="29"/>
        <v/>
      </c>
      <c r="K20" s="79" t="str">
        <f t="shared" si="11"/>
        <v/>
      </c>
      <c r="L20" s="120" t="str">
        <f t="shared" si="12"/>
        <v/>
      </c>
      <c r="M20" s="36" t="str">
        <f t="shared" si="30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31"/>
        <v/>
      </c>
      <c r="W20" s="14" t="str">
        <f t="shared" si="32"/>
        <v/>
      </c>
      <c r="X20" s="83" t="str">
        <f t="shared" si="33"/>
        <v/>
      </c>
      <c r="Y20" s="14" t="str">
        <f t="shared" si="34"/>
        <v/>
      </c>
      <c r="Z20" s="14" t="str">
        <f t="shared" si="35"/>
        <v/>
      </c>
      <c r="AA20" s="14" t="str">
        <f t="shared" si="36"/>
        <v/>
      </c>
      <c r="AB20" s="14" t="str">
        <f t="shared" si="37"/>
        <v/>
      </c>
      <c r="AC20" s="14" t="str">
        <f t="shared" si="38"/>
        <v/>
      </c>
      <c r="AD20" s="14" t="str">
        <f t="shared" si="39"/>
        <v/>
      </c>
      <c r="AE20" s="14" t="str">
        <f t="shared" si="40"/>
        <v/>
      </c>
      <c r="AF20" s="14" t="str">
        <f t="shared" si="18"/>
        <v/>
      </c>
      <c r="AG20" s="44" t="str">
        <f t="shared" si="41"/>
        <v/>
      </c>
      <c r="AH20" s="44" t="str">
        <f t="shared" si="42"/>
        <v/>
      </c>
      <c r="AI20" s="44" t="str">
        <f t="shared" si="43"/>
        <v/>
      </c>
      <c r="AJ20" s="75" t="str">
        <f t="shared" si="19"/>
        <v/>
      </c>
      <c r="AK20" s="75" t="str">
        <f t="shared" si="20"/>
        <v/>
      </c>
      <c r="AL20" s="75" t="str">
        <f t="shared" si="21"/>
        <v/>
      </c>
      <c r="AM20" s="75" t="str">
        <f t="shared" si="22"/>
        <v/>
      </c>
      <c r="AP20" s="14" t="str">
        <f t="shared" si="23"/>
        <v/>
      </c>
      <c r="AQ20" s="14" t="str">
        <f t="shared" si="5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4"/>
        <v>00000</v>
      </c>
      <c r="AU20" s="14" t="str">
        <f t="shared" si="24"/>
        <v>10000</v>
      </c>
      <c r="AV20" s="14" t="str">
        <f t="shared" si="44"/>
        <v>100000</v>
      </c>
      <c r="AW20" s="14" t="str">
        <f t="shared" si="45"/>
        <v>010000</v>
      </c>
      <c r="AX20" s="14" t="str">
        <f t="shared" si="46"/>
        <v>B</v>
      </c>
      <c r="AY20" s="14" t="str">
        <f t="shared" si="25"/>
        <v/>
      </c>
      <c r="AZ20" s="14" t="str">
        <f t="shared" si="26"/>
        <v/>
      </c>
      <c r="BA20" s="14" t="str">
        <f t="shared" si="27"/>
        <v/>
      </c>
      <c r="BB20" s="14" t="str">
        <f t="shared" si="47"/>
        <v/>
      </c>
      <c r="BC20" s="14">
        <f t="shared" si="48"/>
        <v>1</v>
      </c>
      <c r="BD20" s="14">
        <f t="shared" si="49"/>
        <v>1</v>
      </c>
      <c r="BI20" s="14" t="s">
        <v>98</v>
      </c>
      <c r="BJ20" s="14" t="s">
        <v>43</v>
      </c>
      <c r="BK20" s="14" t="str">
        <f t="shared" si="5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8"/>
        <v/>
      </c>
      <c r="C21" s="24" t="str">
        <f t="shared" si="4"/>
        <v/>
      </c>
      <c r="D21" s="81" t="str">
        <f t="shared" si="9"/>
        <v/>
      </c>
      <c r="E21" s="121" t="str">
        <f t="shared" si="10"/>
        <v/>
      </c>
      <c r="F21" s="71" t="str">
        <f t="shared" si="50"/>
        <v/>
      </c>
      <c r="H21" s="85" t="str">
        <f>IF(Dashboard!AU21="","",Dashboard!AU21)</f>
        <v/>
      </c>
      <c r="J21" s="72" t="str">
        <f t="shared" si="29"/>
        <v/>
      </c>
      <c r="K21" s="81" t="str">
        <f t="shared" si="11"/>
        <v/>
      </c>
      <c r="L21" s="121" t="str">
        <f t="shared" si="12"/>
        <v/>
      </c>
      <c r="M21" s="24" t="str">
        <f t="shared" si="30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31"/>
        <v/>
      </c>
      <c r="W21" s="14" t="str">
        <f t="shared" si="32"/>
        <v/>
      </c>
      <c r="X21" s="83" t="str">
        <f t="shared" si="33"/>
        <v/>
      </c>
      <c r="Y21" s="14" t="str">
        <f t="shared" si="34"/>
        <v/>
      </c>
      <c r="Z21" s="14" t="str">
        <f t="shared" si="35"/>
        <v/>
      </c>
      <c r="AA21" s="14" t="str">
        <f t="shared" si="36"/>
        <v/>
      </c>
      <c r="AB21" s="14" t="str">
        <f t="shared" si="37"/>
        <v/>
      </c>
      <c r="AC21" s="14" t="str">
        <f t="shared" si="38"/>
        <v/>
      </c>
      <c r="AD21" s="14" t="str">
        <f t="shared" si="39"/>
        <v/>
      </c>
      <c r="AE21" s="14" t="str">
        <f t="shared" si="40"/>
        <v/>
      </c>
      <c r="AF21" s="14" t="str">
        <f t="shared" si="18"/>
        <v/>
      </c>
      <c r="AG21" s="44" t="str">
        <f t="shared" si="41"/>
        <v/>
      </c>
      <c r="AH21" s="44" t="str">
        <f t="shared" si="42"/>
        <v/>
      </c>
      <c r="AI21" s="44" t="str">
        <f t="shared" si="43"/>
        <v/>
      </c>
      <c r="AJ21" s="75" t="str">
        <f t="shared" si="19"/>
        <v/>
      </c>
      <c r="AK21" s="75" t="str">
        <f t="shared" si="20"/>
        <v/>
      </c>
      <c r="AL21" s="75" t="str">
        <f t="shared" si="21"/>
        <v/>
      </c>
      <c r="AM21" s="75" t="str">
        <f t="shared" si="22"/>
        <v/>
      </c>
      <c r="AP21" s="14" t="str">
        <f t="shared" si="23"/>
        <v/>
      </c>
      <c r="AQ21" s="14" t="str">
        <f t="shared" si="5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4"/>
        <v>00000</v>
      </c>
      <c r="AU21" s="14" t="str">
        <f t="shared" si="24"/>
        <v>00000</v>
      </c>
      <c r="AV21" s="14" t="str">
        <f t="shared" si="44"/>
        <v>000000</v>
      </c>
      <c r="AW21" s="14" t="str">
        <f t="shared" si="45"/>
        <v>100000</v>
      </c>
      <c r="AX21" s="14" t="str">
        <f t="shared" si="46"/>
        <v>B</v>
      </c>
      <c r="AY21" s="14" t="str">
        <f t="shared" si="25"/>
        <v/>
      </c>
      <c r="AZ21" s="14" t="str">
        <f t="shared" si="26"/>
        <v/>
      </c>
      <c r="BA21" s="14" t="str">
        <f t="shared" si="27"/>
        <v/>
      </c>
      <c r="BB21" s="14" t="str">
        <f t="shared" si="47"/>
        <v/>
      </c>
      <c r="BC21" s="14">
        <f t="shared" si="48"/>
        <v>1</v>
      </c>
      <c r="BD21" s="14">
        <f t="shared" si="49"/>
        <v>1</v>
      </c>
      <c r="BI21" s="14" t="s">
        <v>99</v>
      </c>
      <c r="BJ21" s="14" t="s">
        <v>43</v>
      </c>
      <c r="BK21" s="14" t="str">
        <f t="shared" si="5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8"/>
        <v/>
      </c>
      <c r="C22" s="24" t="str">
        <f t="shared" si="4"/>
        <v/>
      </c>
      <c r="D22" s="81" t="str">
        <f t="shared" si="9"/>
        <v/>
      </c>
      <c r="E22" s="121" t="str">
        <f t="shared" si="10"/>
        <v/>
      </c>
      <c r="F22" s="71" t="str">
        <f t="shared" si="50"/>
        <v/>
      </c>
      <c r="H22" s="85" t="str">
        <f>IF(Dashboard!AU22="","",Dashboard!AU22)</f>
        <v/>
      </c>
      <c r="J22" s="72" t="str">
        <f t="shared" si="29"/>
        <v/>
      </c>
      <c r="K22" s="81" t="str">
        <f t="shared" si="11"/>
        <v/>
      </c>
      <c r="L22" s="121" t="str">
        <f t="shared" si="12"/>
        <v/>
      </c>
      <c r="M22" s="24" t="str">
        <f t="shared" si="30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31"/>
        <v/>
      </c>
      <c r="W22" s="14" t="str">
        <f t="shared" si="32"/>
        <v/>
      </c>
      <c r="X22" s="83" t="str">
        <f t="shared" si="33"/>
        <v/>
      </c>
      <c r="Y22" s="14" t="str">
        <f t="shared" si="34"/>
        <v/>
      </c>
      <c r="Z22" s="14" t="str">
        <f t="shared" si="35"/>
        <v/>
      </c>
      <c r="AA22" s="14" t="str">
        <f t="shared" si="36"/>
        <v/>
      </c>
      <c r="AB22" s="14" t="str">
        <f t="shared" si="37"/>
        <v/>
      </c>
      <c r="AC22" s="14" t="str">
        <f t="shared" si="38"/>
        <v/>
      </c>
      <c r="AD22" s="14" t="str">
        <f t="shared" si="39"/>
        <v/>
      </c>
      <c r="AE22" s="14" t="str">
        <f t="shared" si="40"/>
        <v/>
      </c>
      <c r="AF22" s="14" t="str">
        <f t="shared" si="18"/>
        <v/>
      </c>
      <c r="AG22" s="44" t="str">
        <f t="shared" si="41"/>
        <v/>
      </c>
      <c r="AH22" s="44" t="str">
        <f t="shared" si="42"/>
        <v/>
      </c>
      <c r="AI22" s="44" t="str">
        <f t="shared" si="43"/>
        <v/>
      </c>
      <c r="AJ22" s="75" t="str">
        <f t="shared" si="19"/>
        <v/>
      </c>
      <c r="AK22" s="75" t="str">
        <f t="shared" si="20"/>
        <v/>
      </c>
      <c r="AL22" s="75" t="str">
        <f t="shared" si="21"/>
        <v/>
      </c>
      <c r="AM22" s="75" t="str">
        <f t="shared" si="22"/>
        <v/>
      </c>
      <c r="AP22" s="14" t="str">
        <f t="shared" si="23"/>
        <v/>
      </c>
      <c r="AQ22" s="14" t="str">
        <f t="shared" si="5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4"/>
        <v>00000</v>
      </c>
      <c r="AU22" s="14" t="str">
        <f t="shared" si="24"/>
        <v>00000</v>
      </c>
      <c r="AV22" s="14" t="str">
        <f t="shared" si="44"/>
        <v>000000</v>
      </c>
      <c r="AW22" s="14" t="str">
        <f t="shared" si="45"/>
        <v>000000</v>
      </c>
      <c r="AX22" s="14" t="str">
        <f t="shared" si="46"/>
        <v>B</v>
      </c>
      <c r="AY22" s="14" t="str">
        <f t="shared" si="25"/>
        <v/>
      </c>
      <c r="AZ22" s="14" t="str">
        <f t="shared" si="26"/>
        <v/>
      </c>
      <c r="BA22" s="14" t="str">
        <f t="shared" si="27"/>
        <v/>
      </c>
      <c r="BB22" s="14" t="str">
        <f t="shared" si="47"/>
        <v/>
      </c>
      <c r="BC22" s="14">
        <f t="shared" si="48"/>
        <v>1</v>
      </c>
      <c r="BD22" s="14">
        <f t="shared" si="49"/>
        <v>1</v>
      </c>
      <c r="BI22" s="14" t="s">
        <v>100</v>
      </c>
      <c r="BJ22" s="14" t="s">
        <v>43</v>
      </c>
      <c r="BK22" s="14" t="str">
        <f t="shared" si="5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8"/>
        <v/>
      </c>
      <c r="C23" s="24" t="str">
        <f t="shared" si="4"/>
        <v/>
      </c>
      <c r="D23" s="81" t="str">
        <f t="shared" si="9"/>
        <v/>
      </c>
      <c r="E23" s="121" t="str">
        <f t="shared" si="10"/>
        <v/>
      </c>
      <c r="F23" s="71" t="str">
        <f t="shared" si="50"/>
        <v/>
      </c>
      <c r="H23" s="85" t="str">
        <f>IF(Dashboard!AU23="","",Dashboard!AU23)</f>
        <v/>
      </c>
      <c r="J23" s="72" t="str">
        <f t="shared" si="29"/>
        <v/>
      </c>
      <c r="K23" s="81" t="str">
        <f t="shared" si="11"/>
        <v/>
      </c>
      <c r="L23" s="121" t="str">
        <f t="shared" si="12"/>
        <v/>
      </c>
      <c r="M23" s="24" t="str">
        <f t="shared" si="30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31"/>
        <v/>
      </c>
      <c r="W23" s="14" t="str">
        <f t="shared" si="32"/>
        <v/>
      </c>
      <c r="X23" s="83" t="str">
        <f t="shared" si="33"/>
        <v/>
      </c>
      <c r="Y23" s="14" t="str">
        <f t="shared" si="34"/>
        <v/>
      </c>
      <c r="Z23" s="14" t="str">
        <f t="shared" si="35"/>
        <v/>
      </c>
      <c r="AA23" s="14" t="str">
        <f t="shared" si="36"/>
        <v/>
      </c>
      <c r="AB23" s="14" t="str">
        <f t="shared" si="37"/>
        <v/>
      </c>
      <c r="AC23" s="14" t="str">
        <f t="shared" si="38"/>
        <v/>
      </c>
      <c r="AD23" s="14" t="str">
        <f t="shared" si="39"/>
        <v/>
      </c>
      <c r="AE23" s="14" t="str">
        <f t="shared" si="40"/>
        <v/>
      </c>
      <c r="AF23" s="14" t="str">
        <f t="shared" si="18"/>
        <v/>
      </c>
      <c r="AG23" s="44" t="str">
        <f t="shared" si="41"/>
        <v/>
      </c>
      <c r="AH23" s="44" t="str">
        <f t="shared" si="42"/>
        <v/>
      </c>
      <c r="AI23" s="44" t="str">
        <f t="shared" si="43"/>
        <v/>
      </c>
      <c r="AJ23" s="75" t="str">
        <f t="shared" si="19"/>
        <v/>
      </c>
      <c r="AK23" s="75" t="str">
        <f t="shared" si="20"/>
        <v/>
      </c>
      <c r="AL23" s="75" t="str">
        <f t="shared" si="21"/>
        <v/>
      </c>
      <c r="AM23" s="75" t="str">
        <f t="shared" si="22"/>
        <v/>
      </c>
      <c r="AP23" s="14" t="str">
        <f t="shared" si="23"/>
        <v/>
      </c>
      <c r="AQ23" s="14" t="str">
        <f t="shared" si="5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4"/>
        <v>00000</v>
      </c>
      <c r="AU23" s="14" t="str">
        <f t="shared" si="24"/>
        <v>00000</v>
      </c>
      <c r="AV23" s="14" t="str">
        <f t="shared" si="44"/>
        <v>000000</v>
      </c>
      <c r="AW23" s="14" t="str">
        <f t="shared" si="45"/>
        <v>000000</v>
      </c>
      <c r="AX23" s="14" t="str">
        <f t="shared" si="46"/>
        <v>B</v>
      </c>
      <c r="AY23" s="14" t="str">
        <f t="shared" si="25"/>
        <v/>
      </c>
      <c r="AZ23" s="14" t="str">
        <f t="shared" si="26"/>
        <v/>
      </c>
      <c r="BA23" s="14" t="str">
        <f t="shared" si="27"/>
        <v/>
      </c>
      <c r="BB23" s="14" t="str">
        <f t="shared" si="47"/>
        <v/>
      </c>
      <c r="BC23" s="14">
        <f t="shared" si="48"/>
        <v>1</v>
      </c>
      <c r="BD23" s="14">
        <f t="shared" si="49"/>
        <v>1</v>
      </c>
      <c r="BI23" s="14" t="s">
        <v>101</v>
      </c>
      <c r="BJ23" s="14" t="s">
        <v>43</v>
      </c>
      <c r="BK23" s="14" t="str">
        <f t="shared" si="5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8"/>
        <v/>
      </c>
      <c r="C24" s="25" t="str">
        <f t="shared" si="4"/>
        <v/>
      </c>
      <c r="D24" s="82" t="str">
        <f t="shared" si="9"/>
        <v/>
      </c>
      <c r="E24" s="122" t="str">
        <f t="shared" si="10"/>
        <v/>
      </c>
      <c r="F24" s="74" t="str">
        <f t="shared" si="50"/>
        <v/>
      </c>
      <c r="H24" s="86" t="str">
        <f>IF(Dashboard!AU24="","",Dashboard!AU24)</f>
        <v/>
      </c>
      <c r="J24" s="73" t="str">
        <f t="shared" si="29"/>
        <v/>
      </c>
      <c r="K24" s="82" t="str">
        <f t="shared" si="11"/>
        <v/>
      </c>
      <c r="L24" s="122" t="str">
        <f t="shared" si="12"/>
        <v/>
      </c>
      <c r="M24" s="25" t="str">
        <f t="shared" si="30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31"/>
        <v/>
      </c>
      <c r="W24" s="14" t="str">
        <f t="shared" si="32"/>
        <v/>
      </c>
      <c r="X24" s="83" t="str">
        <f t="shared" si="33"/>
        <v/>
      </c>
      <c r="Y24" s="14" t="str">
        <f t="shared" si="34"/>
        <v/>
      </c>
      <c r="Z24" s="14" t="str">
        <f t="shared" si="35"/>
        <v/>
      </c>
      <c r="AA24" s="14" t="str">
        <f t="shared" si="36"/>
        <v/>
      </c>
      <c r="AB24" s="14" t="str">
        <f t="shared" si="37"/>
        <v/>
      </c>
      <c r="AC24" s="14" t="str">
        <f t="shared" si="38"/>
        <v/>
      </c>
      <c r="AD24" s="14" t="str">
        <f t="shared" si="39"/>
        <v/>
      </c>
      <c r="AE24" s="14" t="str">
        <f t="shared" si="40"/>
        <v/>
      </c>
      <c r="AF24" s="14" t="str">
        <f t="shared" si="18"/>
        <v/>
      </c>
      <c r="AG24" s="44" t="str">
        <f t="shared" si="41"/>
        <v/>
      </c>
      <c r="AH24" s="44" t="str">
        <f t="shared" si="42"/>
        <v/>
      </c>
      <c r="AI24" s="44" t="str">
        <f t="shared" si="43"/>
        <v/>
      </c>
      <c r="AJ24" s="75" t="str">
        <f t="shared" si="19"/>
        <v/>
      </c>
      <c r="AK24" s="75" t="str">
        <f t="shared" si="20"/>
        <v/>
      </c>
      <c r="AL24" s="75" t="str">
        <f t="shared" si="21"/>
        <v/>
      </c>
      <c r="AM24" s="75" t="str">
        <f t="shared" si="22"/>
        <v/>
      </c>
      <c r="AP24" s="14" t="str">
        <f t="shared" si="23"/>
        <v/>
      </c>
      <c r="AQ24" s="14" t="str">
        <f t="shared" si="5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4"/>
        <v>00000</v>
      </c>
      <c r="AU24" s="14" t="str">
        <f t="shared" si="24"/>
        <v>00000</v>
      </c>
      <c r="AV24" s="14" t="str">
        <f t="shared" si="44"/>
        <v>000000</v>
      </c>
      <c r="AW24" s="14" t="str">
        <f t="shared" si="45"/>
        <v>000000</v>
      </c>
      <c r="AX24" s="14" t="str">
        <f t="shared" si="46"/>
        <v>B</v>
      </c>
      <c r="AY24" s="14" t="str">
        <f t="shared" si="25"/>
        <v/>
      </c>
      <c r="AZ24" s="14" t="str">
        <f t="shared" si="26"/>
        <v/>
      </c>
      <c r="BA24" s="14" t="str">
        <f t="shared" si="27"/>
        <v/>
      </c>
      <c r="BB24" s="14" t="str">
        <f t="shared" si="47"/>
        <v/>
      </c>
      <c r="BC24" s="14">
        <f t="shared" si="48"/>
        <v>1</v>
      </c>
      <c r="BD24" s="14">
        <f t="shared" si="49"/>
        <v>1</v>
      </c>
      <c r="BI24" s="14" t="s">
        <v>102</v>
      </c>
      <c r="BJ24" s="14" t="s">
        <v>43</v>
      </c>
      <c r="BK24" s="14" t="str">
        <f t="shared" si="5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8"/>
        <v/>
      </c>
      <c r="C25" s="36" t="str">
        <f t="shared" si="4"/>
        <v/>
      </c>
      <c r="D25" s="79" t="str">
        <f t="shared" si="9"/>
        <v/>
      </c>
      <c r="E25" s="120" t="str">
        <f t="shared" si="10"/>
        <v/>
      </c>
      <c r="F25" s="80" t="str">
        <f t="shared" si="50"/>
        <v/>
      </c>
      <c r="H25" s="84" t="str">
        <f>IF(Dashboard!AU25="","",Dashboard!AU25)</f>
        <v/>
      </c>
      <c r="J25" s="78" t="str">
        <f t="shared" si="29"/>
        <v/>
      </c>
      <c r="K25" s="79" t="str">
        <f t="shared" si="11"/>
        <v/>
      </c>
      <c r="L25" s="120" t="str">
        <f t="shared" si="12"/>
        <v/>
      </c>
      <c r="M25" s="36" t="str">
        <f t="shared" si="30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31"/>
        <v/>
      </c>
      <c r="W25" s="14" t="str">
        <f t="shared" si="32"/>
        <v/>
      </c>
      <c r="X25" s="83" t="str">
        <f t="shared" si="33"/>
        <v/>
      </c>
      <c r="Y25" s="14" t="str">
        <f t="shared" si="34"/>
        <v/>
      </c>
      <c r="Z25" s="14" t="str">
        <f t="shared" si="35"/>
        <v/>
      </c>
      <c r="AA25" s="14" t="str">
        <f t="shared" si="36"/>
        <v/>
      </c>
      <c r="AB25" s="14" t="str">
        <f t="shared" si="37"/>
        <v/>
      </c>
      <c r="AC25" s="14" t="str">
        <f t="shared" si="38"/>
        <v/>
      </c>
      <c r="AD25" s="14" t="str">
        <f t="shared" si="39"/>
        <v/>
      </c>
      <c r="AE25" s="14" t="str">
        <f t="shared" si="40"/>
        <v/>
      </c>
      <c r="AF25" s="14" t="str">
        <f t="shared" si="18"/>
        <v/>
      </c>
      <c r="AG25" s="44" t="str">
        <f t="shared" si="41"/>
        <v/>
      </c>
      <c r="AH25" s="44" t="str">
        <f t="shared" si="42"/>
        <v/>
      </c>
      <c r="AI25" s="44" t="str">
        <f t="shared" si="43"/>
        <v/>
      </c>
      <c r="AJ25" s="75" t="str">
        <f t="shared" si="19"/>
        <v/>
      </c>
      <c r="AK25" s="75" t="str">
        <f t="shared" si="20"/>
        <v/>
      </c>
      <c r="AL25" s="75" t="str">
        <f t="shared" si="21"/>
        <v/>
      </c>
      <c r="AM25" s="75" t="str">
        <f t="shared" si="22"/>
        <v/>
      </c>
      <c r="AP25" s="14" t="str">
        <f t="shared" si="23"/>
        <v/>
      </c>
      <c r="AQ25" s="14" t="str">
        <f t="shared" si="5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4"/>
        <v>00000</v>
      </c>
      <c r="AU25" s="14" t="str">
        <f t="shared" si="24"/>
        <v>00000</v>
      </c>
      <c r="AV25" s="14" t="str">
        <f t="shared" si="44"/>
        <v>000000</v>
      </c>
      <c r="AW25" s="14" t="str">
        <f t="shared" si="45"/>
        <v>000000</v>
      </c>
      <c r="AX25" s="14" t="str">
        <f t="shared" si="46"/>
        <v>B</v>
      </c>
      <c r="AY25" s="14" t="str">
        <f t="shared" si="25"/>
        <v/>
      </c>
      <c r="AZ25" s="14" t="str">
        <f t="shared" si="26"/>
        <v/>
      </c>
      <c r="BA25" s="14" t="str">
        <f t="shared" si="27"/>
        <v/>
      </c>
      <c r="BB25" s="14" t="str">
        <f t="shared" si="47"/>
        <v/>
      </c>
      <c r="BC25" s="14">
        <f t="shared" si="48"/>
        <v>1</v>
      </c>
      <c r="BD25" s="14">
        <f t="shared" si="49"/>
        <v>1</v>
      </c>
      <c r="BI25" s="14" t="s">
        <v>80</v>
      </c>
      <c r="BJ25" s="14" t="s">
        <v>43</v>
      </c>
      <c r="BK25" s="14" t="str">
        <f t="shared" si="5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8"/>
        <v/>
      </c>
      <c r="C26" s="24" t="str">
        <f t="shared" si="4"/>
        <v/>
      </c>
      <c r="D26" s="81" t="str">
        <f t="shared" si="9"/>
        <v/>
      </c>
      <c r="E26" s="121" t="str">
        <f t="shared" si="10"/>
        <v/>
      </c>
      <c r="F26" s="71" t="str">
        <f t="shared" si="50"/>
        <v/>
      </c>
      <c r="H26" s="85" t="str">
        <f>IF(Dashboard!AU26="","",Dashboard!AU26)</f>
        <v/>
      </c>
      <c r="J26" s="72" t="str">
        <f t="shared" si="29"/>
        <v/>
      </c>
      <c r="K26" s="81" t="str">
        <f t="shared" si="11"/>
        <v/>
      </c>
      <c r="L26" s="121" t="str">
        <f t="shared" si="12"/>
        <v/>
      </c>
      <c r="M26" s="24" t="str">
        <f t="shared" si="30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1"/>
        <v/>
      </c>
      <c r="W26" s="14" t="str">
        <f t="shared" si="32"/>
        <v/>
      </c>
      <c r="X26" s="83" t="str">
        <f t="shared" si="33"/>
        <v/>
      </c>
      <c r="Y26" s="14" t="str">
        <f t="shared" si="34"/>
        <v/>
      </c>
      <c r="Z26" s="14" t="str">
        <f t="shared" si="35"/>
        <v/>
      </c>
      <c r="AA26" s="14" t="str">
        <f t="shared" si="36"/>
        <v/>
      </c>
      <c r="AB26" s="14" t="str">
        <f t="shared" si="37"/>
        <v/>
      </c>
      <c r="AC26" s="14" t="str">
        <f t="shared" si="38"/>
        <v/>
      </c>
      <c r="AD26" s="14" t="str">
        <f t="shared" si="39"/>
        <v/>
      </c>
      <c r="AE26" s="14" t="str">
        <f t="shared" si="40"/>
        <v/>
      </c>
      <c r="AF26" s="14" t="str">
        <f t="shared" si="18"/>
        <v/>
      </c>
      <c r="AG26" s="44" t="str">
        <f t="shared" si="41"/>
        <v/>
      </c>
      <c r="AH26" s="44" t="str">
        <f t="shared" si="42"/>
        <v/>
      </c>
      <c r="AI26" s="44" t="str">
        <f t="shared" si="43"/>
        <v/>
      </c>
      <c r="AJ26" s="75" t="str">
        <f t="shared" si="19"/>
        <v/>
      </c>
      <c r="AK26" s="75" t="str">
        <f t="shared" si="20"/>
        <v/>
      </c>
      <c r="AL26" s="75" t="str">
        <f t="shared" si="21"/>
        <v/>
      </c>
      <c r="AM26" s="75" t="str">
        <f t="shared" si="22"/>
        <v/>
      </c>
      <c r="AP26" s="14" t="str">
        <f t="shared" si="23"/>
        <v/>
      </c>
      <c r="AQ26" s="14" t="str">
        <f t="shared" si="5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T45" si="53">IF(AR21="",0,AR21)&amp;IF(AR22="",0,AR22)&amp;IF(AR23="",0,AR23)&amp;IF(AR24="",0,AR24)&amp;IF(AR25="",0,AR25)</f>
        <v>00000</v>
      </c>
      <c r="AU26" s="14" t="str">
        <f t="shared" ref="AU26:AU45" si="54">IF(AS21="",0,AS21)&amp;IF(AS22="",0,AS22)&amp;IF(AS23="",0,AS23)&amp;IF(AS24="",0,AS24)&amp;IF(AS25="",0,AS25)</f>
        <v>00000</v>
      </c>
      <c r="AV26" s="14" t="str">
        <f t="shared" si="44"/>
        <v>000000</v>
      </c>
      <c r="AW26" s="14" t="str">
        <f t="shared" si="45"/>
        <v>000000</v>
      </c>
      <c r="AX26" s="14" t="str">
        <f t="shared" si="46"/>
        <v>B</v>
      </c>
      <c r="AY26" s="14" t="str">
        <f t="shared" si="25"/>
        <v/>
      </c>
      <c r="AZ26" s="14" t="str">
        <f t="shared" si="26"/>
        <v/>
      </c>
      <c r="BA26" s="14" t="str">
        <f t="shared" si="27"/>
        <v/>
      </c>
      <c r="BB26" s="14" t="str">
        <f t="shared" si="47"/>
        <v/>
      </c>
      <c r="BC26" s="14">
        <f t="shared" si="48"/>
        <v>1</v>
      </c>
      <c r="BD26" s="14">
        <f t="shared" si="49"/>
        <v>1</v>
      </c>
      <c r="BI26" s="14" t="s">
        <v>85</v>
      </c>
      <c r="BJ26" s="14" t="s">
        <v>43</v>
      </c>
      <c r="BK26" s="14" t="str">
        <f t="shared" si="5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8"/>
        <v/>
      </c>
      <c r="C27" s="24" t="str">
        <f t="shared" si="4"/>
        <v/>
      </c>
      <c r="D27" s="81" t="str">
        <f t="shared" si="9"/>
        <v/>
      </c>
      <c r="E27" s="121" t="str">
        <f t="shared" si="10"/>
        <v/>
      </c>
      <c r="F27" s="71" t="str">
        <f t="shared" si="50"/>
        <v/>
      </c>
      <c r="H27" s="85" t="str">
        <f>IF(Dashboard!AU27="","",Dashboard!AU27)</f>
        <v/>
      </c>
      <c r="J27" s="72" t="str">
        <f t="shared" si="29"/>
        <v/>
      </c>
      <c r="K27" s="81" t="str">
        <f t="shared" si="11"/>
        <v/>
      </c>
      <c r="L27" s="121" t="str">
        <f t="shared" si="12"/>
        <v/>
      </c>
      <c r="M27" s="24" t="str">
        <f t="shared" si="30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1"/>
        <v/>
      </c>
      <c r="W27" s="14" t="str">
        <f t="shared" si="32"/>
        <v/>
      </c>
      <c r="X27" s="83" t="str">
        <f t="shared" si="33"/>
        <v/>
      </c>
      <c r="Y27" s="14" t="str">
        <f t="shared" si="34"/>
        <v/>
      </c>
      <c r="Z27" s="14" t="str">
        <f t="shared" si="35"/>
        <v/>
      </c>
      <c r="AA27" s="14" t="str">
        <f t="shared" si="36"/>
        <v/>
      </c>
      <c r="AB27" s="14" t="str">
        <f t="shared" si="37"/>
        <v/>
      </c>
      <c r="AC27" s="14" t="str">
        <f t="shared" si="38"/>
        <v/>
      </c>
      <c r="AD27" s="14" t="str">
        <f t="shared" si="39"/>
        <v/>
      </c>
      <c r="AE27" s="14" t="str">
        <f t="shared" si="40"/>
        <v/>
      </c>
      <c r="AF27" s="14" t="str">
        <f t="shared" si="18"/>
        <v/>
      </c>
      <c r="AG27" s="44" t="str">
        <f t="shared" si="41"/>
        <v/>
      </c>
      <c r="AH27" s="44" t="str">
        <f t="shared" si="42"/>
        <v/>
      </c>
      <c r="AI27" s="44" t="str">
        <f t="shared" si="43"/>
        <v/>
      </c>
      <c r="AJ27" s="75" t="str">
        <f t="shared" si="19"/>
        <v/>
      </c>
      <c r="AK27" s="75" t="str">
        <f t="shared" si="20"/>
        <v/>
      </c>
      <c r="AL27" s="75" t="str">
        <f t="shared" si="21"/>
        <v/>
      </c>
      <c r="AM27" s="75" t="str">
        <f t="shared" si="22"/>
        <v/>
      </c>
      <c r="AP27" s="14" t="str">
        <f t="shared" si="23"/>
        <v/>
      </c>
      <c r="AQ27" s="14" t="str">
        <f t="shared" si="5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3"/>
        <v>00000</v>
      </c>
      <c r="AU27" s="14" t="str">
        <f t="shared" si="54"/>
        <v>00000</v>
      </c>
      <c r="AV27" s="14" t="str">
        <f t="shared" si="44"/>
        <v>000000</v>
      </c>
      <c r="AW27" s="14" t="str">
        <f t="shared" si="45"/>
        <v>000000</v>
      </c>
      <c r="AX27" s="14" t="str">
        <f t="shared" si="46"/>
        <v>B</v>
      </c>
      <c r="AY27" s="14" t="str">
        <f t="shared" si="25"/>
        <v/>
      </c>
      <c r="AZ27" s="14" t="str">
        <f t="shared" si="26"/>
        <v/>
      </c>
      <c r="BA27" s="14" t="str">
        <f t="shared" si="27"/>
        <v/>
      </c>
      <c r="BB27" s="14" t="str">
        <f t="shared" si="47"/>
        <v/>
      </c>
      <c r="BC27" s="14">
        <f t="shared" si="48"/>
        <v>1</v>
      </c>
      <c r="BD27" s="14">
        <f t="shared" si="49"/>
        <v>1</v>
      </c>
      <c r="BI27" s="14" t="s">
        <v>86</v>
      </c>
      <c r="BJ27" s="14" t="s">
        <v>43</v>
      </c>
      <c r="BK27" s="14" t="str">
        <f t="shared" si="5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8"/>
        <v/>
      </c>
      <c r="C28" s="24" t="str">
        <f t="shared" si="4"/>
        <v/>
      </c>
      <c r="D28" s="81" t="str">
        <f t="shared" si="9"/>
        <v/>
      </c>
      <c r="E28" s="121" t="str">
        <f t="shared" si="10"/>
        <v/>
      </c>
      <c r="F28" s="71" t="str">
        <f t="shared" si="50"/>
        <v/>
      </c>
      <c r="H28" s="85" t="str">
        <f>IF(Dashboard!AU28="","",Dashboard!AU28)</f>
        <v/>
      </c>
      <c r="J28" s="72" t="str">
        <f t="shared" si="29"/>
        <v/>
      </c>
      <c r="K28" s="81" t="str">
        <f t="shared" si="11"/>
        <v/>
      </c>
      <c r="L28" s="121" t="str">
        <f t="shared" si="12"/>
        <v/>
      </c>
      <c r="M28" s="24" t="str">
        <f t="shared" si="30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1"/>
        <v/>
      </c>
      <c r="W28" s="14" t="str">
        <f t="shared" si="32"/>
        <v/>
      </c>
      <c r="X28" s="83" t="str">
        <f t="shared" si="33"/>
        <v/>
      </c>
      <c r="Y28" s="14" t="str">
        <f t="shared" si="34"/>
        <v/>
      </c>
      <c r="Z28" s="14" t="str">
        <f t="shared" si="35"/>
        <v/>
      </c>
      <c r="AA28" s="14" t="str">
        <f t="shared" si="36"/>
        <v/>
      </c>
      <c r="AB28" s="14" t="str">
        <f t="shared" si="37"/>
        <v/>
      </c>
      <c r="AC28" s="14" t="str">
        <f t="shared" si="38"/>
        <v/>
      </c>
      <c r="AD28" s="14" t="str">
        <f t="shared" si="39"/>
        <v/>
      </c>
      <c r="AE28" s="14" t="str">
        <f t="shared" si="40"/>
        <v/>
      </c>
      <c r="AF28" s="14" t="str">
        <f t="shared" si="18"/>
        <v/>
      </c>
      <c r="AG28" s="44" t="str">
        <f t="shared" si="41"/>
        <v/>
      </c>
      <c r="AH28" s="44" t="str">
        <f t="shared" si="42"/>
        <v/>
      </c>
      <c r="AI28" s="44" t="str">
        <f t="shared" si="43"/>
        <v/>
      </c>
      <c r="AJ28" s="75" t="str">
        <f t="shared" si="19"/>
        <v/>
      </c>
      <c r="AK28" s="75" t="str">
        <f t="shared" si="20"/>
        <v/>
      </c>
      <c r="AL28" s="75" t="str">
        <f t="shared" si="21"/>
        <v/>
      </c>
      <c r="AM28" s="75" t="str">
        <f t="shared" si="22"/>
        <v/>
      </c>
      <c r="AP28" s="14" t="str">
        <f t="shared" si="23"/>
        <v/>
      </c>
      <c r="AQ28" s="14" t="str">
        <f t="shared" si="5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3"/>
        <v>00000</v>
      </c>
      <c r="AU28" s="14" t="str">
        <f t="shared" si="54"/>
        <v>00000</v>
      </c>
      <c r="AV28" s="14" t="str">
        <f t="shared" si="44"/>
        <v>000000</v>
      </c>
      <c r="AW28" s="14" t="str">
        <f t="shared" si="45"/>
        <v>000000</v>
      </c>
      <c r="AX28" s="14" t="str">
        <f t="shared" si="46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7"/>
        <v/>
      </c>
      <c r="BC28" s="14">
        <f t="shared" si="48"/>
        <v>1</v>
      </c>
      <c r="BD28" s="14">
        <f t="shared" si="49"/>
        <v>1</v>
      </c>
      <c r="BI28" s="14" t="s">
        <v>87</v>
      </c>
      <c r="BJ28" s="14" t="s">
        <v>43</v>
      </c>
      <c r="BK28" s="14" t="str">
        <f t="shared" si="5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8"/>
        <v/>
      </c>
      <c r="C29" s="25" t="str">
        <f t="shared" si="4"/>
        <v/>
      </c>
      <c r="D29" s="82" t="str">
        <f t="shared" si="9"/>
        <v/>
      </c>
      <c r="E29" s="122" t="str">
        <f t="shared" si="10"/>
        <v/>
      </c>
      <c r="F29" s="74" t="str">
        <f t="shared" si="50"/>
        <v/>
      </c>
      <c r="H29" s="86" t="str">
        <f>IF(Dashboard!AU29="","",Dashboard!AU29)</f>
        <v/>
      </c>
      <c r="J29" s="73" t="str">
        <f t="shared" si="29"/>
        <v/>
      </c>
      <c r="K29" s="82" t="str">
        <f t="shared" si="11"/>
        <v/>
      </c>
      <c r="L29" s="122" t="str">
        <f t="shared" si="12"/>
        <v/>
      </c>
      <c r="M29" s="25" t="str">
        <f t="shared" si="30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1"/>
        <v/>
      </c>
      <c r="W29" s="14" t="str">
        <f t="shared" si="32"/>
        <v/>
      </c>
      <c r="X29" s="83" t="str">
        <f t="shared" si="33"/>
        <v/>
      </c>
      <c r="Y29" s="14" t="str">
        <f t="shared" si="34"/>
        <v/>
      </c>
      <c r="Z29" s="14" t="str">
        <f t="shared" si="35"/>
        <v/>
      </c>
      <c r="AA29" s="14" t="str">
        <f t="shared" si="36"/>
        <v/>
      </c>
      <c r="AB29" s="14" t="str">
        <f t="shared" si="37"/>
        <v/>
      </c>
      <c r="AC29" s="14" t="str">
        <f t="shared" si="38"/>
        <v/>
      </c>
      <c r="AD29" s="14" t="str">
        <f t="shared" si="39"/>
        <v/>
      </c>
      <c r="AE29" s="14" t="str">
        <f t="shared" si="40"/>
        <v/>
      </c>
      <c r="AF29" s="14" t="str">
        <f t="shared" si="18"/>
        <v/>
      </c>
      <c r="AG29" s="44" t="str">
        <f t="shared" si="41"/>
        <v/>
      </c>
      <c r="AH29" s="44" t="str">
        <f t="shared" si="42"/>
        <v/>
      </c>
      <c r="AI29" s="44" t="str">
        <f t="shared" si="43"/>
        <v/>
      </c>
      <c r="AJ29" s="75" t="str">
        <f t="shared" si="19"/>
        <v/>
      </c>
      <c r="AK29" s="75" t="str">
        <f t="shared" si="20"/>
        <v/>
      </c>
      <c r="AL29" s="75" t="str">
        <f t="shared" si="21"/>
        <v/>
      </c>
      <c r="AM29" s="75" t="str">
        <f t="shared" si="22"/>
        <v/>
      </c>
      <c r="AP29" s="14" t="str">
        <f t="shared" si="23"/>
        <v/>
      </c>
      <c r="AQ29" s="14" t="str">
        <f t="shared" si="5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3"/>
        <v>00000</v>
      </c>
      <c r="AU29" s="14" t="str">
        <f t="shared" si="54"/>
        <v>00000</v>
      </c>
      <c r="AV29" s="14" t="str">
        <f t="shared" si="44"/>
        <v>000000</v>
      </c>
      <c r="AW29" s="14" t="str">
        <f t="shared" si="45"/>
        <v>000000</v>
      </c>
      <c r="AX29" s="14" t="str">
        <f t="shared" si="46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7"/>
        <v/>
      </c>
      <c r="BC29" s="14">
        <f t="shared" si="48"/>
        <v>1</v>
      </c>
      <c r="BD29" s="14">
        <f t="shared" si="49"/>
        <v>1</v>
      </c>
      <c r="BI29" s="14" t="s">
        <v>88</v>
      </c>
      <c r="BJ29" s="14" t="s">
        <v>43</v>
      </c>
      <c r="BK29" s="14" t="str">
        <f t="shared" si="5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8"/>
        <v/>
      </c>
      <c r="C30" s="36" t="str">
        <f t="shared" si="4"/>
        <v/>
      </c>
      <c r="D30" s="79" t="str">
        <f t="shared" si="9"/>
        <v/>
      </c>
      <c r="E30" s="120" t="str">
        <f t="shared" si="10"/>
        <v/>
      </c>
      <c r="F30" s="80" t="str">
        <f t="shared" ref="F30:F93" si="55">IF(H30="","",IF(H30="P",IF(D30="","L","W"),IF(E30="","L","W")))</f>
        <v/>
      </c>
      <c r="H30" s="84" t="str">
        <f>IF(Dashboard!AU30="","",Dashboard!AU30)</f>
        <v/>
      </c>
      <c r="J30" s="78" t="str">
        <f t="shared" ref="J30:J93" si="56">IF(AQ29=AQ30,"",AQ30)</f>
        <v/>
      </c>
      <c r="K30" s="79" t="str">
        <f t="shared" si="11"/>
        <v/>
      </c>
      <c r="L30" s="120" t="str">
        <f t="shared" si="12"/>
        <v/>
      </c>
      <c r="M30" s="36" t="str">
        <f t="shared" ref="M30:M93" si="57">IF(H30="","",IF(H30="P",IF(K30="","L","W"),IF(L30="","L","W")))</f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ref="U30:U93" si="58">IF(S30="",0,IFERROR(VLOOKUP(S25&amp;S26&amp;S27&amp;S28&amp;S29&amp;S30,$BN$3:$BO$109,2,FALSE),0))</f>
        <v>0</v>
      </c>
      <c r="V30" s="14" t="str">
        <f t="shared" si="31"/>
        <v/>
      </c>
      <c r="W30" s="14" t="str">
        <f t="shared" si="32"/>
        <v/>
      </c>
      <c r="X30" s="83" t="str">
        <f t="shared" si="33"/>
        <v/>
      </c>
      <c r="Y30" s="14" t="str">
        <f t="shared" si="34"/>
        <v/>
      </c>
      <c r="Z30" s="14" t="str">
        <f t="shared" si="35"/>
        <v/>
      </c>
      <c r="AA30" s="14" t="str">
        <f t="shared" si="36"/>
        <v/>
      </c>
      <c r="AB30" s="14" t="str">
        <f t="shared" si="37"/>
        <v/>
      </c>
      <c r="AC30" s="14" t="str">
        <f t="shared" si="38"/>
        <v/>
      </c>
      <c r="AD30" s="14" t="str">
        <f t="shared" si="39"/>
        <v/>
      </c>
      <c r="AE30" s="14" t="str">
        <f t="shared" si="40"/>
        <v/>
      </c>
      <c r="AF30" s="14" t="str">
        <f t="shared" si="18"/>
        <v/>
      </c>
      <c r="AG30" s="44" t="str">
        <f t="shared" si="41"/>
        <v/>
      </c>
      <c r="AH30" s="44" t="str">
        <f t="shared" si="42"/>
        <v/>
      </c>
      <c r="AI30" s="44" t="str">
        <f t="shared" si="43"/>
        <v/>
      </c>
      <c r="AJ30" s="75" t="str">
        <f t="shared" si="19"/>
        <v/>
      </c>
      <c r="AK30" s="75" t="str">
        <f t="shared" si="20"/>
        <v/>
      </c>
      <c r="AL30" s="75" t="str">
        <f t="shared" si="21"/>
        <v/>
      </c>
      <c r="AM30" s="75" t="str">
        <f t="shared" si="22"/>
        <v/>
      </c>
      <c r="AP30" s="14" t="str">
        <f t="shared" si="23"/>
        <v/>
      </c>
      <c r="AQ30" s="14" t="str">
        <f t="shared" si="5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3"/>
        <v>00000</v>
      </c>
      <c r="AU30" s="14" t="str">
        <f t="shared" si="54"/>
        <v>00000</v>
      </c>
      <c r="AV30" s="14" t="str">
        <f t="shared" si="44"/>
        <v>000000</v>
      </c>
      <c r="AW30" s="14" t="str">
        <f t="shared" si="45"/>
        <v>000000</v>
      </c>
      <c r="AX30" s="14" t="str">
        <f t="shared" si="46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7"/>
        <v/>
      </c>
      <c r="BC30" s="14">
        <f t="shared" si="48"/>
        <v>1</v>
      </c>
      <c r="BD30" s="14">
        <f t="shared" si="49"/>
        <v>1</v>
      </c>
      <c r="BI30" s="14" t="s">
        <v>89</v>
      </c>
      <c r="BJ30" s="14" t="s">
        <v>43</v>
      </c>
      <c r="BK30" s="14" t="str">
        <f t="shared" si="5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8"/>
        <v/>
      </c>
      <c r="C31" s="24" t="str">
        <f t="shared" si="4"/>
        <v/>
      </c>
      <c r="D31" s="81" t="str">
        <f t="shared" si="9"/>
        <v/>
      </c>
      <c r="E31" s="121" t="str">
        <f t="shared" si="10"/>
        <v/>
      </c>
      <c r="F31" s="71" t="str">
        <f t="shared" si="55"/>
        <v/>
      </c>
      <c r="H31" s="85" t="str">
        <f>IF(Dashboard!AU31="","",Dashboard!AU31)</f>
        <v/>
      </c>
      <c r="J31" s="72" t="str">
        <f t="shared" si="56"/>
        <v/>
      </c>
      <c r="K31" s="81" t="str">
        <f t="shared" si="11"/>
        <v/>
      </c>
      <c r="L31" s="121" t="str">
        <f t="shared" si="12"/>
        <v/>
      </c>
      <c r="M31" s="24" t="str">
        <f t="shared" si="5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58"/>
        <v>0</v>
      </c>
      <c r="V31" s="14" t="str">
        <f t="shared" si="31"/>
        <v/>
      </c>
      <c r="W31" s="14" t="str">
        <f t="shared" si="32"/>
        <v/>
      </c>
      <c r="X31" s="83" t="str">
        <f t="shared" si="33"/>
        <v/>
      </c>
      <c r="Y31" s="14" t="str">
        <f t="shared" si="34"/>
        <v/>
      </c>
      <c r="Z31" s="14" t="str">
        <f t="shared" si="35"/>
        <v/>
      </c>
      <c r="AA31" s="14" t="str">
        <f t="shared" si="36"/>
        <v/>
      </c>
      <c r="AB31" s="14" t="str">
        <f t="shared" si="37"/>
        <v/>
      </c>
      <c r="AC31" s="14" t="str">
        <f t="shared" si="38"/>
        <v/>
      </c>
      <c r="AD31" s="14" t="str">
        <f t="shared" si="39"/>
        <v/>
      </c>
      <c r="AE31" s="14" t="str">
        <f t="shared" si="40"/>
        <v/>
      </c>
      <c r="AF31" s="14" t="str">
        <f t="shared" si="18"/>
        <v/>
      </c>
      <c r="AG31" s="44" t="str">
        <f t="shared" si="41"/>
        <v/>
      </c>
      <c r="AH31" s="44" t="str">
        <f t="shared" si="42"/>
        <v/>
      </c>
      <c r="AI31" s="44" t="str">
        <f t="shared" si="43"/>
        <v/>
      </c>
      <c r="AJ31" s="75" t="str">
        <f t="shared" si="19"/>
        <v/>
      </c>
      <c r="AK31" s="75" t="str">
        <f t="shared" si="20"/>
        <v/>
      </c>
      <c r="AL31" s="75" t="str">
        <f t="shared" si="21"/>
        <v/>
      </c>
      <c r="AM31" s="75" t="str">
        <f t="shared" si="22"/>
        <v/>
      </c>
      <c r="AP31" s="14" t="str">
        <f t="shared" si="23"/>
        <v/>
      </c>
      <c r="AQ31" s="14" t="str">
        <f t="shared" si="5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3"/>
        <v>00000</v>
      </c>
      <c r="AU31" s="14" t="str">
        <f t="shared" si="54"/>
        <v>00000</v>
      </c>
      <c r="AV31" s="14" t="str">
        <f t="shared" si="44"/>
        <v>000000</v>
      </c>
      <c r="AW31" s="14" t="str">
        <f t="shared" si="45"/>
        <v>000000</v>
      </c>
      <c r="AX31" s="14" t="str">
        <f t="shared" si="46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7"/>
        <v/>
      </c>
      <c r="BC31" s="14">
        <f t="shared" si="48"/>
        <v>1</v>
      </c>
      <c r="BD31" s="14">
        <f t="shared" si="49"/>
        <v>1</v>
      </c>
      <c r="BI31" s="14" t="s">
        <v>84</v>
      </c>
      <c r="BJ31" s="14" t="s">
        <v>44</v>
      </c>
      <c r="BK31" s="14" t="str">
        <f t="shared" ref="BK31:BK40" si="59">BI31&amp;BJ31</f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8"/>
        <v/>
      </c>
      <c r="C32" s="24" t="str">
        <f t="shared" si="4"/>
        <v/>
      </c>
      <c r="D32" s="81" t="str">
        <f t="shared" si="9"/>
        <v/>
      </c>
      <c r="E32" s="121" t="str">
        <f t="shared" si="10"/>
        <v/>
      </c>
      <c r="F32" s="71" t="str">
        <f t="shared" si="55"/>
        <v/>
      </c>
      <c r="H32" s="85" t="str">
        <f>IF(Dashboard!AU32="","",Dashboard!AU32)</f>
        <v/>
      </c>
      <c r="J32" s="72" t="str">
        <f t="shared" si="56"/>
        <v/>
      </c>
      <c r="K32" s="81" t="str">
        <f t="shared" si="11"/>
        <v/>
      </c>
      <c r="L32" s="121" t="str">
        <f t="shared" si="12"/>
        <v/>
      </c>
      <c r="M32" s="24" t="str">
        <f t="shared" si="5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58"/>
        <v>0</v>
      </c>
      <c r="V32" s="14" t="str">
        <f t="shared" si="31"/>
        <v/>
      </c>
      <c r="W32" s="14" t="str">
        <f t="shared" si="32"/>
        <v/>
      </c>
      <c r="X32" s="83" t="str">
        <f t="shared" si="33"/>
        <v/>
      </c>
      <c r="Y32" s="14" t="str">
        <f t="shared" si="34"/>
        <v/>
      </c>
      <c r="Z32" s="14" t="str">
        <f t="shared" si="35"/>
        <v/>
      </c>
      <c r="AA32" s="14" t="str">
        <f t="shared" si="36"/>
        <v/>
      </c>
      <c r="AB32" s="14" t="str">
        <f t="shared" si="37"/>
        <v/>
      </c>
      <c r="AC32" s="14" t="str">
        <f t="shared" si="38"/>
        <v/>
      </c>
      <c r="AD32" s="14" t="str">
        <f t="shared" si="39"/>
        <v/>
      </c>
      <c r="AE32" s="14" t="str">
        <f t="shared" si="40"/>
        <v/>
      </c>
      <c r="AF32" s="14" t="str">
        <f t="shared" si="18"/>
        <v/>
      </c>
      <c r="AG32" s="44" t="str">
        <f t="shared" si="41"/>
        <v/>
      </c>
      <c r="AH32" s="44" t="str">
        <f t="shared" si="42"/>
        <v/>
      </c>
      <c r="AI32" s="44" t="str">
        <f t="shared" si="43"/>
        <v/>
      </c>
      <c r="AJ32" s="75" t="str">
        <f t="shared" si="19"/>
        <v/>
      </c>
      <c r="AK32" s="75" t="str">
        <f t="shared" si="20"/>
        <v/>
      </c>
      <c r="AL32" s="75" t="str">
        <f t="shared" si="21"/>
        <v/>
      </c>
      <c r="AM32" s="75" t="str">
        <f t="shared" si="22"/>
        <v/>
      </c>
      <c r="AP32" s="14" t="str">
        <f t="shared" si="23"/>
        <v/>
      </c>
      <c r="AQ32" s="14" t="str">
        <f t="shared" si="5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3"/>
        <v>00000</v>
      </c>
      <c r="AU32" s="14" t="str">
        <f t="shared" si="54"/>
        <v>00000</v>
      </c>
      <c r="AV32" s="14" t="str">
        <f t="shared" si="44"/>
        <v>000000</v>
      </c>
      <c r="AW32" s="14" t="str">
        <f t="shared" si="45"/>
        <v>000000</v>
      </c>
      <c r="AX32" s="14" t="str">
        <f t="shared" si="46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7"/>
        <v/>
      </c>
      <c r="BC32" s="14">
        <f t="shared" si="48"/>
        <v>1</v>
      </c>
      <c r="BD32" s="14">
        <f t="shared" si="49"/>
        <v>1</v>
      </c>
      <c r="BI32" s="14" t="s">
        <v>95</v>
      </c>
      <c r="BJ32" s="14" t="s">
        <v>44</v>
      </c>
      <c r="BK32" s="14" t="str">
        <f t="shared" si="59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8"/>
        <v/>
      </c>
      <c r="C33" s="24" t="str">
        <f t="shared" si="4"/>
        <v/>
      </c>
      <c r="D33" s="81" t="str">
        <f t="shared" si="9"/>
        <v/>
      </c>
      <c r="E33" s="121" t="str">
        <f t="shared" si="10"/>
        <v/>
      </c>
      <c r="F33" s="71" t="str">
        <f t="shared" si="55"/>
        <v/>
      </c>
      <c r="H33" s="85" t="str">
        <f>IF(Dashboard!AU33="","",Dashboard!AU33)</f>
        <v/>
      </c>
      <c r="J33" s="72" t="str">
        <f t="shared" si="56"/>
        <v/>
      </c>
      <c r="K33" s="81" t="str">
        <f t="shared" si="11"/>
        <v/>
      </c>
      <c r="L33" s="121" t="str">
        <f t="shared" si="12"/>
        <v/>
      </c>
      <c r="M33" s="24" t="str">
        <f t="shared" si="5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58"/>
        <v>0</v>
      </c>
      <c r="V33" s="14" t="str">
        <f t="shared" si="31"/>
        <v/>
      </c>
      <c r="W33" s="14" t="str">
        <f t="shared" si="32"/>
        <v/>
      </c>
      <c r="X33" s="83" t="str">
        <f t="shared" si="33"/>
        <v/>
      </c>
      <c r="Y33" s="14" t="str">
        <f t="shared" si="34"/>
        <v/>
      </c>
      <c r="Z33" s="14" t="str">
        <f t="shared" si="35"/>
        <v/>
      </c>
      <c r="AA33" s="14" t="str">
        <f t="shared" si="36"/>
        <v/>
      </c>
      <c r="AB33" s="14" t="str">
        <f t="shared" si="37"/>
        <v/>
      </c>
      <c r="AC33" s="14" t="str">
        <f t="shared" si="38"/>
        <v/>
      </c>
      <c r="AD33" s="14" t="str">
        <f t="shared" si="39"/>
        <v/>
      </c>
      <c r="AE33" s="14" t="str">
        <f t="shared" si="40"/>
        <v/>
      </c>
      <c r="AF33" s="14" t="str">
        <f t="shared" si="18"/>
        <v/>
      </c>
      <c r="AG33" s="44" t="str">
        <f t="shared" si="41"/>
        <v/>
      </c>
      <c r="AH33" s="44" t="str">
        <f t="shared" si="42"/>
        <v/>
      </c>
      <c r="AI33" s="44" t="str">
        <f t="shared" si="43"/>
        <v/>
      </c>
      <c r="AJ33" s="75" t="str">
        <f t="shared" si="19"/>
        <v/>
      </c>
      <c r="AK33" s="75" t="str">
        <f t="shared" si="20"/>
        <v/>
      </c>
      <c r="AL33" s="75" t="str">
        <f t="shared" si="21"/>
        <v/>
      </c>
      <c r="AM33" s="75" t="str">
        <f t="shared" si="22"/>
        <v/>
      </c>
      <c r="AP33" s="14" t="str">
        <f t="shared" si="23"/>
        <v/>
      </c>
      <c r="AQ33" s="14" t="str">
        <f t="shared" si="5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3"/>
        <v>00000</v>
      </c>
      <c r="AU33" s="14" t="str">
        <f t="shared" si="54"/>
        <v>00000</v>
      </c>
      <c r="AV33" s="14" t="str">
        <f t="shared" si="44"/>
        <v>000000</v>
      </c>
      <c r="AW33" s="14" t="str">
        <f t="shared" si="45"/>
        <v>000000</v>
      </c>
      <c r="AX33" s="14" t="str">
        <f t="shared" si="46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7"/>
        <v/>
      </c>
      <c r="BC33" s="14">
        <f t="shared" si="48"/>
        <v>1</v>
      </c>
      <c r="BD33" s="14">
        <f t="shared" si="49"/>
        <v>1</v>
      </c>
      <c r="BI33" s="14" t="s">
        <v>96</v>
      </c>
      <c r="BJ33" s="14" t="s">
        <v>44</v>
      </c>
      <c r="BK33" s="14" t="str">
        <f t="shared" si="59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8"/>
        <v/>
      </c>
      <c r="C34" s="25" t="str">
        <f t="shared" si="4"/>
        <v/>
      </c>
      <c r="D34" s="82" t="str">
        <f t="shared" si="9"/>
        <v/>
      </c>
      <c r="E34" s="122" t="str">
        <f t="shared" si="10"/>
        <v/>
      </c>
      <c r="F34" s="74" t="str">
        <f t="shared" si="55"/>
        <v/>
      </c>
      <c r="H34" s="86" t="str">
        <f>IF(Dashboard!AU34="","",Dashboard!AU34)</f>
        <v/>
      </c>
      <c r="J34" s="73" t="str">
        <f t="shared" si="56"/>
        <v/>
      </c>
      <c r="K34" s="82" t="str">
        <f t="shared" si="11"/>
        <v/>
      </c>
      <c r="L34" s="122" t="str">
        <f t="shared" si="12"/>
        <v/>
      </c>
      <c r="M34" s="25" t="str">
        <f t="shared" si="5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58"/>
        <v>0</v>
      </c>
      <c r="V34" s="14" t="str">
        <f t="shared" si="31"/>
        <v/>
      </c>
      <c r="W34" s="14" t="str">
        <f t="shared" si="32"/>
        <v/>
      </c>
      <c r="X34" s="83" t="str">
        <f t="shared" si="33"/>
        <v/>
      </c>
      <c r="Y34" s="14" t="str">
        <f t="shared" si="34"/>
        <v/>
      </c>
      <c r="Z34" s="14" t="str">
        <f t="shared" si="35"/>
        <v/>
      </c>
      <c r="AA34" s="14" t="str">
        <f t="shared" si="36"/>
        <v/>
      </c>
      <c r="AB34" s="14" t="str">
        <f t="shared" si="37"/>
        <v/>
      </c>
      <c r="AC34" s="14" t="str">
        <f t="shared" si="38"/>
        <v/>
      </c>
      <c r="AD34" s="14" t="str">
        <f t="shared" si="39"/>
        <v/>
      </c>
      <c r="AE34" s="14" t="str">
        <f t="shared" si="40"/>
        <v/>
      </c>
      <c r="AF34" s="14" t="str">
        <f t="shared" si="18"/>
        <v/>
      </c>
      <c r="AG34" s="44" t="str">
        <f t="shared" si="41"/>
        <v/>
      </c>
      <c r="AH34" s="44" t="str">
        <f t="shared" si="42"/>
        <v/>
      </c>
      <c r="AI34" s="44" t="str">
        <f t="shared" si="43"/>
        <v/>
      </c>
      <c r="AJ34" s="75" t="str">
        <f t="shared" si="19"/>
        <v/>
      </c>
      <c r="AK34" s="75" t="str">
        <f t="shared" si="20"/>
        <v/>
      </c>
      <c r="AL34" s="75" t="str">
        <f t="shared" si="21"/>
        <v/>
      </c>
      <c r="AM34" s="75" t="str">
        <f t="shared" si="22"/>
        <v/>
      </c>
      <c r="AP34" s="14" t="str">
        <f t="shared" si="23"/>
        <v/>
      </c>
      <c r="AQ34" s="14" t="str">
        <f t="shared" si="5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3"/>
        <v>00000</v>
      </c>
      <c r="AU34" s="14" t="str">
        <f t="shared" si="54"/>
        <v>00000</v>
      </c>
      <c r="AV34" s="14" t="str">
        <f t="shared" si="44"/>
        <v>000000</v>
      </c>
      <c r="AW34" s="14" t="str">
        <f t="shared" si="45"/>
        <v>000000</v>
      </c>
      <c r="AX34" s="14" t="str">
        <f t="shared" si="46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7"/>
        <v/>
      </c>
      <c r="BC34" s="14">
        <f t="shared" si="48"/>
        <v>1</v>
      </c>
      <c r="BD34" s="14">
        <f t="shared" si="49"/>
        <v>1</v>
      </c>
      <c r="BI34" s="14" t="s">
        <v>97</v>
      </c>
      <c r="BJ34" s="14" t="s">
        <v>44</v>
      </c>
      <c r="BK34" s="14" t="str">
        <f t="shared" si="59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8"/>
        <v/>
      </c>
      <c r="C35" s="36" t="str">
        <f t="shared" si="4"/>
        <v/>
      </c>
      <c r="D35" s="79" t="str">
        <f t="shared" si="9"/>
        <v/>
      </c>
      <c r="E35" s="120" t="str">
        <f t="shared" si="10"/>
        <v/>
      </c>
      <c r="F35" s="80" t="str">
        <f t="shared" si="55"/>
        <v/>
      </c>
      <c r="H35" s="84" t="str">
        <f>IF(Dashboard!AU35="","",Dashboard!AU35)</f>
        <v/>
      </c>
      <c r="J35" s="78" t="str">
        <f t="shared" si="56"/>
        <v/>
      </c>
      <c r="K35" s="79" t="str">
        <f t="shared" si="11"/>
        <v/>
      </c>
      <c r="L35" s="120" t="str">
        <f t="shared" si="12"/>
        <v/>
      </c>
      <c r="M35" s="36" t="str">
        <f t="shared" si="5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58"/>
        <v>0</v>
      </c>
      <c r="V35" s="14" t="str">
        <f t="shared" si="31"/>
        <v/>
      </c>
      <c r="W35" s="14" t="str">
        <f t="shared" si="32"/>
        <v/>
      </c>
      <c r="X35" s="83" t="str">
        <f t="shared" si="33"/>
        <v/>
      </c>
      <c r="Y35" s="14" t="str">
        <f t="shared" si="34"/>
        <v/>
      </c>
      <c r="Z35" s="14" t="str">
        <f t="shared" si="35"/>
        <v/>
      </c>
      <c r="AA35" s="14" t="str">
        <f t="shared" si="36"/>
        <v/>
      </c>
      <c r="AB35" s="14" t="str">
        <f t="shared" si="37"/>
        <v/>
      </c>
      <c r="AC35" s="14" t="str">
        <f t="shared" si="38"/>
        <v/>
      </c>
      <c r="AD35" s="14" t="str">
        <f t="shared" si="39"/>
        <v/>
      </c>
      <c r="AE35" s="14" t="str">
        <f t="shared" si="40"/>
        <v/>
      </c>
      <c r="AF35" s="14" t="str">
        <f t="shared" si="18"/>
        <v/>
      </c>
      <c r="AG35" s="44" t="str">
        <f t="shared" si="41"/>
        <v/>
      </c>
      <c r="AH35" s="44" t="str">
        <f t="shared" si="42"/>
        <v/>
      </c>
      <c r="AI35" s="44" t="str">
        <f t="shared" si="43"/>
        <v/>
      </c>
      <c r="AJ35" s="75" t="str">
        <f t="shared" si="19"/>
        <v/>
      </c>
      <c r="AK35" s="75" t="str">
        <f t="shared" si="20"/>
        <v/>
      </c>
      <c r="AL35" s="75" t="str">
        <f t="shared" si="21"/>
        <v/>
      </c>
      <c r="AM35" s="75" t="str">
        <f t="shared" si="22"/>
        <v/>
      </c>
      <c r="AP35" s="14" t="str">
        <f t="shared" si="23"/>
        <v/>
      </c>
      <c r="AQ35" s="14" t="str">
        <f t="shared" si="5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3"/>
        <v>00000</v>
      </c>
      <c r="AU35" s="14" t="str">
        <f t="shared" si="54"/>
        <v>00000</v>
      </c>
      <c r="AV35" s="14" t="str">
        <f t="shared" si="44"/>
        <v>000000</v>
      </c>
      <c r="AW35" s="14" t="str">
        <f t="shared" si="45"/>
        <v>000000</v>
      </c>
      <c r="AX35" s="14" t="str">
        <f t="shared" si="46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7"/>
        <v/>
      </c>
      <c r="BC35" s="14">
        <f t="shared" si="48"/>
        <v>1</v>
      </c>
      <c r="BD35" s="14">
        <f t="shared" si="49"/>
        <v>1</v>
      </c>
      <c r="BI35" s="14" t="s">
        <v>98</v>
      </c>
      <c r="BJ35" s="14" t="s">
        <v>44</v>
      </c>
      <c r="BK35" s="14" t="str">
        <f t="shared" si="59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8"/>
        <v/>
      </c>
      <c r="C36" s="24" t="str">
        <f t="shared" si="4"/>
        <v/>
      </c>
      <c r="D36" s="81" t="str">
        <f t="shared" si="9"/>
        <v/>
      </c>
      <c r="E36" s="121" t="str">
        <f t="shared" si="10"/>
        <v/>
      </c>
      <c r="F36" s="71" t="str">
        <f t="shared" si="55"/>
        <v/>
      </c>
      <c r="H36" s="85" t="str">
        <f>IF(Dashboard!AU36="","",Dashboard!AU36)</f>
        <v/>
      </c>
      <c r="J36" s="72" t="str">
        <f t="shared" si="56"/>
        <v/>
      </c>
      <c r="K36" s="81" t="str">
        <f t="shared" si="11"/>
        <v/>
      </c>
      <c r="L36" s="121" t="str">
        <f t="shared" si="12"/>
        <v/>
      </c>
      <c r="M36" s="24" t="str">
        <f t="shared" si="5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58"/>
        <v>0</v>
      </c>
      <c r="V36" s="14" t="str">
        <f t="shared" si="31"/>
        <v/>
      </c>
      <c r="W36" s="14" t="str">
        <f t="shared" si="32"/>
        <v/>
      </c>
      <c r="X36" s="83" t="str">
        <f t="shared" si="33"/>
        <v/>
      </c>
      <c r="Y36" s="14" t="str">
        <f t="shared" si="34"/>
        <v/>
      </c>
      <c r="Z36" s="14" t="str">
        <f t="shared" si="35"/>
        <v/>
      </c>
      <c r="AA36" s="14" t="str">
        <f t="shared" si="36"/>
        <v/>
      </c>
      <c r="AB36" s="14" t="str">
        <f t="shared" si="37"/>
        <v/>
      </c>
      <c r="AC36" s="14" t="str">
        <f t="shared" si="38"/>
        <v/>
      </c>
      <c r="AD36" s="14" t="str">
        <f t="shared" si="39"/>
        <v/>
      </c>
      <c r="AE36" s="14" t="str">
        <f t="shared" si="40"/>
        <v/>
      </c>
      <c r="AF36" s="14" t="str">
        <f t="shared" si="18"/>
        <v/>
      </c>
      <c r="AG36" s="44" t="str">
        <f t="shared" si="41"/>
        <v/>
      </c>
      <c r="AH36" s="44" t="str">
        <f t="shared" si="42"/>
        <v/>
      </c>
      <c r="AI36" s="44" t="str">
        <f t="shared" si="43"/>
        <v/>
      </c>
      <c r="AJ36" s="75" t="str">
        <f t="shared" si="19"/>
        <v/>
      </c>
      <c r="AK36" s="75" t="str">
        <f t="shared" si="20"/>
        <v/>
      </c>
      <c r="AL36" s="75" t="str">
        <f t="shared" si="21"/>
        <v/>
      </c>
      <c r="AM36" s="75" t="str">
        <f t="shared" si="22"/>
        <v/>
      </c>
      <c r="AP36" s="14" t="str">
        <f t="shared" si="23"/>
        <v/>
      </c>
      <c r="AQ36" s="14" t="str">
        <f t="shared" si="5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3"/>
        <v>00000</v>
      </c>
      <c r="AU36" s="14" t="str">
        <f t="shared" si="54"/>
        <v>00000</v>
      </c>
      <c r="AV36" s="14" t="str">
        <f t="shared" si="44"/>
        <v>000000</v>
      </c>
      <c r="AW36" s="14" t="str">
        <f t="shared" si="45"/>
        <v>000000</v>
      </c>
      <c r="AX36" s="14" t="str">
        <f t="shared" si="46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7"/>
        <v/>
      </c>
      <c r="BC36" s="14">
        <f t="shared" si="48"/>
        <v>1</v>
      </c>
      <c r="BD36" s="14">
        <f t="shared" si="49"/>
        <v>1</v>
      </c>
      <c r="BI36" s="14" t="s">
        <v>99</v>
      </c>
      <c r="BJ36" s="14" t="s">
        <v>44</v>
      </c>
      <c r="BK36" s="14" t="str">
        <f t="shared" si="59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8"/>
        <v/>
      </c>
      <c r="C37" s="24" t="str">
        <f t="shared" si="4"/>
        <v/>
      </c>
      <c r="D37" s="81" t="str">
        <f t="shared" si="9"/>
        <v/>
      </c>
      <c r="E37" s="121" t="str">
        <f t="shared" si="10"/>
        <v/>
      </c>
      <c r="F37" s="71" t="str">
        <f t="shared" si="55"/>
        <v/>
      </c>
      <c r="H37" s="85" t="str">
        <f>IF(Dashboard!AU37="","",Dashboard!AU37)</f>
        <v/>
      </c>
      <c r="J37" s="72" t="str">
        <f t="shared" si="56"/>
        <v/>
      </c>
      <c r="K37" s="81" t="str">
        <f t="shared" si="11"/>
        <v/>
      </c>
      <c r="L37" s="121" t="str">
        <f t="shared" si="12"/>
        <v/>
      </c>
      <c r="M37" s="24" t="str">
        <f t="shared" si="5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ref="Q37:Q68" si="60">IF(Z37="R","Rabbit","")</f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58"/>
        <v>0</v>
      </c>
      <c r="V37" s="14" t="str">
        <f t="shared" si="31"/>
        <v/>
      </c>
      <c r="W37" s="14" t="str">
        <f t="shared" si="32"/>
        <v/>
      </c>
      <c r="X37" s="83" t="str">
        <f t="shared" si="33"/>
        <v/>
      </c>
      <c r="Y37" s="14" t="str">
        <f t="shared" si="34"/>
        <v/>
      </c>
      <c r="Z37" s="14" t="str">
        <f t="shared" si="35"/>
        <v/>
      </c>
      <c r="AA37" s="14" t="str">
        <f t="shared" si="36"/>
        <v/>
      </c>
      <c r="AB37" s="14" t="str">
        <f t="shared" si="37"/>
        <v/>
      </c>
      <c r="AC37" s="14" t="str">
        <f t="shared" si="38"/>
        <v/>
      </c>
      <c r="AD37" s="14" t="str">
        <f t="shared" si="39"/>
        <v/>
      </c>
      <c r="AE37" s="14" t="str">
        <f t="shared" si="40"/>
        <v/>
      </c>
      <c r="AF37" s="14" t="str">
        <f t="shared" si="18"/>
        <v/>
      </c>
      <c r="AG37" s="44" t="str">
        <f t="shared" si="41"/>
        <v/>
      </c>
      <c r="AH37" s="44" t="str">
        <f t="shared" si="42"/>
        <v/>
      </c>
      <c r="AI37" s="44" t="str">
        <f t="shared" si="43"/>
        <v/>
      </c>
      <c r="AJ37" s="75" t="str">
        <f t="shared" si="19"/>
        <v/>
      </c>
      <c r="AK37" s="75" t="str">
        <f t="shared" si="20"/>
        <v/>
      </c>
      <c r="AL37" s="75" t="str">
        <f t="shared" si="21"/>
        <v/>
      </c>
      <c r="AM37" s="75" t="str">
        <f t="shared" si="22"/>
        <v/>
      </c>
      <c r="AP37" s="14" t="str">
        <f t="shared" si="23"/>
        <v/>
      </c>
      <c r="AQ37" s="14" t="str">
        <f t="shared" si="5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3"/>
        <v>00000</v>
      </c>
      <c r="AU37" s="14" t="str">
        <f t="shared" si="54"/>
        <v>00000</v>
      </c>
      <c r="AV37" s="14" t="str">
        <f t="shared" si="44"/>
        <v>000000</v>
      </c>
      <c r="AW37" s="14" t="str">
        <f t="shared" si="45"/>
        <v>000000</v>
      </c>
      <c r="AX37" s="14" t="str">
        <f t="shared" si="46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7"/>
        <v/>
      </c>
      <c r="BC37" s="14">
        <f t="shared" si="48"/>
        <v>1</v>
      </c>
      <c r="BD37" s="14">
        <f t="shared" si="49"/>
        <v>1</v>
      </c>
      <c r="BI37" s="14" t="s">
        <v>100</v>
      </c>
      <c r="BJ37" s="14" t="s">
        <v>44</v>
      </c>
      <c r="BK37" s="14" t="str">
        <f t="shared" si="59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8"/>
        <v/>
      </c>
      <c r="C38" s="24" t="str">
        <f t="shared" ref="C38:C69" si="61">IF(H37="","",IF(AP37=AP38,"",AP38))</f>
        <v/>
      </c>
      <c r="D38" s="81" t="str">
        <f t="shared" si="9"/>
        <v/>
      </c>
      <c r="E38" s="121" t="str">
        <f t="shared" si="10"/>
        <v/>
      </c>
      <c r="F38" s="71" t="str">
        <f t="shared" si="55"/>
        <v/>
      </c>
      <c r="H38" s="85" t="str">
        <f>IF(Dashboard!AU38="","",Dashboard!AU38)</f>
        <v/>
      </c>
      <c r="J38" s="72" t="str">
        <f t="shared" si="56"/>
        <v/>
      </c>
      <c r="K38" s="81" t="str">
        <f t="shared" si="11"/>
        <v/>
      </c>
      <c r="L38" s="121" t="str">
        <f t="shared" si="12"/>
        <v/>
      </c>
      <c r="M38" s="24" t="str">
        <f t="shared" si="5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6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58"/>
        <v>0</v>
      </c>
      <c r="V38" s="14" t="str">
        <f t="shared" si="31"/>
        <v/>
      </c>
      <c r="W38" s="14" t="str">
        <f t="shared" si="32"/>
        <v/>
      </c>
      <c r="X38" s="83" t="str">
        <f t="shared" si="33"/>
        <v/>
      </c>
      <c r="Y38" s="14" t="str">
        <f t="shared" si="34"/>
        <v/>
      </c>
      <c r="Z38" s="14" t="str">
        <f t="shared" si="35"/>
        <v/>
      </c>
      <c r="AA38" s="14" t="str">
        <f t="shared" si="36"/>
        <v/>
      </c>
      <c r="AB38" s="14" t="str">
        <f t="shared" si="37"/>
        <v/>
      </c>
      <c r="AC38" s="14" t="str">
        <f t="shared" si="38"/>
        <v/>
      </c>
      <c r="AD38" s="14" t="str">
        <f t="shared" si="39"/>
        <v/>
      </c>
      <c r="AE38" s="14" t="str">
        <f t="shared" si="40"/>
        <v/>
      </c>
      <c r="AF38" s="14" t="str">
        <f t="shared" si="18"/>
        <v/>
      </c>
      <c r="AG38" s="44" t="str">
        <f t="shared" si="41"/>
        <v/>
      </c>
      <c r="AH38" s="44" t="str">
        <f t="shared" si="42"/>
        <v/>
      </c>
      <c r="AI38" s="44" t="str">
        <f t="shared" si="43"/>
        <v/>
      </c>
      <c r="AJ38" s="75" t="str">
        <f t="shared" si="19"/>
        <v/>
      </c>
      <c r="AK38" s="75" t="str">
        <f t="shared" si="20"/>
        <v/>
      </c>
      <c r="AL38" s="75" t="str">
        <f t="shared" si="21"/>
        <v/>
      </c>
      <c r="AM38" s="75" t="str">
        <f t="shared" si="22"/>
        <v/>
      </c>
      <c r="AP38" s="14" t="str">
        <f t="shared" si="23"/>
        <v/>
      </c>
      <c r="AQ38" s="14" t="str">
        <f t="shared" si="5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3"/>
        <v>00000</v>
      </c>
      <c r="AU38" s="14" t="str">
        <f t="shared" si="54"/>
        <v>00000</v>
      </c>
      <c r="AV38" s="14" t="str">
        <f t="shared" si="44"/>
        <v>000000</v>
      </c>
      <c r="AW38" s="14" t="str">
        <f t="shared" si="45"/>
        <v>000000</v>
      </c>
      <c r="AX38" s="14" t="str">
        <f t="shared" si="46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7"/>
        <v/>
      </c>
      <c r="BC38" s="14">
        <f t="shared" si="48"/>
        <v>1</v>
      </c>
      <c r="BD38" s="14">
        <f t="shared" si="49"/>
        <v>1</v>
      </c>
      <c r="BI38" s="14" t="s">
        <v>101</v>
      </c>
      <c r="BJ38" s="14" t="s">
        <v>44</v>
      </c>
      <c r="BK38" s="14" t="str">
        <f t="shared" si="59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8"/>
        <v/>
      </c>
      <c r="C39" s="25" t="str">
        <f t="shared" si="61"/>
        <v/>
      </c>
      <c r="D39" s="82" t="str">
        <f t="shared" si="9"/>
        <v/>
      </c>
      <c r="E39" s="122" t="str">
        <f t="shared" si="10"/>
        <v/>
      </c>
      <c r="F39" s="74" t="str">
        <f t="shared" si="55"/>
        <v/>
      </c>
      <c r="H39" s="86" t="str">
        <f>IF(Dashboard!AU39="","",Dashboard!AU39)</f>
        <v/>
      </c>
      <c r="J39" s="73" t="str">
        <f t="shared" si="56"/>
        <v/>
      </c>
      <c r="K39" s="82" t="str">
        <f t="shared" si="11"/>
        <v/>
      </c>
      <c r="L39" s="122" t="str">
        <f t="shared" si="12"/>
        <v/>
      </c>
      <c r="M39" s="25" t="str">
        <f t="shared" si="5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60"/>
        <v/>
      </c>
      <c r="R39" s="129" t="str">
        <f t="shared" si="15"/>
        <v/>
      </c>
      <c r="S39" s="83" t="str">
        <f t="shared" si="16"/>
        <v/>
      </c>
      <c r="T39" s="14" t="str">
        <f t="shared" ref="T39:T70" si="62">IF(H39="","",IF(T38+U39&gt;=10,10,IF(T38+U39&lt;=-10,-10,T38+U39)))</f>
        <v/>
      </c>
      <c r="U39" s="14">
        <f t="shared" si="58"/>
        <v>0</v>
      </c>
      <c r="V39" s="14" t="str">
        <f t="shared" si="31"/>
        <v/>
      </c>
      <c r="W39" s="14" t="str">
        <f t="shared" si="32"/>
        <v/>
      </c>
      <c r="X39" s="83" t="str">
        <f t="shared" si="33"/>
        <v/>
      </c>
      <c r="Y39" s="14" t="str">
        <f t="shared" si="34"/>
        <v/>
      </c>
      <c r="Z39" s="14" t="str">
        <f t="shared" si="35"/>
        <v/>
      </c>
      <c r="AA39" s="14" t="str">
        <f t="shared" si="36"/>
        <v/>
      </c>
      <c r="AB39" s="14" t="str">
        <f t="shared" si="37"/>
        <v/>
      </c>
      <c r="AC39" s="14" t="str">
        <f t="shared" si="38"/>
        <v/>
      </c>
      <c r="AD39" s="14" t="str">
        <f t="shared" si="39"/>
        <v/>
      </c>
      <c r="AE39" s="14" t="str">
        <f t="shared" si="40"/>
        <v/>
      </c>
      <c r="AF39" s="14" t="str">
        <f t="shared" si="18"/>
        <v/>
      </c>
      <c r="AG39" s="44" t="str">
        <f t="shared" si="41"/>
        <v/>
      </c>
      <c r="AH39" s="44" t="str">
        <f t="shared" si="42"/>
        <v/>
      </c>
      <c r="AI39" s="44" t="str">
        <f t="shared" si="43"/>
        <v/>
      </c>
      <c r="AJ39" s="75" t="str">
        <f t="shared" si="19"/>
        <v/>
      </c>
      <c r="AK39" s="75" t="str">
        <f t="shared" si="20"/>
        <v/>
      </c>
      <c r="AL39" s="75" t="str">
        <f t="shared" si="21"/>
        <v/>
      </c>
      <c r="AM39" s="75" t="str">
        <f t="shared" si="22"/>
        <v/>
      </c>
      <c r="AP39" s="14" t="str">
        <f t="shared" si="23"/>
        <v/>
      </c>
      <c r="AQ39" s="14" t="str">
        <f t="shared" si="5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3"/>
        <v>00000</v>
      </c>
      <c r="AU39" s="14" t="str">
        <f t="shared" si="54"/>
        <v>00000</v>
      </c>
      <c r="AV39" s="14" t="str">
        <f t="shared" si="44"/>
        <v>000000</v>
      </c>
      <c r="AW39" s="14" t="str">
        <f t="shared" si="45"/>
        <v>000000</v>
      </c>
      <c r="AX39" s="14" t="str">
        <f t="shared" si="46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7"/>
        <v/>
      </c>
      <c r="BC39" s="14">
        <f t="shared" si="48"/>
        <v>1</v>
      </c>
      <c r="BD39" s="14">
        <f t="shared" si="49"/>
        <v>1</v>
      </c>
      <c r="BI39" s="14" t="s">
        <v>102</v>
      </c>
      <c r="BJ39" s="14" t="s">
        <v>44</v>
      </c>
      <c r="BK39" s="14" t="str">
        <f t="shared" si="59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8"/>
        <v/>
      </c>
      <c r="C40" s="36" t="str">
        <f t="shared" si="61"/>
        <v/>
      </c>
      <c r="D40" s="79" t="str">
        <f t="shared" si="9"/>
        <v/>
      </c>
      <c r="E40" s="120" t="str">
        <f t="shared" si="10"/>
        <v/>
      </c>
      <c r="F40" s="80" t="str">
        <f t="shared" si="55"/>
        <v/>
      </c>
      <c r="H40" s="84" t="str">
        <f>IF(Dashboard!AU40="","",Dashboard!AU40)</f>
        <v/>
      </c>
      <c r="J40" s="78" t="str">
        <f t="shared" si="56"/>
        <v/>
      </c>
      <c r="K40" s="79" t="str">
        <f t="shared" si="11"/>
        <v/>
      </c>
      <c r="L40" s="120" t="str">
        <f t="shared" si="12"/>
        <v/>
      </c>
      <c r="M40" s="36" t="str">
        <f t="shared" si="5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60"/>
        <v/>
      </c>
      <c r="R40" s="129" t="str">
        <f t="shared" si="15"/>
        <v/>
      </c>
      <c r="S40" s="83" t="str">
        <f t="shared" si="16"/>
        <v/>
      </c>
      <c r="T40" s="14" t="str">
        <f t="shared" si="62"/>
        <v/>
      </c>
      <c r="U40" s="14">
        <f t="shared" si="58"/>
        <v>0</v>
      </c>
      <c r="V40" s="14" t="str">
        <f t="shared" si="31"/>
        <v/>
      </c>
      <c r="W40" s="14" t="str">
        <f t="shared" si="32"/>
        <v/>
      </c>
      <c r="X40" s="83" t="str">
        <f t="shared" si="33"/>
        <v/>
      </c>
      <c r="Y40" s="14" t="str">
        <f t="shared" si="34"/>
        <v/>
      </c>
      <c r="Z40" s="14" t="str">
        <f t="shared" si="35"/>
        <v/>
      </c>
      <c r="AA40" s="14" t="str">
        <f t="shared" si="36"/>
        <v/>
      </c>
      <c r="AB40" s="14" t="str">
        <f t="shared" si="37"/>
        <v/>
      </c>
      <c r="AC40" s="14" t="str">
        <f t="shared" si="38"/>
        <v/>
      </c>
      <c r="AD40" s="14" t="str">
        <f t="shared" si="39"/>
        <v/>
      </c>
      <c r="AE40" s="14" t="str">
        <f t="shared" si="40"/>
        <v/>
      </c>
      <c r="AF40" s="14" t="str">
        <f t="shared" si="18"/>
        <v/>
      </c>
      <c r="AG40" s="44" t="str">
        <f t="shared" si="41"/>
        <v/>
      </c>
      <c r="AH40" s="44" t="str">
        <f t="shared" si="42"/>
        <v/>
      </c>
      <c r="AI40" s="44" t="str">
        <f t="shared" si="43"/>
        <v/>
      </c>
      <c r="AJ40" s="75" t="str">
        <f t="shared" si="19"/>
        <v/>
      </c>
      <c r="AK40" s="75" t="str">
        <f t="shared" si="20"/>
        <v/>
      </c>
      <c r="AL40" s="75" t="str">
        <f t="shared" si="21"/>
        <v/>
      </c>
      <c r="AM40" s="75" t="str">
        <f t="shared" si="22"/>
        <v/>
      </c>
      <c r="AP40" s="14" t="str">
        <f t="shared" si="23"/>
        <v/>
      </c>
      <c r="AQ40" s="14" t="str">
        <f t="shared" si="5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3"/>
        <v>00000</v>
      </c>
      <c r="AU40" s="14" t="str">
        <f t="shared" si="54"/>
        <v>00000</v>
      </c>
      <c r="AV40" s="14" t="str">
        <f t="shared" si="44"/>
        <v>000000</v>
      </c>
      <c r="AW40" s="14" t="str">
        <f t="shared" si="45"/>
        <v>000000</v>
      </c>
      <c r="AX40" s="14" t="str">
        <f t="shared" si="46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7"/>
        <v/>
      </c>
      <c r="BC40" s="14">
        <f t="shared" si="48"/>
        <v>1</v>
      </c>
      <c r="BD40" s="14">
        <f t="shared" si="49"/>
        <v>1</v>
      </c>
      <c r="BI40" s="14" t="s">
        <v>75</v>
      </c>
      <c r="BJ40" s="14" t="s">
        <v>44</v>
      </c>
      <c r="BK40" s="14" t="str">
        <f t="shared" si="59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8"/>
        <v/>
      </c>
      <c r="C41" s="24" t="str">
        <f t="shared" si="61"/>
        <v/>
      </c>
      <c r="D41" s="81" t="str">
        <f t="shared" si="9"/>
        <v/>
      </c>
      <c r="E41" s="121" t="str">
        <f t="shared" si="10"/>
        <v/>
      </c>
      <c r="F41" s="71" t="str">
        <f t="shared" si="55"/>
        <v/>
      </c>
      <c r="H41" s="85" t="str">
        <f>IF(Dashboard!AU41="","",Dashboard!AU41)</f>
        <v/>
      </c>
      <c r="J41" s="72" t="str">
        <f t="shared" si="56"/>
        <v/>
      </c>
      <c r="K41" s="81" t="str">
        <f t="shared" si="11"/>
        <v/>
      </c>
      <c r="L41" s="121" t="str">
        <f t="shared" si="12"/>
        <v/>
      </c>
      <c r="M41" s="24" t="str">
        <f t="shared" si="5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60"/>
        <v/>
      </c>
      <c r="R41" s="129" t="str">
        <f t="shared" si="15"/>
        <v/>
      </c>
      <c r="S41" s="83" t="str">
        <f t="shared" si="16"/>
        <v/>
      </c>
      <c r="T41" s="14" t="str">
        <f t="shared" si="62"/>
        <v/>
      </c>
      <c r="U41" s="14">
        <f t="shared" si="58"/>
        <v>0</v>
      </c>
      <c r="V41" s="14" t="str">
        <f t="shared" si="31"/>
        <v/>
      </c>
      <c r="W41" s="14" t="str">
        <f t="shared" si="32"/>
        <v/>
      </c>
      <c r="X41" s="83" t="str">
        <f t="shared" si="33"/>
        <v/>
      </c>
      <c r="Y41" s="14" t="str">
        <f t="shared" si="34"/>
        <v/>
      </c>
      <c r="Z41" s="14" t="str">
        <f t="shared" si="35"/>
        <v/>
      </c>
      <c r="AA41" s="14" t="str">
        <f t="shared" si="36"/>
        <v/>
      </c>
      <c r="AB41" s="14" t="str">
        <f t="shared" si="37"/>
        <v/>
      </c>
      <c r="AC41" s="14" t="str">
        <f t="shared" si="38"/>
        <v/>
      </c>
      <c r="AD41" s="14" t="str">
        <f t="shared" si="39"/>
        <v/>
      </c>
      <c r="AE41" s="14" t="str">
        <f t="shared" si="40"/>
        <v/>
      </c>
      <c r="AF41" s="14" t="str">
        <f t="shared" si="18"/>
        <v/>
      </c>
      <c r="AG41" s="44" t="str">
        <f t="shared" si="41"/>
        <v/>
      </c>
      <c r="AH41" s="44" t="str">
        <f t="shared" si="42"/>
        <v/>
      </c>
      <c r="AI41" s="44" t="str">
        <f t="shared" si="43"/>
        <v/>
      </c>
      <c r="AJ41" s="75" t="str">
        <f t="shared" si="19"/>
        <v/>
      </c>
      <c r="AK41" s="75" t="str">
        <f t="shared" si="20"/>
        <v/>
      </c>
      <c r="AL41" s="75" t="str">
        <f t="shared" si="21"/>
        <v/>
      </c>
      <c r="AM41" s="75" t="str">
        <f t="shared" si="22"/>
        <v/>
      </c>
      <c r="AP41" s="14" t="str">
        <f t="shared" si="23"/>
        <v/>
      </c>
      <c r="AQ41" s="14" t="str">
        <f t="shared" si="5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3"/>
        <v>00000</v>
      </c>
      <c r="AU41" s="14" t="str">
        <f t="shared" si="54"/>
        <v>00000</v>
      </c>
      <c r="AV41" s="14" t="str">
        <f t="shared" si="44"/>
        <v>000000</v>
      </c>
      <c r="AW41" s="14" t="str">
        <f t="shared" si="45"/>
        <v>000000</v>
      </c>
      <c r="AX41" s="14" t="str">
        <f t="shared" si="46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7"/>
        <v/>
      </c>
      <c r="BC41" s="14">
        <f t="shared" si="48"/>
        <v>1</v>
      </c>
      <c r="BD41" s="14">
        <f t="shared" si="49"/>
        <v>1</v>
      </c>
      <c r="BI41" s="14" t="s">
        <v>109</v>
      </c>
      <c r="BJ41" s="14" t="s">
        <v>44</v>
      </c>
      <c r="BK41" s="14" t="str">
        <f t="shared" ref="BK41:BK45" si="63">BI41&amp;BJ41</f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ref="B42:B73" si="64">IF(H41="","",IF(AND(E42="",L42=""),"P"&amp;(AA42+AC42),IF(AND(D42="",K42=""),"B"&amp;(AB42+AD42),IF(AND(D42="",L42=""),IF(AB42&gt;AC42,"B"&amp;(AB42-AC42),IF(AB42=AC42,"NB","P"&amp;(AC42-AB42))),IF(AND(E42="",K42=""),IF(AA42&gt;AD42,"P"&amp;(AA42-AD42),IF(AA42=AD42,"NB","B"&amp;(AD42-AA42))))))))</f>
        <v/>
      </c>
      <c r="C42" s="24" t="str">
        <f t="shared" si="61"/>
        <v/>
      </c>
      <c r="D42" s="81" t="str">
        <f t="shared" ref="D42:D73" si="65">IF(H41="","",IF(AP42="PD",IF(AX42="P",AZ42,""),AJ42))</f>
        <v/>
      </c>
      <c r="E42" s="121" t="str">
        <f t="shared" ref="E42:E73" si="66">IF(H41="","",IF(AP42="PD",IF(AX42="B",AZ42,""),AK42))</f>
        <v/>
      </c>
      <c r="F42" s="71" t="str">
        <f t="shared" si="55"/>
        <v/>
      </c>
      <c r="H42" s="85" t="str">
        <f>IF(Dashboard!AU42="","",Dashboard!AU42)</f>
        <v/>
      </c>
      <c r="J42" s="72" t="str">
        <f t="shared" si="56"/>
        <v/>
      </c>
      <c r="K42" s="81" t="str">
        <f t="shared" ref="K42:K73" si="67">IF(H41="","",IF(AND(D42=AE42,LEFT(AE42)="L",REPLACE(AE42,1,1,"")&gt;=5),"L"&amp;(REPLACE(AE42,1,1,"")-3),AE42))</f>
        <v/>
      </c>
      <c r="L42" s="121" t="str">
        <f t="shared" ref="L42:L73" si="68">IF(H41="","",IF(AND(E42=AF42,LEFT(AF42)="L",REPLACE(AF42,1,1,"")&gt;=5),"L"&amp;(REPLACE(AF42,1,1,"")-3),AF42))</f>
        <v/>
      </c>
      <c r="M42" s="24" t="str">
        <f t="shared" si="57"/>
        <v/>
      </c>
      <c r="N42" s="24" t="str">
        <f t="shared" ref="N42:N73" si="69">IF(H42="","",IF(M42="W",0+BD42,0-BD42)+IF(F42="W",0+BC42,0-BC42)+IF(V42="S",0,N41))</f>
        <v/>
      </c>
      <c r="O42" s="124" t="str">
        <f t="shared" ref="O42:O73" si="70">IF(H41="","",IF(V42="S","",IF(N42&gt;0,N42,IF(Z42="R",N42,""))))</f>
        <v/>
      </c>
      <c r="P42" s="24" t="str">
        <f>IF(H42="","",IF(B42="NB",P41,IF(O42="",SUM($O$5:$O42)+N42,SUM($O$5:$O42))))</f>
        <v/>
      </c>
      <c r="Q42" s="130" t="str">
        <f t="shared" si="60"/>
        <v/>
      </c>
      <c r="R42" s="129" t="str">
        <f t="shared" ref="R42:R73" si="71">IF(H42="","",IF(M42="W",0+BD42,0-BD42)+IF(F42="W",0+BC42,0-BC42))</f>
        <v/>
      </c>
      <c r="S42" s="83" t="str">
        <f t="shared" ref="S42:S73" si="72">IF(H42="","",IF(R42&gt;0,"W",IF(R42&lt;0,"L","")))</f>
        <v/>
      </c>
      <c r="T42" s="14" t="str">
        <f t="shared" si="62"/>
        <v/>
      </c>
      <c r="U42" s="14">
        <f t="shared" si="58"/>
        <v>0</v>
      </c>
      <c r="V42" s="14" t="str">
        <f t="shared" si="31"/>
        <v/>
      </c>
      <c r="W42" s="14" t="str">
        <f t="shared" si="32"/>
        <v/>
      </c>
      <c r="X42" s="83" t="str">
        <f t="shared" si="33"/>
        <v/>
      </c>
      <c r="Y42" s="14" t="str">
        <f t="shared" si="34"/>
        <v/>
      </c>
      <c r="Z42" s="14" t="str">
        <f t="shared" si="35"/>
        <v/>
      </c>
      <c r="AA42" s="14" t="str">
        <f t="shared" si="36"/>
        <v/>
      </c>
      <c r="AB42" s="14" t="str">
        <f t="shared" si="37"/>
        <v/>
      </c>
      <c r="AC42" s="14" t="str">
        <f t="shared" si="38"/>
        <v/>
      </c>
      <c r="AD42" s="14" t="str">
        <f t="shared" si="39"/>
        <v/>
      </c>
      <c r="AE42" s="14" t="str">
        <f t="shared" si="40"/>
        <v/>
      </c>
      <c r="AF42" s="14" t="str">
        <f t="shared" si="18"/>
        <v/>
      </c>
      <c r="AG42" s="44" t="str">
        <f t="shared" si="41"/>
        <v/>
      </c>
      <c r="AH42" s="44" t="str">
        <f t="shared" si="42"/>
        <v/>
      </c>
      <c r="AI42" s="44" t="str">
        <f t="shared" si="43"/>
        <v/>
      </c>
      <c r="AJ42" s="75" t="str">
        <f t="shared" si="19"/>
        <v/>
      </c>
      <c r="AK42" s="75" t="str">
        <f t="shared" si="20"/>
        <v/>
      </c>
      <c r="AL42" s="75" t="str">
        <f t="shared" si="21"/>
        <v/>
      </c>
      <c r="AM42" s="75" t="str">
        <f t="shared" si="22"/>
        <v/>
      </c>
      <c r="AP42" s="14" t="str">
        <f t="shared" si="23"/>
        <v/>
      </c>
      <c r="AQ42" s="14" t="str">
        <f t="shared" si="5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3"/>
        <v>00000</v>
      </c>
      <c r="AU42" s="14" t="str">
        <f t="shared" si="54"/>
        <v>00000</v>
      </c>
      <c r="AV42" s="14" t="str">
        <f t="shared" si="44"/>
        <v>000000</v>
      </c>
      <c r="AW42" s="14" t="str">
        <f t="shared" si="45"/>
        <v>000000</v>
      </c>
      <c r="AX42" s="14" t="str">
        <f t="shared" si="46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7"/>
        <v/>
      </c>
      <c r="BC42" s="14">
        <f t="shared" si="48"/>
        <v>1</v>
      </c>
      <c r="BD42" s="14">
        <f t="shared" si="49"/>
        <v>1</v>
      </c>
      <c r="BI42" s="14" t="s">
        <v>110</v>
      </c>
      <c r="BJ42" s="14" t="s">
        <v>44</v>
      </c>
      <c r="BK42" s="14" t="str">
        <f t="shared" si="63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64"/>
        <v/>
      </c>
      <c r="C43" s="24" t="str">
        <f t="shared" si="61"/>
        <v/>
      </c>
      <c r="D43" s="81" t="str">
        <f t="shared" si="65"/>
        <v/>
      </c>
      <c r="E43" s="121" t="str">
        <f t="shared" si="66"/>
        <v/>
      </c>
      <c r="F43" s="71" t="str">
        <f t="shared" si="55"/>
        <v/>
      </c>
      <c r="H43" s="85" t="str">
        <f>IF(Dashboard!AU43="","",Dashboard!AU43)</f>
        <v/>
      </c>
      <c r="J43" s="72" t="str">
        <f t="shared" si="56"/>
        <v/>
      </c>
      <c r="K43" s="81" t="str">
        <f t="shared" si="67"/>
        <v/>
      </c>
      <c r="L43" s="121" t="str">
        <f t="shared" si="68"/>
        <v/>
      </c>
      <c r="M43" s="24" t="str">
        <f t="shared" si="57"/>
        <v/>
      </c>
      <c r="N43" s="24" t="str">
        <f t="shared" si="69"/>
        <v/>
      </c>
      <c r="O43" s="124" t="str">
        <f t="shared" si="70"/>
        <v/>
      </c>
      <c r="P43" s="24" t="str">
        <f>IF(H43="","",IF(B43="NB",P42,IF(O43="",SUM($O$5:$O43)+N43,SUM($O$5:$O43))))</f>
        <v/>
      </c>
      <c r="Q43" s="130" t="str">
        <f t="shared" si="60"/>
        <v/>
      </c>
      <c r="R43" s="129" t="str">
        <f t="shared" si="71"/>
        <v/>
      </c>
      <c r="S43" s="83" t="str">
        <f t="shared" si="72"/>
        <v/>
      </c>
      <c r="T43" s="14" t="str">
        <f t="shared" si="62"/>
        <v/>
      </c>
      <c r="U43" s="14">
        <f t="shared" si="58"/>
        <v>0</v>
      </c>
      <c r="V43" s="14" t="str">
        <f t="shared" ref="V43:V74" si="73">IF(H42="","",IF(Z42="R","S",IF(V42="S","C",IF(N42&gt;0,"S","C"))))</f>
        <v/>
      </c>
      <c r="W43" s="14" t="str">
        <f t="shared" si="32"/>
        <v/>
      </c>
      <c r="X43" s="83" t="str">
        <f t="shared" si="33"/>
        <v/>
      </c>
      <c r="Y43" s="14" t="str">
        <f t="shared" si="34"/>
        <v/>
      </c>
      <c r="Z43" s="14" t="str">
        <f t="shared" si="35"/>
        <v/>
      </c>
      <c r="AA43" s="14" t="str">
        <f t="shared" si="36"/>
        <v/>
      </c>
      <c r="AB43" s="14" t="str">
        <f t="shared" si="37"/>
        <v/>
      </c>
      <c r="AC43" s="14" t="str">
        <f t="shared" si="38"/>
        <v/>
      </c>
      <c r="AD43" s="14" t="str">
        <f t="shared" si="39"/>
        <v/>
      </c>
      <c r="AE43" s="14" t="str">
        <f t="shared" si="40"/>
        <v/>
      </c>
      <c r="AF43" s="14" t="str">
        <f t="shared" si="18"/>
        <v/>
      </c>
      <c r="AG43" s="44" t="str">
        <f t="shared" si="41"/>
        <v/>
      </c>
      <c r="AH43" s="44" t="str">
        <f t="shared" si="42"/>
        <v/>
      </c>
      <c r="AI43" s="44" t="str">
        <f t="shared" si="43"/>
        <v/>
      </c>
      <c r="AJ43" s="75" t="str">
        <f t="shared" si="19"/>
        <v/>
      </c>
      <c r="AK43" s="75" t="str">
        <f t="shared" si="20"/>
        <v/>
      </c>
      <c r="AL43" s="75" t="str">
        <f t="shared" si="21"/>
        <v/>
      </c>
      <c r="AM43" s="75" t="str">
        <f t="shared" si="22"/>
        <v/>
      </c>
      <c r="AP43" s="14" t="str">
        <f t="shared" si="23"/>
        <v/>
      </c>
      <c r="AQ43" s="14" t="str">
        <f t="shared" si="5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3"/>
        <v>00000</v>
      </c>
      <c r="AU43" s="14" t="str">
        <f t="shared" si="54"/>
        <v>00000</v>
      </c>
      <c r="AV43" s="14" t="str">
        <f t="shared" si="44"/>
        <v>000000</v>
      </c>
      <c r="AW43" s="14" t="str">
        <f t="shared" si="45"/>
        <v>000000</v>
      </c>
      <c r="AX43" s="14" t="str">
        <f t="shared" si="46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7"/>
        <v/>
      </c>
      <c r="BC43" s="14">
        <f t="shared" si="48"/>
        <v>1</v>
      </c>
      <c r="BD43" s="14">
        <f t="shared" si="49"/>
        <v>1</v>
      </c>
      <c r="BI43" s="14" t="s">
        <v>109</v>
      </c>
      <c r="BJ43" s="14" t="s">
        <v>43</v>
      </c>
      <c r="BK43" s="14" t="str">
        <f t="shared" si="63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64"/>
        <v/>
      </c>
      <c r="C44" s="25" t="str">
        <f t="shared" si="61"/>
        <v/>
      </c>
      <c r="D44" s="82" t="str">
        <f t="shared" si="65"/>
        <v/>
      </c>
      <c r="E44" s="122" t="str">
        <f t="shared" si="66"/>
        <v/>
      </c>
      <c r="F44" s="74" t="str">
        <f t="shared" si="55"/>
        <v/>
      </c>
      <c r="H44" s="86" t="str">
        <f>IF(Dashboard!AU44="","",Dashboard!AU44)</f>
        <v/>
      </c>
      <c r="J44" s="73" t="str">
        <f t="shared" si="56"/>
        <v/>
      </c>
      <c r="K44" s="82" t="str">
        <f t="shared" si="67"/>
        <v/>
      </c>
      <c r="L44" s="122" t="str">
        <f t="shared" si="68"/>
        <v/>
      </c>
      <c r="M44" s="25" t="str">
        <f t="shared" si="57"/>
        <v/>
      </c>
      <c r="N44" s="25" t="str">
        <f t="shared" si="69"/>
        <v/>
      </c>
      <c r="O44" s="131" t="str">
        <f t="shared" si="70"/>
        <v/>
      </c>
      <c r="P44" s="25" t="str">
        <f>IF(H44="","",IF(B44="NB",P43,IF(O44="",SUM($O$5:$O44)+N44,SUM($O$5:$O44))))</f>
        <v/>
      </c>
      <c r="Q44" s="132" t="str">
        <f t="shared" si="60"/>
        <v/>
      </c>
      <c r="R44" s="129" t="str">
        <f t="shared" si="71"/>
        <v/>
      </c>
      <c r="S44" s="83" t="str">
        <f t="shared" si="72"/>
        <v/>
      </c>
      <c r="T44" s="14" t="str">
        <f t="shared" si="62"/>
        <v/>
      </c>
      <c r="U44" s="14">
        <f t="shared" si="58"/>
        <v>0</v>
      </c>
      <c r="V44" s="14" t="str">
        <f t="shared" si="73"/>
        <v/>
      </c>
      <c r="W44" s="14" t="str">
        <f t="shared" si="32"/>
        <v/>
      </c>
      <c r="X44" s="83" t="str">
        <f t="shared" si="33"/>
        <v/>
      </c>
      <c r="Y44" s="14" t="str">
        <f t="shared" si="34"/>
        <v/>
      </c>
      <c r="Z44" s="14" t="str">
        <f t="shared" si="35"/>
        <v/>
      </c>
      <c r="AA44" s="14" t="str">
        <f t="shared" si="36"/>
        <v/>
      </c>
      <c r="AB44" s="14" t="str">
        <f t="shared" si="37"/>
        <v/>
      </c>
      <c r="AC44" s="14" t="str">
        <f t="shared" si="38"/>
        <v/>
      </c>
      <c r="AD44" s="14" t="str">
        <f t="shared" si="39"/>
        <v/>
      </c>
      <c r="AE44" s="14" t="str">
        <f t="shared" si="40"/>
        <v/>
      </c>
      <c r="AF44" s="14" t="str">
        <f t="shared" si="18"/>
        <v/>
      </c>
      <c r="AG44" s="44" t="str">
        <f t="shared" si="41"/>
        <v/>
      </c>
      <c r="AH44" s="44" t="str">
        <f t="shared" si="42"/>
        <v/>
      </c>
      <c r="AI44" s="44" t="str">
        <f t="shared" si="43"/>
        <v/>
      </c>
      <c r="AJ44" s="75" t="str">
        <f t="shared" si="19"/>
        <v/>
      </c>
      <c r="AK44" s="75" t="str">
        <f t="shared" si="20"/>
        <v/>
      </c>
      <c r="AL44" s="75" t="str">
        <f t="shared" si="21"/>
        <v/>
      </c>
      <c r="AM44" s="75" t="str">
        <f t="shared" si="22"/>
        <v/>
      </c>
      <c r="AP44" s="14" t="str">
        <f t="shared" si="23"/>
        <v/>
      </c>
      <c r="AQ44" s="14" t="str">
        <f t="shared" si="5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3"/>
        <v>00000</v>
      </c>
      <c r="AU44" s="14" t="str">
        <f t="shared" si="54"/>
        <v>00000</v>
      </c>
      <c r="AV44" s="14" t="str">
        <f t="shared" si="44"/>
        <v>000000</v>
      </c>
      <c r="AW44" s="14" t="str">
        <f t="shared" si="45"/>
        <v>000000</v>
      </c>
      <c r="AX44" s="14" t="str">
        <f t="shared" si="46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7"/>
        <v/>
      </c>
      <c r="BC44" s="14">
        <f t="shared" si="48"/>
        <v>1</v>
      </c>
      <c r="BD44" s="14">
        <f t="shared" si="49"/>
        <v>1</v>
      </c>
      <c r="BI44" s="14" t="s">
        <v>75</v>
      </c>
      <c r="BJ44" s="14" t="s">
        <v>43</v>
      </c>
      <c r="BK44" s="14" t="str">
        <f t="shared" si="63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64"/>
        <v/>
      </c>
      <c r="C45" s="36" t="str">
        <f t="shared" si="61"/>
        <v/>
      </c>
      <c r="D45" s="79" t="str">
        <f t="shared" si="65"/>
        <v/>
      </c>
      <c r="E45" s="120" t="str">
        <f t="shared" si="66"/>
        <v/>
      </c>
      <c r="F45" s="80" t="str">
        <f t="shared" si="55"/>
        <v/>
      </c>
      <c r="H45" s="84" t="str">
        <f>IF(Dashboard!AU45="","",Dashboard!AU45)</f>
        <v/>
      </c>
      <c r="J45" s="78" t="str">
        <f t="shared" si="56"/>
        <v/>
      </c>
      <c r="K45" s="79" t="str">
        <f t="shared" si="67"/>
        <v/>
      </c>
      <c r="L45" s="120" t="str">
        <f t="shared" si="68"/>
        <v/>
      </c>
      <c r="M45" s="36" t="str">
        <f t="shared" si="57"/>
        <v/>
      </c>
      <c r="N45" s="36" t="str">
        <f t="shared" si="69"/>
        <v/>
      </c>
      <c r="O45" s="136" t="str">
        <f t="shared" si="70"/>
        <v/>
      </c>
      <c r="P45" s="36" t="str">
        <f>IF(H45="","",IF(B45="NB",P44,IF(O45="",SUM($O$5:$O45)+N45,SUM($O$5:$O45))))</f>
        <v/>
      </c>
      <c r="Q45" s="137" t="str">
        <f t="shared" si="60"/>
        <v/>
      </c>
      <c r="R45" s="129" t="str">
        <f t="shared" si="71"/>
        <v/>
      </c>
      <c r="S45" s="83" t="str">
        <f t="shared" si="72"/>
        <v/>
      </c>
      <c r="T45" s="14" t="str">
        <f t="shared" si="62"/>
        <v/>
      </c>
      <c r="U45" s="14">
        <f t="shared" si="58"/>
        <v>0</v>
      </c>
      <c r="V45" s="14" t="str">
        <f t="shared" si="73"/>
        <v/>
      </c>
      <c r="W45" s="14" t="str">
        <f t="shared" si="32"/>
        <v/>
      </c>
      <c r="X45" s="83" t="str">
        <f t="shared" si="33"/>
        <v/>
      </c>
      <c r="Y45" s="14" t="str">
        <f t="shared" si="34"/>
        <v/>
      </c>
      <c r="Z45" s="14" t="str">
        <f t="shared" si="35"/>
        <v/>
      </c>
      <c r="AA45" s="14" t="str">
        <f t="shared" si="36"/>
        <v/>
      </c>
      <c r="AB45" s="14" t="str">
        <f t="shared" si="37"/>
        <v/>
      </c>
      <c r="AC45" s="14" t="str">
        <f t="shared" si="38"/>
        <v/>
      </c>
      <c r="AD45" s="14" t="str">
        <f t="shared" si="39"/>
        <v/>
      </c>
      <c r="AE45" s="14" t="str">
        <f t="shared" si="40"/>
        <v/>
      </c>
      <c r="AF45" s="14" t="str">
        <f t="shared" si="18"/>
        <v/>
      </c>
      <c r="AG45" s="44" t="str">
        <f t="shared" si="41"/>
        <v/>
      </c>
      <c r="AH45" s="44" t="str">
        <f t="shared" si="42"/>
        <v/>
      </c>
      <c r="AI45" s="44" t="str">
        <f t="shared" si="43"/>
        <v/>
      </c>
      <c r="AJ45" s="75" t="str">
        <f t="shared" si="19"/>
        <v/>
      </c>
      <c r="AK45" s="75" t="str">
        <f t="shared" si="20"/>
        <v/>
      </c>
      <c r="AL45" s="75" t="str">
        <f t="shared" si="21"/>
        <v/>
      </c>
      <c r="AM45" s="75" t="str">
        <f t="shared" si="22"/>
        <v/>
      </c>
      <c r="AP45" s="14" t="str">
        <f t="shared" si="23"/>
        <v/>
      </c>
      <c r="AQ45" s="14" t="str">
        <f t="shared" si="5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3"/>
        <v>00000</v>
      </c>
      <c r="AU45" s="14" t="str">
        <f t="shared" si="54"/>
        <v>00000</v>
      </c>
      <c r="AV45" s="14" t="str">
        <f t="shared" si="44"/>
        <v>000000</v>
      </c>
      <c r="AW45" s="14" t="str">
        <f t="shared" si="45"/>
        <v>000000</v>
      </c>
      <c r="AX45" s="14" t="str">
        <f t="shared" si="46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7"/>
        <v/>
      </c>
      <c r="BC45" s="14">
        <f t="shared" si="48"/>
        <v>1</v>
      </c>
      <c r="BD45" s="14">
        <f t="shared" si="49"/>
        <v>1</v>
      </c>
      <c r="BI45" s="14" t="s">
        <v>84</v>
      </c>
      <c r="BJ45" s="14" t="s">
        <v>44</v>
      </c>
      <c r="BK45" s="14" t="str">
        <f t="shared" si="63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64"/>
        <v/>
      </c>
      <c r="C46" s="24" t="str">
        <f t="shared" si="61"/>
        <v/>
      </c>
      <c r="D46" s="81" t="str">
        <f t="shared" si="65"/>
        <v/>
      </c>
      <c r="E46" s="121" t="str">
        <f t="shared" si="66"/>
        <v/>
      </c>
      <c r="F46" s="71" t="str">
        <f t="shared" si="55"/>
        <v/>
      </c>
      <c r="H46" s="85" t="str">
        <f>IF(Dashboard!AU46="","",Dashboard!AU46)</f>
        <v/>
      </c>
      <c r="J46" s="72" t="str">
        <f t="shared" si="56"/>
        <v/>
      </c>
      <c r="K46" s="81" t="str">
        <f t="shared" si="67"/>
        <v/>
      </c>
      <c r="L46" s="121" t="str">
        <f t="shared" si="68"/>
        <v/>
      </c>
      <c r="M46" s="24" t="str">
        <f t="shared" si="57"/>
        <v/>
      </c>
      <c r="N46" s="24" t="str">
        <f t="shared" si="69"/>
        <v/>
      </c>
      <c r="O46" s="124" t="str">
        <f t="shared" si="70"/>
        <v/>
      </c>
      <c r="P46" s="24" t="str">
        <f>IF(H46="","",IF(B46="NB",P45,IF(O46="",SUM($O$5:$O46)+N46,SUM($O$5:$O46))))</f>
        <v/>
      </c>
      <c r="Q46" s="130" t="str">
        <f t="shared" si="60"/>
        <v/>
      </c>
      <c r="R46" s="129" t="str">
        <f t="shared" si="71"/>
        <v/>
      </c>
      <c r="S46" s="83" t="str">
        <f t="shared" si="72"/>
        <v/>
      </c>
      <c r="T46" s="14" t="str">
        <f t="shared" si="62"/>
        <v/>
      </c>
      <c r="U46" s="14">
        <f t="shared" si="58"/>
        <v>0</v>
      </c>
      <c r="V46" s="14" t="str">
        <f t="shared" si="73"/>
        <v/>
      </c>
      <c r="W46" s="14" t="str">
        <f>IF(H45="","",IF(V46="S",1,W45+1))</f>
        <v/>
      </c>
      <c r="X46" s="83" t="str">
        <f t="shared" si="33"/>
        <v/>
      </c>
      <c r="Y46" s="14" t="str">
        <f t="shared" si="34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4" t="str">
        <f t="shared" ref="AE46" si="74">IF(H45="","",IF(AQ46="TG",IF(H44="P","",BB46),AL46))</f>
        <v/>
      </c>
      <c r="AF46" s="14" t="str">
        <f t="shared" ref="AF46" si="75">IF(H45="","",IF(AQ46="TG",IF(H44="B","",BB46),AM46))</f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ref="AJ46" si="76">IF(AP46="T-T",IF(H44="B",AZ46,""),IF(AP46="T-C",IF(H45="B",AZ46,""),IF(AP46="T-B",IF(H45="P",AZ46,""),"")))</f>
        <v/>
      </c>
      <c r="AK46" s="75" t="str">
        <f t="shared" ref="AK46" si="77">IF(AP46="T-T",IF(H44="P",AZ46,""),IF(AP46="T-C",IF(H45="P",AZ46,""),IF(AP46="T-B",IF(H45="B",AZ46,""),"")))</f>
        <v/>
      </c>
      <c r="AL46" s="75" t="str">
        <f t="shared" ref="AL46" si="78">IF(AP46="T-T",IF(H44="B",BB46,""),IF(AP46="T-C",IF(H45="B",BB46,""),IF(AP46="T-B",IF(H45="P",BB46,""),"")))</f>
        <v/>
      </c>
      <c r="AM46" s="75" t="str">
        <f t="shared" ref="AM46" si="79">IF(AP46="T-T",IF(H44="P",BB46,""),IF(AP46="T-C",IF(H45="P",BB46,""),IF(AP46="T-B",IF(H45="B",BB46,""),"")))</f>
        <v/>
      </c>
      <c r="AP46" s="14" t="str">
        <f t="shared" ref="AP46" si="80">IF(H45="","",IF(AG46="Y","T-C",IF(AH46="Y","T-B",IF(AI46="Y","T-T",IF(AP45="PD","PD",IF(OR(AND(AP45="T-T",AP44="T-T",M44&amp;M45="LL"),AND(OR(AP45="T-B",AP45="T-C"),M45="L")),"PD",AP45))))))</f>
        <v/>
      </c>
      <c r="AQ46" s="14" t="str">
        <f t="shared" ref="AQ46" si="81">IF(H45="","",IF(AG46="Y","T-C",IF(AH46="Y","T-B",IF(AI46="Y","T-T",IF(AQ45="TG","TG",IF(H45="","",IF(AG46="Y","T-C",IF(AH46="Y","T-B",IF(AI46="Y","T-T",IF(AQ45="TG","TG",IF(OR(AND(AQ45="T-T",AQ44="T-T",M44&amp;M45="LL"),AND(OR(AQ45="T-B",AQ45="T-C"),M45="L")),"TG",AQ45)))))))))))</f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" si="82">IF(AR41="",0,AR41)&amp;IF(AR42="",0,AR42)&amp;IF(AR43="",0,AR43)&amp;IF(AR44="",0,AR44)&amp;IF(AR45="",0,AR45)</f>
        <v>00000</v>
      </c>
      <c r="AU46" s="14" t="str">
        <f t="shared" ref="AU46" si="83">IF(AS41="",0,AS41)&amp;IF(AS42="",0,AS42)&amp;IF(AS43="",0,AS43)&amp;IF(AS44="",0,AS44)&amp;IF(AS45="",0,AS45)</f>
        <v>00000</v>
      </c>
      <c r="AV46" s="14" t="str">
        <f t="shared" ref="AV46" si="84">IF(AR40="",0,AR40)&amp;IF(AR41="",0,AR41)&amp;IF(AR42="",0,AR42)&amp;IF(AR43="",0,AR43)&amp;IF(AR44="",0,AR44)&amp;IF(AR45="",0,AR45)</f>
        <v>000000</v>
      </c>
      <c r="AW46" s="14" t="str">
        <f t="shared" ref="AW46" si="85">IF(AS40="",0,AS40)&amp;IF(AS41="",0,AS41)&amp;IF(AS42="",0,AS42)&amp;IF(AS43="",0,AS43)&amp;IF(AS44="",0,AS44)&amp;IF(AS45="",0,AS45)</f>
        <v>000000</v>
      </c>
      <c r="AX46" s="14" t="str">
        <f t="shared" ref="AX46" si="86">IF(COUNTBLANK(AR41:AR45)&gt;2,"B","P")</f>
        <v>B</v>
      </c>
      <c r="AY46" s="14" t="str">
        <f t="shared" ref="AY46" si="87">IF(D45="",E45,D45)&amp;F45</f>
        <v/>
      </c>
      <c r="AZ46" s="14" t="str">
        <f t="shared" ref="AZ46" si="88">IF(OR(V46="S",X45="Y"),"B",IFERROR(VLOOKUP(AY46,$BK$3:$BL$100,2,FALSE),""))</f>
        <v/>
      </c>
      <c r="BA46" s="14" t="str">
        <f t="shared" ref="BA46" si="89">IF(K45="",L45,K45)&amp;M45</f>
        <v/>
      </c>
      <c r="BB46" s="14" t="str">
        <f t="shared" ref="BB46" si="90">IF(OR(V46="S",Y45="Y"),"B",IFERROR(VLOOKUP(BA46,$BK$3:$BL$100,2,FALSE),""))</f>
        <v/>
      </c>
      <c r="BC46" s="14">
        <f t="shared" ref="BC46" si="91">IF(REPLACE(AZ46, 1, 1, "")="",1,REPLACE(AZ46, 1, 1, ""))</f>
        <v>1</v>
      </c>
      <c r="BD46" s="14">
        <f t="shared" ref="BD46" si="92">IF(REPLACE(BB46, 1, 1, "")="",1,REPLACE(BB46, 1, 1, ""))</f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64"/>
        <v/>
      </c>
      <c r="C47" s="24" t="str">
        <f t="shared" si="61"/>
        <v/>
      </c>
      <c r="D47" s="81" t="str">
        <f t="shared" si="65"/>
        <v/>
      </c>
      <c r="E47" s="121" t="str">
        <f t="shared" si="66"/>
        <v/>
      </c>
      <c r="F47" s="71" t="str">
        <f t="shared" si="55"/>
        <v/>
      </c>
      <c r="H47" s="85" t="str">
        <f>IF(Dashboard!AU47="","",Dashboard!AU47)</f>
        <v/>
      </c>
      <c r="J47" s="72" t="str">
        <f t="shared" si="56"/>
        <v/>
      </c>
      <c r="K47" s="81" t="str">
        <f t="shared" si="67"/>
        <v/>
      </c>
      <c r="L47" s="121" t="str">
        <f t="shared" si="68"/>
        <v/>
      </c>
      <c r="M47" s="24" t="str">
        <f t="shared" si="57"/>
        <v/>
      </c>
      <c r="N47" s="24" t="str">
        <f t="shared" si="69"/>
        <v/>
      </c>
      <c r="O47" s="124" t="str">
        <f t="shared" si="70"/>
        <v/>
      </c>
      <c r="P47" s="24" t="str">
        <f>IF(H47="","",IF(B47="NB",P46,IF(O47="",SUM($O$5:$O47)+N47,SUM($O$5:$O47))))</f>
        <v/>
      </c>
      <c r="Q47" s="130" t="str">
        <f t="shared" si="60"/>
        <v/>
      </c>
      <c r="R47" s="129" t="str">
        <f t="shared" si="71"/>
        <v/>
      </c>
      <c r="S47" s="83" t="str">
        <f t="shared" si="72"/>
        <v/>
      </c>
      <c r="T47" s="14" t="str">
        <f t="shared" si="62"/>
        <v/>
      </c>
      <c r="U47" s="14">
        <f t="shared" si="58"/>
        <v>0</v>
      </c>
      <c r="V47" s="14" t="str">
        <f t="shared" si="73"/>
        <v/>
      </c>
      <c r="W47" s="14" t="str">
        <f t="shared" ref="W47:W109" si="93">IF(H46="","",IF(V47="S",1,W46+1))</f>
        <v/>
      </c>
      <c r="X47" s="83" t="str">
        <f t="shared" si="33"/>
        <v/>
      </c>
      <c r="Y47" s="14" t="str">
        <f t="shared" si="34"/>
        <v/>
      </c>
      <c r="Z47" s="14" t="str">
        <f t="shared" ref="Z47:Z109" si="94">IF(H46="","",IF(AND(N47&lt;0,W47&gt;2,N47&gt;=(2-W47)),"R","N"))</f>
        <v/>
      </c>
      <c r="AA47" s="14" t="str">
        <f t="shared" ref="AA47:AA109" si="95">IF(H46="","",IF(D47="B",1,IF(REPLACE(D47,1,1,"")="",0,REPLACE(D47,1,1,""))))</f>
        <v/>
      </c>
      <c r="AB47" s="14" t="str">
        <f t="shared" ref="AB47:AB109" si="96">IF(H46="","",IF(E47="B",1,IF(REPLACE(E47,1,1,"")="",0,REPLACE(E47,1,1,""))))</f>
        <v/>
      </c>
      <c r="AC47" s="14" t="str">
        <f t="shared" ref="AC47:AC109" si="97">IF(H46="","",IF(K47="B",1,IF(REPLACE(K47,1,1,"")="",0,REPLACE(K47,1,1,""))))</f>
        <v/>
      </c>
      <c r="AD47" s="14" t="str">
        <f t="shared" ref="AD47:AD109" si="98">IF(H46="","",IF(L47="B",1,IF(REPLACE(L47,1,1,"")="",0,REPLACE(L47,1,1,""))))</f>
        <v/>
      </c>
      <c r="AE47" s="14" t="str">
        <f t="shared" ref="AE47:AE109" si="99">IF(H46="","",IF(AQ47="TG",IF(H45="P","",BB47),AL47))</f>
        <v/>
      </c>
      <c r="AF47" s="14" t="str">
        <f t="shared" ref="AF47:AF109" si="100">IF(H46="","",IF(AQ47="TG",IF(H45="B","",BB47),AM47))</f>
        <v/>
      </c>
      <c r="AG47" s="44" t="str">
        <f t="shared" ref="AG47:AG109" si="101">IF(H46="","",IF(AT47="10101","Y",IF(AU47="10101","Y","N")))</f>
        <v/>
      </c>
      <c r="AH47" s="44" t="str">
        <f t="shared" ref="AH47:AH109" si="102">IF(H46="","",IF(AT47="12345","Y",IF(AU47="12345","Y","N")))</f>
        <v/>
      </c>
      <c r="AI47" s="44" t="str">
        <f t="shared" ref="AI47:AI109" si="103">IF(H46="","",IF(AV47="120012","Y",IF(AW47="120012","Y","N")))</f>
        <v/>
      </c>
      <c r="AJ47" s="75" t="str">
        <f t="shared" ref="AJ47:AJ109" si="104">IF(AP47="T-T",IF(H45="B",AZ47,""),IF(AP47="T-C",IF(H46="B",AZ47,""),IF(AP47="T-B",IF(H46="P",AZ47,""),"")))</f>
        <v/>
      </c>
      <c r="AK47" s="75" t="str">
        <f t="shared" ref="AK47:AK109" si="105">IF(AP47="T-T",IF(H45="P",AZ47,""),IF(AP47="T-C",IF(H46="P",AZ47,""),IF(AP47="T-B",IF(H46="B",AZ47,""),"")))</f>
        <v/>
      </c>
      <c r="AL47" s="75" t="str">
        <f t="shared" ref="AL47:AL109" si="106">IF(AP47="T-T",IF(H45="B",BB47,""),IF(AP47="T-C",IF(H46="B",BB47,""),IF(AP47="T-B",IF(H46="P",BB47,""),"")))</f>
        <v/>
      </c>
      <c r="AM47" s="75" t="str">
        <f t="shared" ref="AM47:AM109" si="107">IF(AP47="T-T",IF(H45="P",BB47,""),IF(AP47="T-C",IF(H46="P",BB47,""),IF(AP47="T-B",IF(H46="B",BB47,""),"")))</f>
        <v/>
      </c>
      <c r="AP47" s="14" t="str">
        <f t="shared" ref="AP47:AP109" si="108">IF(H46="","",IF(AG47="Y","T-C",IF(AH47="Y","T-B",IF(AI47="Y","T-T",IF(AP46="PD","PD",IF(OR(AND(AP46="T-T",AP45="T-T",M45&amp;M46="LL"),AND(OR(AP46="T-B",AP46="T-C"),M46="L")),"PD",AP46))))))</f>
        <v/>
      </c>
      <c r="AQ47" s="14" t="str">
        <f t="shared" ref="AQ47:AQ109" si="109">IF(H46="","",IF(AG47="Y","T-C",IF(AH47="Y","T-B",IF(AI47="Y","T-T",IF(AQ46="TG","TG",IF(H46="","",IF(AG47="Y","T-C",IF(AH47="Y","T-B",IF(AI47="Y","T-T",IF(AQ46="TG","TG",IF(OR(AND(AQ46="T-T",AQ45="T-T",M45&amp;M46="LL"),AND(OR(AQ46="T-B",AQ46="T-C"),M46="L")),"TG",AQ46)))))))))))</f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ref="AT47:AT109" si="110">IF(AR42="",0,AR42)&amp;IF(AR43="",0,AR43)&amp;IF(AR44="",0,AR44)&amp;IF(AR45="",0,AR45)&amp;IF(AR46="",0,AR46)</f>
        <v>00000</v>
      </c>
      <c r="AU47" s="14" t="str">
        <f t="shared" ref="AU47:AU109" si="111">IF(AS42="",0,AS42)&amp;IF(AS43="",0,AS43)&amp;IF(AS44="",0,AS44)&amp;IF(AS45="",0,AS45)&amp;IF(AS46="",0,AS46)</f>
        <v>00000</v>
      </c>
      <c r="AV47" s="14" t="str">
        <f t="shared" ref="AV47:AV109" si="112">IF(AR41="",0,AR41)&amp;IF(AR42="",0,AR42)&amp;IF(AR43="",0,AR43)&amp;IF(AR44="",0,AR44)&amp;IF(AR45="",0,AR45)&amp;IF(AR46="",0,AR46)</f>
        <v>000000</v>
      </c>
      <c r="AW47" s="14" t="str">
        <f t="shared" ref="AW47:AW109" si="113">IF(AS41="",0,AS41)&amp;IF(AS42="",0,AS42)&amp;IF(AS43="",0,AS43)&amp;IF(AS44="",0,AS44)&amp;IF(AS45="",0,AS45)&amp;IF(AS46="",0,AS46)</f>
        <v>000000</v>
      </c>
      <c r="AX47" s="14" t="str">
        <f t="shared" ref="AX47:AX109" si="114">IF(COUNTBLANK(AR42:AR46)&gt;2,"B","P")</f>
        <v>B</v>
      </c>
      <c r="AY47" s="14" t="str">
        <f t="shared" ref="AY47:AY109" si="115">IF(D46="",E46,D46)&amp;F46</f>
        <v/>
      </c>
      <c r="AZ47" s="14" t="str">
        <f t="shared" ref="AZ47:AZ109" si="116">IF(OR(V47="S",X46="Y"),"B",IFERROR(VLOOKUP(AY47,$BK$3:$BL$100,2,FALSE),""))</f>
        <v/>
      </c>
      <c r="BA47" s="14" t="str">
        <f t="shared" ref="BA47:BA109" si="117">IF(K46="",L46,K46)&amp;M46</f>
        <v/>
      </c>
      <c r="BB47" s="14" t="str">
        <f t="shared" ref="BB47:BB109" si="118">IF(OR(V47="S",Y46="Y"),"B",IFERROR(VLOOKUP(BA47,$BK$3:$BL$100,2,FALSE),""))</f>
        <v/>
      </c>
      <c r="BC47" s="14">
        <f t="shared" ref="BC47:BC109" si="119">IF(REPLACE(AZ47, 1, 1, "")="",1,REPLACE(AZ47, 1, 1, ""))</f>
        <v>1</v>
      </c>
      <c r="BD47" s="14">
        <f t="shared" ref="BD47:BD109" si="120">IF(REPLACE(BB47, 1, 1, "")="",1,REPLACE(BB47, 1, 1, ""))</f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64"/>
        <v/>
      </c>
      <c r="C48" s="24" t="str">
        <f t="shared" si="61"/>
        <v/>
      </c>
      <c r="D48" s="81" t="str">
        <f t="shared" si="65"/>
        <v/>
      </c>
      <c r="E48" s="121" t="str">
        <f t="shared" si="66"/>
        <v/>
      </c>
      <c r="F48" s="71" t="str">
        <f t="shared" si="55"/>
        <v/>
      </c>
      <c r="H48" s="85" t="str">
        <f>IF(Dashboard!AU48="","",Dashboard!AU48)</f>
        <v/>
      </c>
      <c r="J48" s="72" t="str">
        <f t="shared" si="56"/>
        <v/>
      </c>
      <c r="K48" s="81" t="str">
        <f t="shared" si="67"/>
        <v/>
      </c>
      <c r="L48" s="121" t="str">
        <f t="shared" si="68"/>
        <v/>
      </c>
      <c r="M48" s="24" t="str">
        <f t="shared" si="57"/>
        <v/>
      </c>
      <c r="N48" s="24" t="str">
        <f t="shared" si="69"/>
        <v/>
      </c>
      <c r="O48" s="124" t="str">
        <f t="shared" si="70"/>
        <v/>
      </c>
      <c r="P48" s="24" t="str">
        <f>IF(H48="","",IF(B48="NB",P47,IF(O48="",SUM($O$5:$O48)+N48,SUM($O$5:$O48))))</f>
        <v/>
      </c>
      <c r="Q48" s="130" t="str">
        <f t="shared" si="60"/>
        <v/>
      </c>
      <c r="R48" s="129" t="str">
        <f t="shared" si="71"/>
        <v/>
      </c>
      <c r="S48" s="83" t="str">
        <f t="shared" si="72"/>
        <v/>
      </c>
      <c r="T48" s="14" t="str">
        <f t="shared" si="62"/>
        <v/>
      </c>
      <c r="U48" s="14">
        <f t="shared" si="58"/>
        <v>0</v>
      </c>
      <c r="V48" s="14" t="str">
        <f t="shared" si="73"/>
        <v/>
      </c>
      <c r="W48" s="14" t="str">
        <f t="shared" si="93"/>
        <v/>
      </c>
      <c r="X48" s="83" t="str">
        <f t="shared" si="33"/>
        <v/>
      </c>
      <c r="Y48" s="14" t="str">
        <f t="shared" si="34"/>
        <v/>
      </c>
      <c r="Z48" s="14" t="str">
        <f t="shared" si="94"/>
        <v/>
      </c>
      <c r="AA48" s="14" t="str">
        <f t="shared" si="95"/>
        <v/>
      </c>
      <c r="AB48" s="14" t="str">
        <f t="shared" si="96"/>
        <v/>
      </c>
      <c r="AC48" s="14" t="str">
        <f t="shared" si="97"/>
        <v/>
      </c>
      <c r="AD48" s="14" t="str">
        <f t="shared" si="98"/>
        <v/>
      </c>
      <c r="AE48" s="14" t="str">
        <f t="shared" si="99"/>
        <v/>
      </c>
      <c r="AF48" s="14" t="str">
        <f t="shared" si="100"/>
        <v/>
      </c>
      <c r="AG48" s="44" t="str">
        <f t="shared" si="101"/>
        <v/>
      </c>
      <c r="AH48" s="44" t="str">
        <f t="shared" si="102"/>
        <v/>
      </c>
      <c r="AI48" s="44" t="str">
        <f t="shared" si="103"/>
        <v/>
      </c>
      <c r="AJ48" s="75" t="str">
        <f t="shared" si="104"/>
        <v/>
      </c>
      <c r="AK48" s="75" t="str">
        <f t="shared" si="105"/>
        <v/>
      </c>
      <c r="AL48" s="75" t="str">
        <f t="shared" si="106"/>
        <v/>
      </c>
      <c r="AM48" s="75" t="str">
        <f t="shared" si="107"/>
        <v/>
      </c>
      <c r="AP48" s="14" t="str">
        <f t="shared" si="108"/>
        <v/>
      </c>
      <c r="AQ48" s="14" t="str">
        <f t="shared" si="10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110"/>
        <v>00000</v>
      </c>
      <c r="AU48" s="14" t="str">
        <f t="shared" si="111"/>
        <v>00000</v>
      </c>
      <c r="AV48" s="14" t="str">
        <f t="shared" si="112"/>
        <v>000000</v>
      </c>
      <c r="AW48" s="14" t="str">
        <f t="shared" si="113"/>
        <v>000000</v>
      </c>
      <c r="AX48" s="14" t="str">
        <f t="shared" si="114"/>
        <v>B</v>
      </c>
      <c r="AY48" s="14" t="str">
        <f t="shared" si="115"/>
        <v/>
      </c>
      <c r="AZ48" s="14" t="str">
        <f t="shared" si="116"/>
        <v/>
      </c>
      <c r="BA48" s="14" t="str">
        <f t="shared" si="117"/>
        <v/>
      </c>
      <c r="BB48" s="14" t="str">
        <f t="shared" si="118"/>
        <v/>
      </c>
      <c r="BC48" s="14">
        <f t="shared" si="119"/>
        <v>1</v>
      </c>
      <c r="BD48" s="14">
        <f t="shared" si="120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64"/>
        <v/>
      </c>
      <c r="C49" s="25" t="str">
        <f t="shared" si="61"/>
        <v/>
      </c>
      <c r="D49" s="82" t="str">
        <f t="shared" si="65"/>
        <v/>
      </c>
      <c r="E49" s="122" t="str">
        <f t="shared" si="66"/>
        <v/>
      </c>
      <c r="F49" s="74" t="str">
        <f t="shared" si="55"/>
        <v/>
      </c>
      <c r="H49" s="86" t="str">
        <f>IF(Dashboard!AU49="","",Dashboard!AU49)</f>
        <v/>
      </c>
      <c r="J49" s="73" t="str">
        <f t="shared" si="56"/>
        <v/>
      </c>
      <c r="K49" s="82" t="str">
        <f t="shared" si="67"/>
        <v/>
      </c>
      <c r="L49" s="122" t="str">
        <f t="shared" si="68"/>
        <v/>
      </c>
      <c r="M49" s="25" t="str">
        <f t="shared" si="57"/>
        <v/>
      </c>
      <c r="N49" s="25" t="str">
        <f t="shared" si="69"/>
        <v/>
      </c>
      <c r="O49" s="131" t="str">
        <f t="shared" si="70"/>
        <v/>
      </c>
      <c r="P49" s="25" t="str">
        <f>IF(H49="","",IF(B49="NB",P48,IF(O49="",SUM($O$5:$O49)+N49,SUM($O$5:$O49))))</f>
        <v/>
      </c>
      <c r="Q49" s="132" t="str">
        <f t="shared" si="60"/>
        <v/>
      </c>
      <c r="R49" s="129" t="str">
        <f t="shared" si="71"/>
        <v/>
      </c>
      <c r="S49" s="83" t="str">
        <f t="shared" si="72"/>
        <v/>
      </c>
      <c r="T49" s="14" t="str">
        <f t="shared" si="62"/>
        <v/>
      </c>
      <c r="U49" s="14">
        <f t="shared" si="58"/>
        <v>0</v>
      </c>
      <c r="V49" s="14" t="str">
        <f t="shared" si="73"/>
        <v/>
      </c>
      <c r="W49" s="14" t="str">
        <f t="shared" si="93"/>
        <v/>
      </c>
      <c r="X49" s="83" t="str">
        <f t="shared" si="33"/>
        <v/>
      </c>
      <c r="Y49" s="14" t="str">
        <f t="shared" si="34"/>
        <v/>
      </c>
      <c r="Z49" s="14" t="str">
        <f t="shared" si="94"/>
        <v/>
      </c>
      <c r="AA49" s="14" t="str">
        <f t="shared" si="95"/>
        <v/>
      </c>
      <c r="AB49" s="14" t="str">
        <f t="shared" si="96"/>
        <v/>
      </c>
      <c r="AC49" s="14" t="str">
        <f t="shared" si="97"/>
        <v/>
      </c>
      <c r="AD49" s="14" t="str">
        <f t="shared" si="98"/>
        <v/>
      </c>
      <c r="AE49" s="14" t="str">
        <f t="shared" si="99"/>
        <v/>
      </c>
      <c r="AF49" s="14" t="str">
        <f t="shared" si="100"/>
        <v/>
      </c>
      <c r="AG49" s="44" t="str">
        <f t="shared" si="101"/>
        <v/>
      </c>
      <c r="AH49" s="44" t="str">
        <f t="shared" si="102"/>
        <v/>
      </c>
      <c r="AI49" s="44" t="str">
        <f t="shared" si="103"/>
        <v/>
      </c>
      <c r="AJ49" s="75" t="str">
        <f t="shared" si="104"/>
        <v/>
      </c>
      <c r="AK49" s="75" t="str">
        <f t="shared" si="105"/>
        <v/>
      </c>
      <c r="AL49" s="75" t="str">
        <f t="shared" si="106"/>
        <v/>
      </c>
      <c r="AM49" s="75" t="str">
        <f t="shared" si="107"/>
        <v/>
      </c>
      <c r="AP49" s="14" t="str">
        <f t="shared" si="108"/>
        <v/>
      </c>
      <c r="AQ49" s="14" t="str">
        <f t="shared" si="10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110"/>
        <v>00000</v>
      </c>
      <c r="AU49" s="14" t="str">
        <f t="shared" si="111"/>
        <v>00000</v>
      </c>
      <c r="AV49" s="14" t="str">
        <f t="shared" si="112"/>
        <v>000000</v>
      </c>
      <c r="AW49" s="14" t="str">
        <f t="shared" si="113"/>
        <v>000000</v>
      </c>
      <c r="AX49" s="14" t="str">
        <f t="shared" si="114"/>
        <v>B</v>
      </c>
      <c r="AY49" s="14" t="str">
        <f t="shared" si="115"/>
        <v/>
      </c>
      <c r="AZ49" s="14" t="str">
        <f t="shared" si="116"/>
        <v/>
      </c>
      <c r="BA49" s="14" t="str">
        <f t="shared" si="117"/>
        <v/>
      </c>
      <c r="BB49" s="14" t="str">
        <f t="shared" si="118"/>
        <v/>
      </c>
      <c r="BC49" s="14">
        <f t="shared" si="119"/>
        <v>1</v>
      </c>
      <c r="BD49" s="14">
        <f t="shared" si="120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64"/>
        <v/>
      </c>
      <c r="C50" s="36" t="str">
        <f t="shared" si="61"/>
        <v/>
      </c>
      <c r="D50" s="79" t="str">
        <f t="shared" si="65"/>
        <v/>
      </c>
      <c r="E50" s="120" t="str">
        <f t="shared" si="66"/>
        <v/>
      </c>
      <c r="F50" s="80" t="str">
        <f t="shared" si="55"/>
        <v/>
      </c>
      <c r="H50" s="84" t="str">
        <f>IF(Dashboard!AU50="","",Dashboard!AU50)</f>
        <v/>
      </c>
      <c r="J50" s="78" t="str">
        <f t="shared" si="56"/>
        <v/>
      </c>
      <c r="K50" s="79" t="str">
        <f t="shared" si="67"/>
        <v/>
      </c>
      <c r="L50" s="120" t="str">
        <f t="shared" si="68"/>
        <v/>
      </c>
      <c r="M50" s="36" t="str">
        <f t="shared" si="57"/>
        <v/>
      </c>
      <c r="N50" s="36" t="str">
        <f t="shared" si="69"/>
        <v/>
      </c>
      <c r="O50" s="136" t="str">
        <f t="shared" si="70"/>
        <v/>
      </c>
      <c r="P50" s="36" t="str">
        <f>IF(H50="","",IF(B50="NB",P49,IF(O50="",SUM($O$5:$O50)+N50,SUM($O$5:$O50))))</f>
        <v/>
      </c>
      <c r="Q50" s="137" t="str">
        <f t="shared" si="60"/>
        <v/>
      </c>
      <c r="R50" s="129" t="str">
        <f t="shared" si="71"/>
        <v/>
      </c>
      <c r="S50" s="83" t="str">
        <f t="shared" si="72"/>
        <v/>
      </c>
      <c r="T50" s="14" t="str">
        <f t="shared" si="62"/>
        <v/>
      </c>
      <c r="U50" s="14">
        <f t="shared" si="58"/>
        <v>0</v>
      </c>
      <c r="V50" s="14" t="str">
        <f t="shared" si="73"/>
        <v/>
      </c>
      <c r="W50" s="14" t="str">
        <f t="shared" si="93"/>
        <v/>
      </c>
      <c r="X50" s="83" t="str">
        <f t="shared" si="33"/>
        <v/>
      </c>
      <c r="Y50" s="14" t="str">
        <f t="shared" si="34"/>
        <v/>
      </c>
      <c r="Z50" s="14" t="str">
        <f t="shared" si="94"/>
        <v/>
      </c>
      <c r="AA50" s="14" t="str">
        <f t="shared" si="95"/>
        <v/>
      </c>
      <c r="AB50" s="14" t="str">
        <f t="shared" si="96"/>
        <v/>
      </c>
      <c r="AC50" s="14" t="str">
        <f t="shared" si="97"/>
        <v/>
      </c>
      <c r="AD50" s="14" t="str">
        <f t="shared" si="98"/>
        <v/>
      </c>
      <c r="AE50" s="14" t="str">
        <f t="shared" si="99"/>
        <v/>
      </c>
      <c r="AF50" s="14" t="str">
        <f t="shared" si="100"/>
        <v/>
      </c>
      <c r="AG50" s="44" t="str">
        <f t="shared" si="101"/>
        <v/>
      </c>
      <c r="AH50" s="44" t="str">
        <f t="shared" si="102"/>
        <v/>
      </c>
      <c r="AI50" s="44" t="str">
        <f t="shared" si="103"/>
        <v/>
      </c>
      <c r="AJ50" s="75" t="str">
        <f t="shared" si="104"/>
        <v/>
      </c>
      <c r="AK50" s="75" t="str">
        <f t="shared" si="105"/>
        <v/>
      </c>
      <c r="AL50" s="75" t="str">
        <f t="shared" si="106"/>
        <v/>
      </c>
      <c r="AM50" s="75" t="str">
        <f t="shared" si="107"/>
        <v/>
      </c>
      <c r="AP50" s="14" t="str">
        <f t="shared" si="108"/>
        <v/>
      </c>
      <c r="AQ50" s="14" t="str">
        <f t="shared" si="10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110"/>
        <v>00000</v>
      </c>
      <c r="AU50" s="14" t="str">
        <f t="shared" si="111"/>
        <v>00000</v>
      </c>
      <c r="AV50" s="14" t="str">
        <f t="shared" si="112"/>
        <v>000000</v>
      </c>
      <c r="AW50" s="14" t="str">
        <f t="shared" si="113"/>
        <v>000000</v>
      </c>
      <c r="AX50" s="14" t="str">
        <f t="shared" si="114"/>
        <v>B</v>
      </c>
      <c r="AY50" s="14" t="str">
        <f t="shared" si="115"/>
        <v/>
      </c>
      <c r="AZ50" s="14" t="str">
        <f t="shared" si="116"/>
        <v/>
      </c>
      <c r="BA50" s="14" t="str">
        <f t="shared" si="117"/>
        <v/>
      </c>
      <c r="BB50" s="14" t="str">
        <f t="shared" si="118"/>
        <v/>
      </c>
      <c r="BC50" s="14">
        <f t="shared" si="119"/>
        <v>1</v>
      </c>
      <c r="BD50" s="14">
        <f t="shared" si="120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64"/>
        <v/>
      </c>
      <c r="C51" s="24" t="str">
        <f t="shared" si="61"/>
        <v/>
      </c>
      <c r="D51" s="81" t="str">
        <f t="shared" si="65"/>
        <v/>
      </c>
      <c r="E51" s="121" t="str">
        <f t="shared" si="66"/>
        <v/>
      </c>
      <c r="F51" s="71" t="str">
        <f t="shared" si="55"/>
        <v/>
      </c>
      <c r="H51" s="85" t="str">
        <f>IF(Dashboard!AU51="","",Dashboard!AU51)</f>
        <v/>
      </c>
      <c r="J51" s="72" t="str">
        <f t="shared" si="56"/>
        <v/>
      </c>
      <c r="K51" s="81" t="str">
        <f t="shared" si="67"/>
        <v/>
      </c>
      <c r="L51" s="121" t="str">
        <f t="shared" si="68"/>
        <v/>
      </c>
      <c r="M51" s="24" t="str">
        <f t="shared" si="57"/>
        <v/>
      </c>
      <c r="N51" s="24" t="str">
        <f t="shared" si="69"/>
        <v/>
      </c>
      <c r="O51" s="124" t="str">
        <f t="shared" si="70"/>
        <v/>
      </c>
      <c r="P51" s="24" t="str">
        <f>IF(H51="","",IF(B51="NB",P50,IF(O51="",SUM($O$5:$O51)+N51,SUM($O$5:$O51))))</f>
        <v/>
      </c>
      <c r="Q51" s="130" t="str">
        <f t="shared" si="60"/>
        <v/>
      </c>
      <c r="R51" s="129" t="str">
        <f t="shared" si="71"/>
        <v/>
      </c>
      <c r="S51" s="83" t="str">
        <f t="shared" si="72"/>
        <v/>
      </c>
      <c r="T51" s="14" t="str">
        <f t="shared" si="62"/>
        <v/>
      </c>
      <c r="U51" s="14">
        <f t="shared" si="58"/>
        <v>0</v>
      </c>
      <c r="V51" s="14" t="str">
        <f t="shared" si="73"/>
        <v/>
      </c>
      <c r="W51" s="14" t="str">
        <f t="shared" si="93"/>
        <v/>
      </c>
      <c r="X51" s="83" t="str">
        <f t="shared" si="33"/>
        <v/>
      </c>
      <c r="Y51" s="14" t="str">
        <f t="shared" si="34"/>
        <v/>
      </c>
      <c r="Z51" s="14" t="str">
        <f t="shared" si="94"/>
        <v/>
      </c>
      <c r="AA51" s="14" t="str">
        <f t="shared" si="95"/>
        <v/>
      </c>
      <c r="AB51" s="14" t="str">
        <f t="shared" si="96"/>
        <v/>
      </c>
      <c r="AC51" s="14" t="str">
        <f t="shared" si="97"/>
        <v/>
      </c>
      <c r="AD51" s="14" t="str">
        <f t="shared" si="98"/>
        <v/>
      </c>
      <c r="AE51" s="14" t="str">
        <f t="shared" si="99"/>
        <v/>
      </c>
      <c r="AF51" s="14" t="str">
        <f t="shared" si="100"/>
        <v/>
      </c>
      <c r="AG51" s="44" t="str">
        <f t="shared" si="101"/>
        <v/>
      </c>
      <c r="AH51" s="44" t="str">
        <f t="shared" si="102"/>
        <v/>
      </c>
      <c r="AI51" s="44" t="str">
        <f t="shared" si="103"/>
        <v/>
      </c>
      <c r="AJ51" s="75" t="str">
        <f t="shared" si="104"/>
        <v/>
      </c>
      <c r="AK51" s="75" t="str">
        <f t="shared" si="105"/>
        <v/>
      </c>
      <c r="AL51" s="75" t="str">
        <f t="shared" si="106"/>
        <v/>
      </c>
      <c r="AM51" s="75" t="str">
        <f t="shared" si="107"/>
        <v/>
      </c>
      <c r="AP51" s="14" t="str">
        <f t="shared" si="108"/>
        <v/>
      </c>
      <c r="AQ51" s="14" t="str">
        <f t="shared" si="10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110"/>
        <v>00000</v>
      </c>
      <c r="AU51" s="14" t="str">
        <f t="shared" si="111"/>
        <v>00000</v>
      </c>
      <c r="AV51" s="14" t="str">
        <f t="shared" si="112"/>
        <v>000000</v>
      </c>
      <c r="AW51" s="14" t="str">
        <f t="shared" si="113"/>
        <v>000000</v>
      </c>
      <c r="AX51" s="14" t="str">
        <f t="shared" si="114"/>
        <v>B</v>
      </c>
      <c r="AY51" s="14" t="str">
        <f t="shared" si="115"/>
        <v/>
      </c>
      <c r="AZ51" s="14" t="str">
        <f t="shared" si="116"/>
        <v/>
      </c>
      <c r="BA51" s="14" t="str">
        <f t="shared" si="117"/>
        <v/>
      </c>
      <c r="BB51" s="14" t="str">
        <f t="shared" si="118"/>
        <v/>
      </c>
      <c r="BC51" s="14">
        <f t="shared" si="119"/>
        <v>1</v>
      </c>
      <c r="BD51" s="14">
        <f t="shared" si="120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64"/>
        <v/>
      </c>
      <c r="C52" s="24" t="str">
        <f t="shared" si="61"/>
        <v/>
      </c>
      <c r="D52" s="81" t="str">
        <f t="shared" si="65"/>
        <v/>
      </c>
      <c r="E52" s="121" t="str">
        <f t="shared" si="66"/>
        <v/>
      </c>
      <c r="F52" s="71" t="str">
        <f t="shared" si="55"/>
        <v/>
      </c>
      <c r="H52" s="85" t="str">
        <f>IF(Dashboard!AU52="","",Dashboard!AU52)</f>
        <v/>
      </c>
      <c r="J52" s="72" t="str">
        <f t="shared" si="56"/>
        <v/>
      </c>
      <c r="K52" s="81" t="str">
        <f t="shared" si="67"/>
        <v/>
      </c>
      <c r="L52" s="121" t="str">
        <f t="shared" si="68"/>
        <v/>
      </c>
      <c r="M52" s="24" t="str">
        <f t="shared" si="57"/>
        <v/>
      </c>
      <c r="N52" s="24" t="str">
        <f t="shared" si="69"/>
        <v/>
      </c>
      <c r="O52" s="124" t="str">
        <f t="shared" si="70"/>
        <v/>
      </c>
      <c r="P52" s="24" t="str">
        <f>IF(H52="","",IF(B52="NB",P51,IF(O52="",SUM($O$5:$O52)+N52,SUM($O$5:$O52))))</f>
        <v/>
      </c>
      <c r="Q52" s="130" t="str">
        <f t="shared" si="60"/>
        <v/>
      </c>
      <c r="R52" s="129" t="str">
        <f t="shared" si="71"/>
        <v/>
      </c>
      <c r="S52" s="83" t="str">
        <f t="shared" si="72"/>
        <v/>
      </c>
      <c r="T52" s="14" t="str">
        <f t="shared" si="62"/>
        <v/>
      </c>
      <c r="U52" s="14">
        <f t="shared" si="58"/>
        <v>0</v>
      </c>
      <c r="V52" s="14" t="str">
        <f t="shared" si="73"/>
        <v/>
      </c>
      <c r="W52" s="14" t="str">
        <f t="shared" si="93"/>
        <v/>
      </c>
      <c r="X52" s="83" t="str">
        <f t="shared" si="33"/>
        <v/>
      </c>
      <c r="Y52" s="14" t="str">
        <f t="shared" si="34"/>
        <v/>
      </c>
      <c r="Z52" s="14" t="str">
        <f t="shared" si="94"/>
        <v/>
      </c>
      <c r="AA52" s="14" t="str">
        <f t="shared" si="95"/>
        <v/>
      </c>
      <c r="AB52" s="14" t="str">
        <f t="shared" si="96"/>
        <v/>
      </c>
      <c r="AC52" s="14" t="str">
        <f t="shared" si="97"/>
        <v/>
      </c>
      <c r="AD52" s="14" t="str">
        <f t="shared" si="98"/>
        <v/>
      </c>
      <c r="AE52" s="14" t="str">
        <f t="shared" si="99"/>
        <v/>
      </c>
      <c r="AF52" s="14" t="str">
        <f t="shared" si="100"/>
        <v/>
      </c>
      <c r="AG52" s="44" t="str">
        <f t="shared" si="101"/>
        <v/>
      </c>
      <c r="AH52" s="44" t="str">
        <f t="shared" si="102"/>
        <v/>
      </c>
      <c r="AI52" s="44" t="str">
        <f t="shared" si="103"/>
        <v/>
      </c>
      <c r="AJ52" s="75" t="str">
        <f t="shared" si="104"/>
        <v/>
      </c>
      <c r="AK52" s="75" t="str">
        <f t="shared" si="105"/>
        <v/>
      </c>
      <c r="AL52" s="75" t="str">
        <f t="shared" si="106"/>
        <v/>
      </c>
      <c r="AM52" s="75" t="str">
        <f t="shared" si="107"/>
        <v/>
      </c>
      <c r="AP52" s="14" t="str">
        <f t="shared" si="108"/>
        <v/>
      </c>
      <c r="AQ52" s="14" t="str">
        <f t="shared" si="10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110"/>
        <v>00000</v>
      </c>
      <c r="AU52" s="14" t="str">
        <f t="shared" si="111"/>
        <v>00000</v>
      </c>
      <c r="AV52" s="14" t="str">
        <f t="shared" si="112"/>
        <v>000000</v>
      </c>
      <c r="AW52" s="14" t="str">
        <f t="shared" si="113"/>
        <v>000000</v>
      </c>
      <c r="AX52" s="14" t="str">
        <f t="shared" si="114"/>
        <v>B</v>
      </c>
      <c r="AY52" s="14" t="str">
        <f t="shared" si="115"/>
        <v/>
      </c>
      <c r="AZ52" s="14" t="str">
        <f t="shared" si="116"/>
        <v/>
      </c>
      <c r="BA52" s="14" t="str">
        <f t="shared" si="117"/>
        <v/>
      </c>
      <c r="BB52" s="14" t="str">
        <f t="shared" si="118"/>
        <v/>
      </c>
      <c r="BC52" s="14">
        <f t="shared" si="119"/>
        <v>1</v>
      </c>
      <c r="BD52" s="14">
        <f t="shared" si="120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64"/>
        <v/>
      </c>
      <c r="C53" s="24" t="str">
        <f t="shared" si="61"/>
        <v/>
      </c>
      <c r="D53" s="81" t="str">
        <f t="shared" si="65"/>
        <v/>
      </c>
      <c r="E53" s="121" t="str">
        <f t="shared" si="66"/>
        <v/>
      </c>
      <c r="F53" s="71" t="str">
        <f t="shared" si="55"/>
        <v/>
      </c>
      <c r="H53" s="85" t="str">
        <f>IF(Dashboard!AU53="","",Dashboard!AU53)</f>
        <v/>
      </c>
      <c r="J53" s="72" t="str">
        <f t="shared" si="56"/>
        <v/>
      </c>
      <c r="K53" s="81" t="str">
        <f t="shared" si="67"/>
        <v/>
      </c>
      <c r="L53" s="121" t="str">
        <f t="shared" si="68"/>
        <v/>
      </c>
      <c r="M53" s="24" t="str">
        <f t="shared" si="57"/>
        <v/>
      </c>
      <c r="N53" s="24" t="str">
        <f t="shared" si="69"/>
        <v/>
      </c>
      <c r="O53" s="124" t="str">
        <f t="shared" si="70"/>
        <v/>
      </c>
      <c r="P53" s="24" t="str">
        <f>IF(H53="","",IF(B53="NB",P52,IF(O53="",SUM($O$5:$O53)+N53,SUM($O$5:$O53))))</f>
        <v/>
      </c>
      <c r="Q53" s="130" t="str">
        <f t="shared" si="60"/>
        <v/>
      </c>
      <c r="R53" s="129" t="str">
        <f t="shared" si="71"/>
        <v/>
      </c>
      <c r="S53" s="83" t="str">
        <f t="shared" si="72"/>
        <v/>
      </c>
      <c r="T53" s="14" t="str">
        <f t="shared" si="62"/>
        <v/>
      </c>
      <c r="U53" s="14">
        <f t="shared" si="58"/>
        <v>0</v>
      </c>
      <c r="V53" s="14" t="str">
        <f t="shared" si="73"/>
        <v/>
      </c>
      <c r="W53" s="14" t="str">
        <f t="shared" si="93"/>
        <v/>
      </c>
      <c r="X53" s="83" t="str">
        <f t="shared" si="33"/>
        <v/>
      </c>
      <c r="Y53" s="14" t="str">
        <f t="shared" si="34"/>
        <v/>
      </c>
      <c r="Z53" s="14" t="str">
        <f t="shared" si="94"/>
        <v/>
      </c>
      <c r="AA53" s="14" t="str">
        <f t="shared" si="95"/>
        <v/>
      </c>
      <c r="AB53" s="14" t="str">
        <f t="shared" si="96"/>
        <v/>
      </c>
      <c r="AC53" s="14" t="str">
        <f t="shared" si="97"/>
        <v/>
      </c>
      <c r="AD53" s="14" t="str">
        <f t="shared" si="98"/>
        <v/>
      </c>
      <c r="AE53" s="14" t="str">
        <f t="shared" si="99"/>
        <v/>
      </c>
      <c r="AF53" s="14" t="str">
        <f t="shared" si="100"/>
        <v/>
      </c>
      <c r="AG53" s="44" t="str">
        <f t="shared" si="101"/>
        <v/>
      </c>
      <c r="AH53" s="44" t="str">
        <f t="shared" si="102"/>
        <v/>
      </c>
      <c r="AI53" s="44" t="str">
        <f t="shared" si="103"/>
        <v/>
      </c>
      <c r="AJ53" s="75" t="str">
        <f t="shared" si="104"/>
        <v/>
      </c>
      <c r="AK53" s="75" t="str">
        <f t="shared" si="105"/>
        <v/>
      </c>
      <c r="AL53" s="75" t="str">
        <f t="shared" si="106"/>
        <v/>
      </c>
      <c r="AM53" s="75" t="str">
        <f t="shared" si="107"/>
        <v/>
      </c>
      <c r="AP53" s="14" t="str">
        <f t="shared" si="108"/>
        <v/>
      </c>
      <c r="AQ53" s="14" t="str">
        <f t="shared" si="10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110"/>
        <v>00000</v>
      </c>
      <c r="AU53" s="14" t="str">
        <f t="shared" si="111"/>
        <v>00000</v>
      </c>
      <c r="AV53" s="14" t="str">
        <f t="shared" si="112"/>
        <v>000000</v>
      </c>
      <c r="AW53" s="14" t="str">
        <f t="shared" si="113"/>
        <v>000000</v>
      </c>
      <c r="AX53" s="14" t="str">
        <f t="shared" si="114"/>
        <v>B</v>
      </c>
      <c r="AY53" s="14" t="str">
        <f t="shared" si="115"/>
        <v/>
      </c>
      <c r="AZ53" s="14" t="str">
        <f t="shared" si="116"/>
        <v/>
      </c>
      <c r="BA53" s="14" t="str">
        <f t="shared" si="117"/>
        <v/>
      </c>
      <c r="BB53" s="14" t="str">
        <f t="shared" si="118"/>
        <v/>
      </c>
      <c r="BC53" s="14">
        <f t="shared" si="119"/>
        <v>1</v>
      </c>
      <c r="BD53" s="14">
        <f t="shared" si="120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64"/>
        <v/>
      </c>
      <c r="C54" s="25" t="str">
        <f t="shared" si="61"/>
        <v/>
      </c>
      <c r="D54" s="82" t="str">
        <f t="shared" si="65"/>
        <v/>
      </c>
      <c r="E54" s="122" t="str">
        <f t="shared" si="66"/>
        <v/>
      </c>
      <c r="F54" s="74" t="str">
        <f t="shared" si="55"/>
        <v/>
      </c>
      <c r="H54" s="86" t="str">
        <f>IF(Dashboard!AU54="","",Dashboard!AU54)</f>
        <v/>
      </c>
      <c r="J54" s="73" t="str">
        <f t="shared" si="56"/>
        <v/>
      </c>
      <c r="K54" s="82" t="str">
        <f t="shared" si="67"/>
        <v/>
      </c>
      <c r="L54" s="122" t="str">
        <f t="shared" si="68"/>
        <v/>
      </c>
      <c r="M54" s="25" t="str">
        <f t="shared" si="57"/>
        <v/>
      </c>
      <c r="N54" s="25" t="str">
        <f t="shared" si="69"/>
        <v/>
      </c>
      <c r="O54" s="131" t="str">
        <f t="shared" si="70"/>
        <v/>
      </c>
      <c r="P54" s="25" t="str">
        <f>IF(H54="","",IF(B54="NB",P53,IF(O54="",SUM($O$5:$O54)+N54,SUM($O$5:$O54))))</f>
        <v/>
      </c>
      <c r="Q54" s="132" t="str">
        <f t="shared" si="60"/>
        <v/>
      </c>
      <c r="R54" s="129" t="str">
        <f t="shared" si="71"/>
        <v/>
      </c>
      <c r="S54" s="83" t="str">
        <f t="shared" si="72"/>
        <v/>
      </c>
      <c r="T54" s="14" t="str">
        <f t="shared" si="62"/>
        <v/>
      </c>
      <c r="U54" s="14">
        <f t="shared" si="58"/>
        <v>0</v>
      </c>
      <c r="V54" s="14" t="str">
        <f t="shared" si="73"/>
        <v/>
      </c>
      <c r="W54" s="14" t="str">
        <f t="shared" si="93"/>
        <v/>
      </c>
      <c r="X54" s="83" t="str">
        <f t="shared" si="33"/>
        <v/>
      </c>
      <c r="Y54" s="14" t="str">
        <f t="shared" si="34"/>
        <v/>
      </c>
      <c r="Z54" s="14" t="str">
        <f t="shared" si="94"/>
        <v/>
      </c>
      <c r="AA54" s="14" t="str">
        <f t="shared" si="95"/>
        <v/>
      </c>
      <c r="AB54" s="14" t="str">
        <f t="shared" si="96"/>
        <v/>
      </c>
      <c r="AC54" s="14" t="str">
        <f t="shared" si="97"/>
        <v/>
      </c>
      <c r="AD54" s="14" t="str">
        <f t="shared" si="98"/>
        <v/>
      </c>
      <c r="AE54" s="14" t="str">
        <f t="shared" si="99"/>
        <v/>
      </c>
      <c r="AF54" s="14" t="str">
        <f t="shared" si="100"/>
        <v/>
      </c>
      <c r="AG54" s="44" t="str">
        <f t="shared" si="101"/>
        <v/>
      </c>
      <c r="AH54" s="44" t="str">
        <f t="shared" si="102"/>
        <v/>
      </c>
      <c r="AI54" s="44" t="str">
        <f t="shared" si="103"/>
        <v/>
      </c>
      <c r="AJ54" s="75" t="str">
        <f t="shared" si="104"/>
        <v/>
      </c>
      <c r="AK54" s="75" t="str">
        <f t="shared" si="105"/>
        <v/>
      </c>
      <c r="AL54" s="75" t="str">
        <f t="shared" si="106"/>
        <v/>
      </c>
      <c r="AM54" s="75" t="str">
        <f t="shared" si="107"/>
        <v/>
      </c>
      <c r="AP54" s="14" t="str">
        <f t="shared" si="108"/>
        <v/>
      </c>
      <c r="AQ54" s="14" t="str">
        <f t="shared" si="10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110"/>
        <v>00000</v>
      </c>
      <c r="AU54" s="14" t="str">
        <f t="shared" si="111"/>
        <v>00000</v>
      </c>
      <c r="AV54" s="14" t="str">
        <f t="shared" si="112"/>
        <v>000000</v>
      </c>
      <c r="AW54" s="14" t="str">
        <f t="shared" si="113"/>
        <v>000000</v>
      </c>
      <c r="AX54" s="14" t="str">
        <f t="shared" si="114"/>
        <v>B</v>
      </c>
      <c r="AY54" s="14" t="str">
        <f t="shared" si="115"/>
        <v/>
      </c>
      <c r="AZ54" s="14" t="str">
        <f t="shared" si="116"/>
        <v/>
      </c>
      <c r="BA54" s="14" t="str">
        <f t="shared" si="117"/>
        <v/>
      </c>
      <c r="BB54" s="14" t="str">
        <f t="shared" si="118"/>
        <v/>
      </c>
      <c r="BC54" s="14">
        <f t="shared" si="119"/>
        <v>1</v>
      </c>
      <c r="BD54" s="14">
        <f t="shared" si="120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64"/>
        <v/>
      </c>
      <c r="C55" s="36" t="str">
        <f t="shared" si="61"/>
        <v/>
      </c>
      <c r="D55" s="79" t="str">
        <f t="shared" si="65"/>
        <v/>
      </c>
      <c r="E55" s="120" t="str">
        <f t="shared" si="66"/>
        <v/>
      </c>
      <c r="F55" s="80" t="str">
        <f t="shared" si="55"/>
        <v/>
      </c>
      <c r="H55" s="84" t="str">
        <f>IF(Dashboard!AU55="","",Dashboard!AU55)</f>
        <v/>
      </c>
      <c r="J55" s="78" t="str">
        <f t="shared" si="56"/>
        <v/>
      </c>
      <c r="K55" s="79" t="str">
        <f t="shared" si="67"/>
        <v/>
      </c>
      <c r="L55" s="120" t="str">
        <f t="shared" si="68"/>
        <v/>
      </c>
      <c r="M55" s="36" t="str">
        <f t="shared" si="57"/>
        <v/>
      </c>
      <c r="N55" s="36" t="str">
        <f t="shared" si="69"/>
        <v/>
      </c>
      <c r="O55" s="136" t="str">
        <f t="shared" si="70"/>
        <v/>
      </c>
      <c r="P55" s="36" t="str">
        <f>IF(H55="","",IF(B55="NB",P54,IF(O55="",SUM($O$5:$O55)+N55,SUM($O$5:$O55))))</f>
        <v/>
      </c>
      <c r="Q55" s="137" t="str">
        <f t="shared" si="60"/>
        <v/>
      </c>
      <c r="R55" s="129" t="str">
        <f t="shared" si="71"/>
        <v/>
      </c>
      <c r="S55" s="83" t="str">
        <f t="shared" si="72"/>
        <v/>
      </c>
      <c r="T55" s="14" t="str">
        <f t="shared" si="62"/>
        <v/>
      </c>
      <c r="U55" s="14">
        <f t="shared" si="58"/>
        <v>0</v>
      </c>
      <c r="V55" s="14" t="str">
        <f t="shared" si="73"/>
        <v/>
      </c>
      <c r="W55" s="14" t="str">
        <f t="shared" si="93"/>
        <v/>
      </c>
      <c r="X55" s="83" t="str">
        <f t="shared" si="33"/>
        <v/>
      </c>
      <c r="Y55" s="14" t="str">
        <f t="shared" si="34"/>
        <v/>
      </c>
      <c r="Z55" s="14" t="str">
        <f t="shared" si="94"/>
        <v/>
      </c>
      <c r="AA55" s="14" t="str">
        <f t="shared" si="95"/>
        <v/>
      </c>
      <c r="AB55" s="14" t="str">
        <f t="shared" si="96"/>
        <v/>
      </c>
      <c r="AC55" s="14" t="str">
        <f t="shared" si="97"/>
        <v/>
      </c>
      <c r="AD55" s="14" t="str">
        <f t="shared" si="98"/>
        <v/>
      </c>
      <c r="AE55" s="14" t="str">
        <f t="shared" si="99"/>
        <v/>
      </c>
      <c r="AF55" s="14" t="str">
        <f t="shared" si="100"/>
        <v/>
      </c>
      <c r="AG55" s="44" t="str">
        <f t="shared" si="101"/>
        <v/>
      </c>
      <c r="AH55" s="44" t="str">
        <f t="shared" si="102"/>
        <v/>
      </c>
      <c r="AI55" s="44" t="str">
        <f t="shared" si="103"/>
        <v/>
      </c>
      <c r="AJ55" s="75" t="str">
        <f t="shared" si="104"/>
        <v/>
      </c>
      <c r="AK55" s="75" t="str">
        <f t="shared" si="105"/>
        <v/>
      </c>
      <c r="AL55" s="75" t="str">
        <f t="shared" si="106"/>
        <v/>
      </c>
      <c r="AM55" s="75" t="str">
        <f t="shared" si="107"/>
        <v/>
      </c>
      <c r="AP55" s="14" t="str">
        <f t="shared" si="108"/>
        <v/>
      </c>
      <c r="AQ55" s="14" t="str">
        <f t="shared" si="10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110"/>
        <v>00000</v>
      </c>
      <c r="AU55" s="14" t="str">
        <f t="shared" si="111"/>
        <v>00000</v>
      </c>
      <c r="AV55" s="14" t="str">
        <f t="shared" si="112"/>
        <v>000000</v>
      </c>
      <c r="AW55" s="14" t="str">
        <f t="shared" si="113"/>
        <v>000000</v>
      </c>
      <c r="AX55" s="14" t="str">
        <f t="shared" si="114"/>
        <v>B</v>
      </c>
      <c r="AY55" s="14" t="str">
        <f t="shared" si="115"/>
        <v/>
      </c>
      <c r="AZ55" s="14" t="str">
        <f t="shared" si="116"/>
        <v/>
      </c>
      <c r="BA55" s="14" t="str">
        <f t="shared" si="117"/>
        <v/>
      </c>
      <c r="BB55" s="14" t="str">
        <f t="shared" si="118"/>
        <v/>
      </c>
      <c r="BC55" s="14">
        <f t="shared" si="119"/>
        <v>1</v>
      </c>
      <c r="BD55" s="14">
        <f t="shared" si="120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64"/>
        <v/>
      </c>
      <c r="C56" s="24" t="str">
        <f t="shared" si="61"/>
        <v/>
      </c>
      <c r="D56" s="81" t="str">
        <f t="shared" si="65"/>
        <v/>
      </c>
      <c r="E56" s="121" t="str">
        <f t="shared" si="66"/>
        <v/>
      </c>
      <c r="F56" s="71" t="str">
        <f t="shared" si="55"/>
        <v/>
      </c>
      <c r="H56" s="85" t="str">
        <f>IF(Dashboard!AU56="","",Dashboard!AU56)</f>
        <v/>
      </c>
      <c r="J56" s="72" t="str">
        <f t="shared" si="56"/>
        <v/>
      </c>
      <c r="K56" s="81" t="str">
        <f t="shared" si="67"/>
        <v/>
      </c>
      <c r="L56" s="121" t="str">
        <f t="shared" si="68"/>
        <v/>
      </c>
      <c r="M56" s="24" t="str">
        <f t="shared" si="57"/>
        <v/>
      </c>
      <c r="N56" s="24" t="str">
        <f t="shared" si="69"/>
        <v/>
      </c>
      <c r="O56" s="124" t="str">
        <f t="shared" si="70"/>
        <v/>
      </c>
      <c r="P56" s="24" t="str">
        <f>IF(H56="","",IF(B56="NB",P55,IF(O56="",SUM($O$5:$O56)+N56,SUM($O$5:$O56))))</f>
        <v/>
      </c>
      <c r="Q56" s="130" t="str">
        <f t="shared" si="60"/>
        <v/>
      </c>
      <c r="R56" s="129" t="str">
        <f t="shared" si="71"/>
        <v/>
      </c>
      <c r="S56" s="83" t="str">
        <f t="shared" si="72"/>
        <v/>
      </c>
      <c r="T56" s="14" t="str">
        <f t="shared" si="62"/>
        <v/>
      </c>
      <c r="U56" s="14">
        <f t="shared" si="58"/>
        <v>0</v>
      </c>
      <c r="V56" s="14" t="str">
        <f t="shared" si="73"/>
        <v/>
      </c>
      <c r="W56" s="14" t="str">
        <f t="shared" si="93"/>
        <v/>
      </c>
      <c r="X56" s="83" t="str">
        <f t="shared" si="33"/>
        <v/>
      </c>
      <c r="Y56" s="14" t="str">
        <f t="shared" si="34"/>
        <v/>
      </c>
      <c r="Z56" s="14" t="str">
        <f t="shared" si="94"/>
        <v/>
      </c>
      <c r="AA56" s="14" t="str">
        <f t="shared" si="95"/>
        <v/>
      </c>
      <c r="AB56" s="14" t="str">
        <f t="shared" si="96"/>
        <v/>
      </c>
      <c r="AC56" s="14" t="str">
        <f t="shared" si="97"/>
        <v/>
      </c>
      <c r="AD56" s="14" t="str">
        <f t="shared" si="98"/>
        <v/>
      </c>
      <c r="AE56" s="14" t="str">
        <f t="shared" si="99"/>
        <v/>
      </c>
      <c r="AF56" s="14" t="str">
        <f t="shared" si="100"/>
        <v/>
      </c>
      <c r="AG56" s="44" t="str">
        <f t="shared" si="101"/>
        <v/>
      </c>
      <c r="AH56" s="44" t="str">
        <f t="shared" si="102"/>
        <v/>
      </c>
      <c r="AI56" s="44" t="str">
        <f t="shared" si="103"/>
        <v/>
      </c>
      <c r="AJ56" s="75" t="str">
        <f t="shared" si="104"/>
        <v/>
      </c>
      <c r="AK56" s="75" t="str">
        <f t="shared" si="105"/>
        <v/>
      </c>
      <c r="AL56" s="75" t="str">
        <f t="shared" si="106"/>
        <v/>
      </c>
      <c r="AM56" s="75" t="str">
        <f t="shared" si="107"/>
        <v/>
      </c>
      <c r="AP56" s="14" t="str">
        <f t="shared" si="108"/>
        <v/>
      </c>
      <c r="AQ56" s="14" t="str">
        <f t="shared" si="10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110"/>
        <v>00000</v>
      </c>
      <c r="AU56" s="14" t="str">
        <f t="shared" si="111"/>
        <v>00000</v>
      </c>
      <c r="AV56" s="14" t="str">
        <f t="shared" si="112"/>
        <v>000000</v>
      </c>
      <c r="AW56" s="14" t="str">
        <f t="shared" si="113"/>
        <v>000000</v>
      </c>
      <c r="AX56" s="14" t="str">
        <f t="shared" si="114"/>
        <v>B</v>
      </c>
      <c r="AY56" s="14" t="str">
        <f t="shared" si="115"/>
        <v/>
      </c>
      <c r="AZ56" s="14" t="str">
        <f t="shared" si="116"/>
        <v/>
      </c>
      <c r="BA56" s="14" t="str">
        <f t="shared" si="117"/>
        <v/>
      </c>
      <c r="BB56" s="14" t="str">
        <f t="shared" si="118"/>
        <v/>
      </c>
      <c r="BC56" s="14">
        <f t="shared" si="119"/>
        <v>1</v>
      </c>
      <c r="BD56" s="14">
        <f t="shared" si="120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64"/>
        <v/>
      </c>
      <c r="C57" s="24" t="str">
        <f t="shared" si="61"/>
        <v/>
      </c>
      <c r="D57" s="81" t="str">
        <f t="shared" si="65"/>
        <v/>
      </c>
      <c r="E57" s="121" t="str">
        <f t="shared" si="66"/>
        <v/>
      </c>
      <c r="F57" s="71" t="str">
        <f t="shared" si="55"/>
        <v/>
      </c>
      <c r="H57" s="85" t="str">
        <f>IF(Dashboard!AU57="","",Dashboard!AU57)</f>
        <v/>
      </c>
      <c r="J57" s="72" t="str">
        <f t="shared" si="56"/>
        <v/>
      </c>
      <c r="K57" s="81" t="str">
        <f t="shared" si="67"/>
        <v/>
      </c>
      <c r="L57" s="121" t="str">
        <f t="shared" si="68"/>
        <v/>
      </c>
      <c r="M57" s="24" t="str">
        <f t="shared" si="57"/>
        <v/>
      </c>
      <c r="N57" s="24" t="str">
        <f t="shared" si="69"/>
        <v/>
      </c>
      <c r="O57" s="124" t="str">
        <f t="shared" si="70"/>
        <v/>
      </c>
      <c r="P57" s="24" t="str">
        <f>IF(H57="","",IF(B57="NB",P56,IF(O57="",SUM($O$5:$O57)+N57,SUM($O$5:$O57))))</f>
        <v/>
      </c>
      <c r="Q57" s="130" t="str">
        <f t="shared" si="60"/>
        <v/>
      </c>
      <c r="R57" s="129" t="str">
        <f t="shared" si="71"/>
        <v/>
      </c>
      <c r="S57" s="83" t="str">
        <f t="shared" si="72"/>
        <v/>
      </c>
      <c r="T57" s="14" t="str">
        <f t="shared" si="62"/>
        <v/>
      </c>
      <c r="U57" s="14">
        <f t="shared" si="58"/>
        <v>0</v>
      </c>
      <c r="V57" s="14" t="str">
        <f t="shared" si="73"/>
        <v/>
      </c>
      <c r="W57" s="14" t="str">
        <f t="shared" si="93"/>
        <v/>
      </c>
      <c r="X57" s="83" t="str">
        <f t="shared" si="33"/>
        <v/>
      </c>
      <c r="Y57" s="14" t="str">
        <f t="shared" si="34"/>
        <v/>
      </c>
      <c r="Z57" s="14" t="str">
        <f t="shared" si="94"/>
        <v/>
      </c>
      <c r="AA57" s="14" t="str">
        <f t="shared" si="95"/>
        <v/>
      </c>
      <c r="AB57" s="14" t="str">
        <f t="shared" si="96"/>
        <v/>
      </c>
      <c r="AC57" s="14" t="str">
        <f t="shared" si="97"/>
        <v/>
      </c>
      <c r="AD57" s="14" t="str">
        <f t="shared" si="98"/>
        <v/>
      </c>
      <c r="AE57" s="14" t="str">
        <f t="shared" si="99"/>
        <v/>
      </c>
      <c r="AF57" s="14" t="str">
        <f t="shared" si="100"/>
        <v/>
      </c>
      <c r="AG57" s="44" t="str">
        <f t="shared" si="101"/>
        <v/>
      </c>
      <c r="AH57" s="44" t="str">
        <f t="shared" si="102"/>
        <v/>
      </c>
      <c r="AI57" s="44" t="str">
        <f t="shared" si="103"/>
        <v/>
      </c>
      <c r="AJ57" s="75" t="str">
        <f t="shared" si="104"/>
        <v/>
      </c>
      <c r="AK57" s="75" t="str">
        <f t="shared" si="105"/>
        <v/>
      </c>
      <c r="AL57" s="75" t="str">
        <f t="shared" si="106"/>
        <v/>
      </c>
      <c r="AM57" s="75" t="str">
        <f t="shared" si="107"/>
        <v/>
      </c>
      <c r="AP57" s="14" t="str">
        <f t="shared" si="108"/>
        <v/>
      </c>
      <c r="AQ57" s="14" t="str">
        <f t="shared" si="10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110"/>
        <v>00000</v>
      </c>
      <c r="AU57" s="14" t="str">
        <f t="shared" si="111"/>
        <v>00000</v>
      </c>
      <c r="AV57" s="14" t="str">
        <f t="shared" si="112"/>
        <v>000000</v>
      </c>
      <c r="AW57" s="14" t="str">
        <f t="shared" si="113"/>
        <v>000000</v>
      </c>
      <c r="AX57" s="14" t="str">
        <f t="shared" si="114"/>
        <v>B</v>
      </c>
      <c r="AY57" s="14" t="str">
        <f t="shared" si="115"/>
        <v/>
      </c>
      <c r="AZ57" s="14" t="str">
        <f t="shared" si="116"/>
        <v/>
      </c>
      <c r="BA57" s="14" t="str">
        <f t="shared" si="117"/>
        <v/>
      </c>
      <c r="BB57" s="14" t="str">
        <f t="shared" si="118"/>
        <v/>
      </c>
      <c r="BC57" s="14">
        <f t="shared" si="119"/>
        <v>1</v>
      </c>
      <c r="BD57" s="14">
        <f t="shared" si="120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64"/>
        <v/>
      </c>
      <c r="C58" s="24" t="str">
        <f t="shared" si="61"/>
        <v/>
      </c>
      <c r="D58" s="81" t="str">
        <f t="shared" si="65"/>
        <v/>
      </c>
      <c r="E58" s="121" t="str">
        <f t="shared" si="66"/>
        <v/>
      </c>
      <c r="F58" s="71" t="str">
        <f t="shared" si="55"/>
        <v/>
      </c>
      <c r="H58" s="85" t="str">
        <f>IF(Dashboard!AU58="","",Dashboard!AU58)</f>
        <v/>
      </c>
      <c r="J58" s="72" t="str">
        <f t="shared" si="56"/>
        <v/>
      </c>
      <c r="K58" s="81" t="str">
        <f t="shared" si="67"/>
        <v/>
      </c>
      <c r="L58" s="121" t="str">
        <f t="shared" si="68"/>
        <v/>
      </c>
      <c r="M58" s="24" t="str">
        <f t="shared" si="57"/>
        <v/>
      </c>
      <c r="N58" s="24" t="str">
        <f t="shared" si="69"/>
        <v/>
      </c>
      <c r="O58" s="124" t="str">
        <f t="shared" si="70"/>
        <v/>
      </c>
      <c r="P58" s="24" t="str">
        <f>IF(H58="","",IF(B58="NB",P57,IF(O58="",SUM($O$5:$O58)+N58,SUM($O$5:$O58))))</f>
        <v/>
      </c>
      <c r="Q58" s="130" t="str">
        <f t="shared" si="60"/>
        <v/>
      </c>
      <c r="R58" s="129" t="str">
        <f t="shared" si="71"/>
        <v/>
      </c>
      <c r="S58" s="83" t="str">
        <f t="shared" si="72"/>
        <v/>
      </c>
      <c r="T58" s="14" t="str">
        <f t="shared" si="62"/>
        <v/>
      </c>
      <c r="U58" s="14">
        <f t="shared" si="58"/>
        <v>0</v>
      </c>
      <c r="V58" s="14" t="str">
        <f t="shared" si="73"/>
        <v/>
      </c>
      <c r="W58" s="14" t="str">
        <f t="shared" si="93"/>
        <v/>
      </c>
      <c r="X58" s="83" t="str">
        <f t="shared" si="33"/>
        <v/>
      </c>
      <c r="Y58" s="14" t="str">
        <f t="shared" si="34"/>
        <v/>
      </c>
      <c r="Z58" s="14" t="str">
        <f t="shared" si="94"/>
        <v/>
      </c>
      <c r="AA58" s="14" t="str">
        <f t="shared" si="95"/>
        <v/>
      </c>
      <c r="AB58" s="14" t="str">
        <f t="shared" si="96"/>
        <v/>
      </c>
      <c r="AC58" s="14" t="str">
        <f t="shared" si="97"/>
        <v/>
      </c>
      <c r="AD58" s="14" t="str">
        <f t="shared" si="98"/>
        <v/>
      </c>
      <c r="AE58" s="14" t="str">
        <f t="shared" si="99"/>
        <v/>
      </c>
      <c r="AF58" s="14" t="str">
        <f t="shared" si="100"/>
        <v/>
      </c>
      <c r="AG58" s="44" t="str">
        <f t="shared" si="101"/>
        <v/>
      </c>
      <c r="AH58" s="44" t="str">
        <f t="shared" si="102"/>
        <v/>
      </c>
      <c r="AI58" s="44" t="str">
        <f t="shared" si="103"/>
        <v/>
      </c>
      <c r="AJ58" s="75" t="str">
        <f t="shared" si="104"/>
        <v/>
      </c>
      <c r="AK58" s="75" t="str">
        <f t="shared" si="105"/>
        <v/>
      </c>
      <c r="AL58" s="75" t="str">
        <f t="shared" si="106"/>
        <v/>
      </c>
      <c r="AM58" s="75" t="str">
        <f t="shared" si="107"/>
        <v/>
      </c>
      <c r="AP58" s="14" t="str">
        <f t="shared" si="108"/>
        <v/>
      </c>
      <c r="AQ58" s="14" t="str">
        <f t="shared" si="10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110"/>
        <v>00000</v>
      </c>
      <c r="AU58" s="14" t="str">
        <f t="shared" si="111"/>
        <v>00000</v>
      </c>
      <c r="AV58" s="14" t="str">
        <f t="shared" si="112"/>
        <v>000000</v>
      </c>
      <c r="AW58" s="14" t="str">
        <f t="shared" si="113"/>
        <v>000000</v>
      </c>
      <c r="AX58" s="14" t="str">
        <f t="shared" si="114"/>
        <v>B</v>
      </c>
      <c r="AY58" s="14" t="str">
        <f t="shared" si="115"/>
        <v/>
      </c>
      <c r="AZ58" s="14" t="str">
        <f t="shared" si="116"/>
        <v/>
      </c>
      <c r="BA58" s="14" t="str">
        <f t="shared" si="117"/>
        <v/>
      </c>
      <c r="BB58" s="14" t="str">
        <f t="shared" si="118"/>
        <v/>
      </c>
      <c r="BC58" s="14">
        <f t="shared" si="119"/>
        <v>1</v>
      </c>
      <c r="BD58" s="14">
        <f t="shared" si="120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64"/>
        <v/>
      </c>
      <c r="C59" s="25" t="str">
        <f t="shared" si="61"/>
        <v/>
      </c>
      <c r="D59" s="82" t="str">
        <f t="shared" si="65"/>
        <v/>
      </c>
      <c r="E59" s="122" t="str">
        <f t="shared" si="66"/>
        <v/>
      </c>
      <c r="F59" s="74" t="str">
        <f t="shared" si="55"/>
        <v/>
      </c>
      <c r="H59" s="86" t="str">
        <f>IF(Dashboard!AU59="","",Dashboard!AU59)</f>
        <v/>
      </c>
      <c r="J59" s="73" t="str">
        <f t="shared" si="56"/>
        <v/>
      </c>
      <c r="K59" s="82" t="str">
        <f t="shared" si="67"/>
        <v/>
      </c>
      <c r="L59" s="122" t="str">
        <f t="shared" si="68"/>
        <v/>
      </c>
      <c r="M59" s="25" t="str">
        <f t="shared" si="57"/>
        <v/>
      </c>
      <c r="N59" s="25" t="str">
        <f t="shared" si="69"/>
        <v/>
      </c>
      <c r="O59" s="131" t="str">
        <f t="shared" si="70"/>
        <v/>
      </c>
      <c r="P59" s="25" t="str">
        <f>IF(H59="","",IF(B59="NB",P58,IF(O59="",SUM($O$5:$O59)+N59,SUM($O$5:$O59))))</f>
        <v/>
      </c>
      <c r="Q59" s="132" t="str">
        <f t="shared" si="60"/>
        <v/>
      </c>
      <c r="R59" s="129" t="str">
        <f t="shared" si="71"/>
        <v/>
      </c>
      <c r="S59" s="83" t="str">
        <f t="shared" si="72"/>
        <v/>
      </c>
      <c r="T59" s="14" t="str">
        <f t="shared" si="62"/>
        <v/>
      </c>
      <c r="U59" s="14">
        <f t="shared" si="58"/>
        <v>0</v>
      </c>
      <c r="V59" s="14" t="str">
        <f t="shared" si="73"/>
        <v/>
      </c>
      <c r="W59" s="14" t="str">
        <f t="shared" si="93"/>
        <v/>
      </c>
      <c r="X59" s="83" t="str">
        <f t="shared" si="33"/>
        <v/>
      </c>
      <c r="Y59" s="14" t="str">
        <f t="shared" si="34"/>
        <v/>
      </c>
      <c r="Z59" s="14" t="str">
        <f t="shared" si="94"/>
        <v/>
      </c>
      <c r="AA59" s="14" t="str">
        <f t="shared" si="95"/>
        <v/>
      </c>
      <c r="AB59" s="14" t="str">
        <f t="shared" si="96"/>
        <v/>
      </c>
      <c r="AC59" s="14" t="str">
        <f t="shared" si="97"/>
        <v/>
      </c>
      <c r="AD59" s="14" t="str">
        <f t="shared" si="98"/>
        <v/>
      </c>
      <c r="AE59" s="14" t="str">
        <f t="shared" si="99"/>
        <v/>
      </c>
      <c r="AF59" s="14" t="str">
        <f t="shared" si="100"/>
        <v/>
      </c>
      <c r="AG59" s="44" t="str">
        <f t="shared" si="101"/>
        <v/>
      </c>
      <c r="AH59" s="44" t="str">
        <f t="shared" si="102"/>
        <v/>
      </c>
      <c r="AI59" s="44" t="str">
        <f t="shared" si="103"/>
        <v/>
      </c>
      <c r="AJ59" s="75" t="str">
        <f t="shared" si="104"/>
        <v/>
      </c>
      <c r="AK59" s="75" t="str">
        <f t="shared" si="105"/>
        <v/>
      </c>
      <c r="AL59" s="75" t="str">
        <f t="shared" si="106"/>
        <v/>
      </c>
      <c r="AM59" s="75" t="str">
        <f t="shared" si="107"/>
        <v/>
      </c>
      <c r="AP59" s="14" t="str">
        <f t="shared" si="108"/>
        <v/>
      </c>
      <c r="AQ59" s="14" t="str">
        <f t="shared" si="10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110"/>
        <v>00000</v>
      </c>
      <c r="AU59" s="14" t="str">
        <f t="shared" si="111"/>
        <v>00000</v>
      </c>
      <c r="AV59" s="14" t="str">
        <f t="shared" si="112"/>
        <v>000000</v>
      </c>
      <c r="AW59" s="14" t="str">
        <f t="shared" si="113"/>
        <v>000000</v>
      </c>
      <c r="AX59" s="14" t="str">
        <f t="shared" si="114"/>
        <v>B</v>
      </c>
      <c r="AY59" s="14" t="str">
        <f t="shared" si="115"/>
        <v/>
      </c>
      <c r="AZ59" s="14" t="str">
        <f t="shared" si="116"/>
        <v/>
      </c>
      <c r="BA59" s="14" t="str">
        <f t="shared" si="117"/>
        <v/>
      </c>
      <c r="BB59" s="14" t="str">
        <f t="shared" si="118"/>
        <v/>
      </c>
      <c r="BC59" s="14">
        <f t="shared" si="119"/>
        <v>1</v>
      </c>
      <c r="BD59" s="14">
        <f t="shared" si="120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64"/>
        <v/>
      </c>
      <c r="C60" s="36" t="str">
        <f t="shared" si="61"/>
        <v/>
      </c>
      <c r="D60" s="79" t="str">
        <f t="shared" si="65"/>
        <v/>
      </c>
      <c r="E60" s="120" t="str">
        <f t="shared" si="66"/>
        <v/>
      </c>
      <c r="F60" s="80" t="str">
        <f t="shared" si="55"/>
        <v/>
      </c>
      <c r="H60" s="84" t="str">
        <f>IF(Dashboard!AU60="","",Dashboard!AU60)</f>
        <v/>
      </c>
      <c r="J60" s="78" t="str">
        <f t="shared" si="56"/>
        <v/>
      </c>
      <c r="K60" s="79" t="str">
        <f t="shared" si="67"/>
        <v/>
      </c>
      <c r="L60" s="120" t="str">
        <f t="shared" si="68"/>
        <v/>
      </c>
      <c r="M60" s="36" t="str">
        <f t="shared" si="57"/>
        <v/>
      </c>
      <c r="N60" s="36" t="str">
        <f t="shared" si="69"/>
        <v/>
      </c>
      <c r="O60" s="136" t="str">
        <f t="shared" si="70"/>
        <v/>
      </c>
      <c r="P60" s="36" t="str">
        <f>IF(H60="","",IF(B60="NB",P59,IF(O60="",SUM($O$5:$O60)+N60,SUM($O$5:$O60))))</f>
        <v/>
      </c>
      <c r="Q60" s="137" t="str">
        <f t="shared" si="60"/>
        <v/>
      </c>
      <c r="R60" s="129" t="str">
        <f t="shared" si="71"/>
        <v/>
      </c>
      <c r="S60" s="83" t="str">
        <f t="shared" si="72"/>
        <v/>
      </c>
      <c r="T60" s="14" t="str">
        <f t="shared" si="62"/>
        <v/>
      </c>
      <c r="U60" s="14">
        <f t="shared" si="58"/>
        <v>0</v>
      </c>
      <c r="V60" s="14" t="str">
        <f t="shared" si="73"/>
        <v/>
      </c>
      <c r="W60" s="14" t="str">
        <f t="shared" si="93"/>
        <v/>
      </c>
      <c r="X60" s="83" t="str">
        <f t="shared" si="33"/>
        <v/>
      </c>
      <c r="Y60" s="14" t="str">
        <f t="shared" si="34"/>
        <v/>
      </c>
      <c r="Z60" s="14" t="str">
        <f t="shared" si="94"/>
        <v/>
      </c>
      <c r="AA60" s="14" t="str">
        <f t="shared" si="95"/>
        <v/>
      </c>
      <c r="AB60" s="14" t="str">
        <f t="shared" si="96"/>
        <v/>
      </c>
      <c r="AC60" s="14" t="str">
        <f t="shared" si="97"/>
        <v/>
      </c>
      <c r="AD60" s="14" t="str">
        <f t="shared" si="98"/>
        <v/>
      </c>
      <c r="AE60" s="14" t="str">
        <f t="shared" si="99"/>
        <v/>
      </c>
      <c r="AF60" s="14" t="str">
        <f t="shared" si="100"/>
        <v/>
      </c>
      <c r="AG60" s="44" t="str">
        <f t="shared" si="101"/>
        <v/>
      </c>
      <c r="AH60" s="44" t="str">
        <f t="shared" si="102"/>
        <v/>
      </c>
      <c r="AI60" s="44" t="str">
        <f t="shared" si="103"/>
        <v/>
      </c>
      <c r="AJ60" s="75" t="str">
        <f t="shared" si="104"/>
        <v/>
      </c>
      <c r="AK60" s="75" t="str">
        <f t="shared" si="105"/>
        <v/>
      </c>
      <c r="AL60" s="75" t="str">
        <f t="shared" si="106"/>
        <v/>
      </c>
      <c r="AM60" s="75" t="str">
        <f t="shared" si="107"/>
        <v/>
      </c>
      <c r="AP60" s="14" t="str">
        <f t="shared" si="108"/>
        <v/>
      </c>
      <c r="AQ60" s="14" t="str">
        <f t="shared" si="10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110"/>
        <v>00000</v>
      </c>
      <c r="AU60" s="14" t="str">
        <f t="shared" si="111"/>
        <v>00000</v>
      </c>
      <c r="AV60" s="14" t="str">
        <f t="shared" si="112"/>
        <v>000000</v>
      </c>
      <c r="AW60" s="14" t="str">
        <f t="shared" si="113"/>
        <v>000000</v>
      </c>
      <c r="AX60" s="14" t="str">
        <f t="shared" si="114"/>
        <v>B</v>
      </c>
      <c r="AY60" s="14" t="str">
        <f t="shared" si="115"/>
        <v/>
      </c>
      <c r="AZ60" s="14" t="str">
        <f t="shared" si="116"/>
        <v/>
      </c>
      <c r="BA60" s="14" t="str">
        <f t="shared" si="117"/>
        <v/>
      </c>
      <c r="BB60" s="14" t="str">
        <f t="shared" si="118"/>
        <v/>
      </c>
      <c r="BC60" s="14">
        <f t="shared" si="119"/>
        <v>1</v>
      </c>
      <c r="BD60" s="14">
        <f t="shared" si="120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64"/>
        <v/>
      </c>
      <c r="C61" s="24" t="str">
        <f t="shared" si="61"/>
        <v/>
      </c>
      <c r="D61" s="81" t="str">
        <f t="shared" si="65"/>
        <v/>
      </c>
      <c r="E61" s="121" t="str">
        <f t="shared" si="66"/>
        <v/>
      </c>
      <c r="F61" s="71" t="str">
        <f t="shared" si="55"/>
        <v/>
      </c>
      <c r="H61" s="85" t="str">
        <f>IF(Dashboard!AU61="","",Dashboard!AU61)</f>
        <v/>
      </c>
      <c r="J61" s="72" t="str">
        <f t="shared" si="56"/>
        <v/>
      </c>
      <c r="K61" s="81" t="str">
        <f t="shared" si="67"/>
        <v/>
      </c>
      <c r="L61" s="121" t="str">
        <f t="shared" si="68"/>
        <v/>
      </c>
      <c r="M61" s="24" t="str">
        <f t="shared" si="57"/>
        <v/>
      </c>
      <c r="N61" s="24" t="str">
        <f t="shared" si="69"/>
        <v/>
      </c>
      <c r="O61" s="124" t="str">
        <f t="shared" si="70"/>
        <v/>
      </c>
      <c r="P61" s="24" t="str">
        <f>IF(H61="","",IF(B61="NB",P60,IF(O61="",SUM($O$5:$O61)+N61,SUM($O$5:$O61))))</f>
        <v/>
      </c>
      <c r="Q61" s="130" t="str">
        <f t="shared" si="60"/>
        <v/>
      </c>
      <c r="R61" s="129" t="str">
        <f t="shared" si="71"/>
        <v/>
      </c>
      <c r="S61" s="83" t="str">
        <f t="shared" si="72"/>
        <v/>
      </c>
      <c r="T61" s="14" t="str">
        <f t="shared" si="62"/>
        <v/>
      </c>
      <c r="U61" s="14">
        <f t="shared" si="58"/>
        <v>0</v>
      </c>
      <c r="V61" s="14" t="str">
        <f t="shared" si="73"/>
        <v/>
      </c>
      <c r="W61" s="14" t="str">
        <f t="shared" si="93"/>
        <v/>
      </c>
      <c r="X61" s="83" t="str">
        <f t="shared" si="33"/>
        <v/>
      </c>
      <c r="Y61" s="14" t="str">
        <f t="shared" si="34"/>
        <v/>
      </c>
      <c r="Z61" s="14" t="str">
        <f t="shared" si="94"/>
        <v/>
      </c>
      <c r="AA61" s="14" t="str">
        <f t="shared" si="95"/>
        <v/>
      </c>
      <c r="AB61" s="14" t="str">
        <f t="shared" si="96"/>
        <v/>
      </c>
      <c r="AC61" s="14" t="str">
        <f t="shared" si="97"/>
        <v/>
      </c>
      <c r="AD61" s="14" t="str">
        <f t="shared" si="98"/>
        <v/>
      </c>
      <c r="AE61" s="14" t="str">
        <f t="shared" si="99"/>
        <v/>
      </c>
      <c r="AF61" s="14" t="str">
        <f t="shared" si="100"/>
        <v/>
      </c>
      <c r="AG61" s="44" t="str">
        <f t="shared" si="101"/>
        <v/>
      </c>
      <c r="AH61" s="44" t="str">
        <f t="shared" si="102"/>
        <v/>
      </c>
      <c r="AI61" s="44" t="str">
        <f t="shared" si="103"/>
        <v/>
      </c>
      <c r="AJ61" s="75" t="str">
        <f t="shared" si="104"/>
        <v/>
      </c>
      <c r="AK61" s="75" t="str">
        <f t="shared" si="105"/>
        <v/>
      </c>
      <c r="AL61" s="75" t="str">
        <f t="shared" si="106"/>
        <v/>
      </c>
      <c r="AM61" s="75" t="str">
        <f t="shared" si="107"/>
        <v/>
      </c>
      <c r="AP61" s="14" t="str">
        <f t="shared" si="108"/>
        <v/>
      </c>
      <c r="AQ61" s="14" t="str">
        <f t="shared" si="10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110"/>
        <v>00000</v>
      </c>
      <c r="AU61" s="14" t="str">
        <f t="shared" si="111"/>
        <v>00000</v>
      </c>
      <c r="AV61" s="14" t="str">
        <f t="shared" si="112"/>
        <v>000000</v>
      </c>
      <c r="AW61" s="14" t="str">
        <f t="shared" si="113"/>
        <v>000000</v>
      </c>
      <c r="AX61" s="14" t="str">
        <f t="shared" si="114"/>
        <v>B</v>
      </c>
      <c r="AY61" s="14" t="str">
        <f t="shared" si="115"/>
        <v/>
      </c>
      <c r="AZ61" s="14" t="str">
        <f t="shared" si="116"/>
        <v/>
      </c>
      <c r="BA61" s="14" t="str">
        <f t="shared" si="117"/>
        <v/>
      </c>
      <c r="BB61" s="14" t="str">
        <f t="shared" si="118"/>
        <v/>
      </c>
      <c r="BC61" s="14">
        <f t="shared" si="119"/>
        <v>1</v>
      </c>
      <c r="BD61" s="14">
        <f t="shared" si="120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64"/>
        <v/>
      </c>
      <c r="C62" s="24" t="str">
        <f t="shared" si="61"/>
        <v/>
      </c>
      <c r="D62" s="81" t="str">
        <f t="shared" si="65"/>
        <v/>
      </c>
      <c r="E62" s="121" t="str">
        <f t="shared" si="66"/>
        <v/>
      </c>
      <c r="F62" s="71" t="str">
        <f t="shared" si="55"/>
        <v/>
      </c>
      <c r="H62" s="85" t="str">
        <f>IF(Dashboard!AU62="","",Dashboard!AU62)</f>
        <v/>
      </c>
      <c r="J62" s="72" t="str">
        <f t="shared" si="56"/>
        <v/>
      </c>
      <c r="K62" s="81" t="str">
        <f t="shared" si="67"/>
        <v/>
      </c>
      <c r="L62" s="121" t="str">
        <f t="shared" si="68"/>
        <v/>
      </c>
      <c r="M62" s="24" t="str">
        <f t="shared" si="57"/>
        <v/>
      </c>
      <c r="N62" s="24" t="str">
        <f t="shared" si="69"/>
        <v/>
      </c>
      <c r="O62" s="124" t="str">
        <f t="shared" si="70"/>
        <v/>
      </c>
      <c r="P62" s="24" t="str">
        <f>IF(H62="","",IF(B62="NB",P61,IF(O62="",SUM($O$5:$O62)+N62,SUM($O$5:$O62))))</f>
        <v/>
      </c>
      <c r="Q62" s="130" t="str">
        <f t="shared" si="60"/>
        <v/>
      </c>
      <c r="R62" s="129" t="str">
        <f t="shared" si="71"/>
        <v/>
      </c>
      <c r="S62" s="83" t="str">
        <f t="shared" si="72"/>
        <v/>
      </c>
      <c r="T62" s="14" t="str">
        <f t="shared" si="62"/>
        <v/>
      </c>
      <c r="U62" s="14">
        <f t="shared" si="58"/>
        <v>0</v>
      </c>
      <c r="V62" s="14" t="str">
        <f t="shared" si="73"/>
        <v/>
      </c>
      <c r="W62" s="14" t="str">
        <f t="shared" si="93"/>
        <v/>
      </c>
      <c r="X62" s="83" t="str">
        <f t="shared" si="33"/>
        <v/>
      </c>
      <c r="Y62" s="14" t="str">
        <f t="shared" si="34"/>
        <v/>
      </c>
      <c r="Z62" s="14" t="str">
        <f t="shared" si="94"/>
        <v/>
      </c>
      <c r="AA62" s="14" t="str">
        <f t="shared" si="95"/>
        <v/>
      </c>
      <c r="AB62" s="14" t="str">
        <f t="shared" si="96"/>
        <v/>
      </c>
      <c r="AC62" s="14" t="str">
        <f t="shared" si="97"/>
        <v/>
      </c>
      <c r="AD62" s="14" t="str">
        <f t="shared" si="98"/>
        <v/>
      </c>
      <c r="AE62" s="14" t="str">
        <f t="shared" si="99"/>
        <v/>
      </c>
      <c r="AF62" s="14" t="str">
        <f t="shared" si="100"/>
        <v/>
      </c>
      <c r="AG62" s="44" t="str">
        <f t="shared" si="101"/>
        <v/>
      </c>
      <c r="AH62" s="44" t="str">
        <f t="shared" si="102"/>
        <v/>
      </c>
      <c r="AI62" s="44" t="str">
        <f t="shared" si="103"/>
        <v/>
      </c>
      <c r="AJ62" s="75" t="str">
        <f t="shared" si="104"/>
        <v/>
      </c>
      <c r="AK62" s="75" t="str">
        <f t="shared" si="105"/>
        <v/>
      </c>
      <c r="AL62" s="75" t="str">
        <f t="shared" si="106"/>
        <v/>
      </c>
      <c r="AM62" s="75" t="str">
        <f t="shared" si="107"/>
        <v/>
      </c>
      <c r="AP62" s="14" t="str">
        <f t="shared" si="108"/>
        <v/>
      </c>
      <c r="AQ62" s="14" t="str">
        <f t="shared" si="10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si="110"/>
        <v>00000</v>
      </c>
      <c r="AU62" s="14" t="str">
        <f t="shared" si="111"/>
        <v>00000</v>
      </c>
      <c r="AV62" s="14" t="str">
        <f t="shared" si="112"/>
        <v>000000</v>
      </c>
      <c r="AW62" s="14" t="str">
        <f t="shared" si="113"/>
        <v>000000</v>
      </c>
      <c r="AX62" s="14" t="str">
        <f t="shared" si="114"/>
        <v>B</v>
      </c>
      <c r="AY62" s="14" t="str">
        <f t="shared" si="115"/>
        <v/>
      </c>
      <c r="AZ62" s="14" t="str">
        <f t="shared" si="116"/>
        <v/>
      </c>
      <c r="BA62" s="14" t="str">
        <f t="shared" si="117"/>
        <v/>
      </c>
      <c r="BB62" s="14" t="str">
        <f t="shared" si="118"/>
        <v/>
      </c>
      <c r="BC62" s="14">
        <f t="shared" si="119"/>
        <v>1</v>
      </c>
      <c r="BD62" s="14">
        <f t="shared" si="120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64"/>
        <v/>
      </c>
      <c r="C63" s="24" t="str">
        <f t="shared" si="61"/>
        <v/>
      </c>
      <c r="D63" s="81" t="str">
        <f t="shared" si="65"/>
        <v/>
      </c>
      <c r="E63" s="121" t="str">
        <f t="shared" si="66"/>
        <v/>
      </c>
      <c r="F63" s="71" t="str">
        <f t="shared" si="55"/>
        <v/>
      </c>
      <c r="H63" s="85" t="str">
        <f>IF(Dashboard!AU63="","",Dashboard!AU63)</f>
        <v/>
      </c>
      <c r="J63" s="72" t="str">
        <f t="shared" si="56"/>
        <v/>
      </c>
      <c r="K63" s="81" t="str">
        <f t="shared" si="67"/>
        <v/>
      </c>
      <c r="L63" s="121" t="str">
        <f t="shared" si="68"/>
        <v/>
      </c>
      <c r="M63" s="24" t="str">
        <f t="shared" si="57"/>
        <v/>
      </c>
      <c r="N63" s="24" t="str">
        <f t="shared" si="69"/>
        <v/>
      </c>
      <c r="O63" s="124" t="str">
        <f t="shared" si="70"/>
        <v/>
      </c>
      <c r="P63" s="24" t="str">
        <f>IF(H63="","",IF(B63="NB",P62,IF(O63="",SUM($O$5:$O63)+N63,SUM($O$5:$O63))))</f>
        <v/>
      </c>
      <c r="Q63" s="130" t="str">
        <f t="shared" si="60"/>
        <v/>
      </c>
      <c r="R63" s="129" t="str">
        <f t="shared" si="71"/>
        <v/>
      </c>
      <c r="S63" s="83" t="str">
        <f t="shared" si="72"/>
        <v/>
      </c>
      <c r="T63" s="14" t="str">
        <f t="shared" si="62"/>
        <v/>
      </c>
      <c r="U63" s="14">
        <f t="shared" si="58"/>
        <v>0</v>
      </c>
      <c r="V63" s="14" t="str">
        <f t="shared" si="73"/>
        <v/>
      </c>
      <c r="W63" s="14" t="str">
        <f t="shared" si="93"/>
        <v/>
      </c>
      <c r="X63" s="83" t="str">
        <f t="shared" si="33"/>
        <v/>
      </c>
      <c r="Y63" s="14" t="str">
        <f t="shared" si="34"/>
        <v/>
      </c>
      <c r="Z63" s="14" t="str">
        <f t="shared" si="94"/>
        <v/>
      </c>
      <c r="AA63" s="14" t="str">
        <f t="shared" si="95"/>
        <v/>
      </c>
      <c r="AB63" s="14" t="str">
        <f t="shared" si="96"/>
        <v/>
      </c>
      <c r="AC63" s="14" t="str">
        <f t="shared" si="97"/>
        <v/>
      </c>
      <c r="AD63" s="14" t="str">
        <f t="shared" si="98"/>
        <v/>
      </c>
      <c r="AE63" s="14" t="str">
        <f t="shared" si="99"/>
        <v/>
      </c>
      <c r="AF63" s="14" t="str">
        <f t="shared" si="100"/>
        <v/>
      </c>
      <c r="AG63" s="44" t="str">
        <f t="shared" si="101"/>
        <v/>
      </c>
      <c r="AH63" s="44" t="str">
        <f t="shared" si="102"/>
        <v/>
      </c>
      <c r="AI63" s="44" t="str">
        <f t="shared" si="103"/>
        <v/>
      </c>
      <c r="AJ63" s="75" t="str">
        <f t="shared" si="104"/>
        <v/>
      </c>
      <c r="AK63" s="75" t="str">
        <f t="shared" si="105"/>
        <v/>
      </c>
      <c r="AL63" s="75" t="str">
        <f t="shared" si="106"/>
        <v/>
      </c>
      <c r="AM63" s="75" t="str">
        <f t="shared" si="107"/>
        <v/>
      </c>
      <c r="AP63" s="14" t="str">
        <f t="shared" si="108"/>
        <v/>
      </c>
      <c r="AQ63" s="14" t="str">
        <f t="shared" si="10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110"/>
        <v>00000</v>
      </c>
      <c r="AU63" s="14" t="str">
        <f t="shared" si="111"/>
        <v>00000</v>
      </c>
      <c r="AV63" s="14" t="str">
        <f t="shared" si="112"/>
        <v>000000</v>
      </c>
      <c r="AW63" s="14" t="str">
        <f t="shared" si="113"/>
        <v>000000</v>
      </c>
      <c r="AX63" s="14" t="str">
        <f t="shared" si="114"/>
        <v>B</v>
      </c>
      <c r="AY63" s="14" t="str">
        <f t="shared" si="115"/>
        <v/>
      </c>
      <c r="AZ63" s="14" t="str">
        <f t="shared" si="116"/>
        <v/>
      </c>
      <c r="BA63" s="14" t="str">
        <f t="shared" si="117"/>
        <v/>
      </c>
      <c r="BB63" s="14" t="str">
        <f t="shared" si="118"/>
        <v/>
      </c>
      <c r="BC63" s="14">
        <f t="shared" si="119"/>
        <v>1</v>
      </c>
      <c r="BD63" s="14">
        <f t="shared" si="120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64"/>
        <v/>
      </c>
      <c r="C64" s="25" t="str">
        <f t="shared" si="61"/>
        <v/>
      </c>
      <c r="D64" s="82" t="str">
        <f t="shared" si="65"/>
        <v/>
      </c>
      <c r="E64" s="122" t="str">
        <f t="shared" si="66"/>
        <v/>
      </c>
      <c r="F64" s="74" t="str">
        <f t="shared" si="55"/>
        <v/>
      </c>
      <c r="H64" s="86" t="str">
        <f>IF(Dashboard!AU64="","",Dashboard!AU64)</f>
        <v/>
      </c>
      <c r="J64" s="73" t="str">
        <f t="shared" si="56"/>
        <v/>
      </c>
      <c r="K64" s="82" t="str">
        <f t="shared" si="67"/>
        <v/>
      </c>
      <c r="L64" s="122" t="str">
        <f t="shared" si="68"/>
        <v/>
      </c>
      <c r="M64" s="25" t="str">
        <f t="shared" si="57"/>
        <v/>
      </c>
      <c r="N64" s="25" t="str">
        <f t="shared" si="69"/>
        <v/>
      </c>
      <c r="O64" s="131" t="str">
        <f t="shared" si="70"/>
        <v/>
      </c>
      <c r="P64" s="25" t="str">
        <f>IF(H64="","",IF(B64="NB",P63,IF(O64="",SUM($O$5:$O64)+N64,SUM($O$5:$O64))))</f>
        <v/>
      </c>
      <c r="Q64" s="132" t="str">
        <f t="shared" si="60"/>
        <v/>
      </c>
      <c r="R64" s="129" t="str">
        <f t="shared" si="71"/>
        <v/>
      </c>
      <c r="S64" s="83" t="str">
        <f t="shared" si="72"/>
        <v/>
      </c>
      <c r="T64" s="14" t="str">
        <f t="shared" si="62"/>
        <v/>
      </c>
      <c r="U64" s="14">
        <f t="shared" si="58"/>
        <v>0</v>
      </c>
      <c r="V64" s="14" t="str">
        <f t="shared" si="73"/>
        <v/>
      </c>
      <c r="W64" s="14" t="str">
        <f t="shared" si="93"/>
        <v/>
      </c>
      <c r="X64" s="83" t="str">
        <f t="shared" si="33"/>
        <v/>
      </c>
      <c r="Y64" s="14" t="str">
        <f t="shared" si="34"/>
        <v/>
      </c>
      <c r="Z64" s="14" t="str">
        <f t="shared" si="94"/>
        <v/>
      </c>
      <c r="AA64" s="14" t="str">
        <f t="shared" si="95"/>
        <v/>
      </c>
      <c r="AB64" s="14" t="str">
        <f t="shared" si="96"/>
        <v/>
      </c>
      <c r="AC64" s="14" t="str">
        <f t="shared" si="97"/>
        <v/>
      </c>
      <c r="AD64" s="14" t="str">
        <f t="shared" si="98"/>
        <v/>
      </c>
      <c r="AE64" s="14" t="str">
        <f t="shared" si="99"/>
        <v/>
      </c>
      <c r="AF64" s="14" t="str">
        <f t="shared" si="100"/>
        <v/>
      </c>
      <c r="AG64" s="44" t="str">
        <f t="shared" si="101"/>
        <v/>
      </c>
      <c r="AH64" s="44" t="str">
        <f t="shared" si="102"/>
        <v/>
      </c>
      <c r="AI64" s="44" t="str">
        <f t="shared" si="103"/>
        <v/>
      </c>
      <c r="AJ64" s="75" t="str">
        <f t="shared" si="104"/>
        <v/>
      </c>
      <c r="AK64" s="75" t="str">
        <f t="shared" si="105"/>
        <v/>
      </c>
      <c r="AL64" s="75" t="str">
        <f t="shared" si="106"/>
        <v/>
      </c>
      <c r="AM64" s="75" t="str">
        <f t="shared" si="107"/>
        <v/>
      </c>
      <c r="AP64" s="14" t="str">
        <f t="shared" si="108"/>
        <v/>
      </c>
      <c r="AQ64" s="14" t="str">
        <f t="shared" si="10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110"/>
        <v>00000</v>
      </c>
      <c r="AU64" s="14" t="str">
        <f t="shared" si="111"/>
        <v>00000</v>
      </c>
      <c r="AV64" s="14" t="str">
        <f t="shared" si="112"/>
        <v>000000</v>
      </c>
      <c r="AW64" s="14" t="str">
        <f t="shared" si="113"/>
        <v>000000</v>
      </c>
      <c r="AX64" s="14" t="str">
        <f t="shared" si="114"/>
        <v>B</v>
      </c>
      <c r="AY64" s="14" t="str">
        <f t="shared" si="115"/>
        <v/>
      </c>
      <c r="AZ64" s="14" t="str">
        <f t="shared" si="116"/>
        <v/>
      </c>
      <c r="BA64" s="14" t="str">
        <f t="shared" si="117"/>
        <v/>
      </c>
      <c r="BB64" s="14" t="str">
        <f t="shared" si="118"/>
        <v/>
      </c>
      <c r="BC64" s="14">
        <f t="shared" si="119"/>
        <v>1</v>
      </c>
      <c r="BD64" s="14">
        <f t="shared" si="120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64"/>
        <v/>
      </c>
      <c r="C65" s="36" t="str">
        <f t="shared" si="61"/>
        <v/>
      </c>
      <c r="D65" s="79" t="str">
        <f t="shared" si="65"/>
        <v/>
      </c>
      <c r="E65" s="120" t="str">
        <f t="shared" si="66"/>
        <v/>
      </c>
      <c r="F65" s="80" t="str">
        <f t="shared" si="55"/>
        <v/>
      </c>
      <c r="H65" s="84" t="str">
        <f>IF(Dashboard!AU65="","",Dashboard!AU65)</f>
        <v/>
      </c>
      <c r="J65" s="78" t="str">
        <f t="shared" si="56"/>
        <v/>
      </c>
      <c r="K65" s="79" t="str">
        <f t="shared" si="67"/>
        <v/>
      </c>
      <c r="L65" s="120" t="str">
        <f t="shared" si="68"/>
        <v/>
      </c>
      <c r="M65" s="36" t="str">
        <f t="shared" si="57"/>
        <v/>
      </c>
      <c r="N65" s="36" t="str">
        <f t="shared" si="69"/>
        <v/>
      </c>
      <c r="O65" s="136" t="str">
        <f t="shared" si="70"/>
        <v/>
      </c>
      <c r="P65" s="36" t="str">
        <f>IF(H65="","",IF(B65="NB",P64,IF(O65="",SUM($O$5:$O65)+N65,SUM($O$5:$O65))))</f>
        <v/>
      </c>
      <c r="Q65" s="137" t="str">
        <f t="shared" si="60"/>
        <v/>
      </c>
      <c r="R65" s="129" t="str">
        <f t="shared" si="71"/>
        <v/>
      </c>
      <c r="S65" s="83" t="str">
        <f t="shared" si="72"/>
        <v/>
      </c>
      <c r="T65" s="14" t="str">
        <f t="shared" si="62"/>
        <v/>
      </c>
      <c r="U65" s="14">
        <f t="shared" si="58"/>
        <v>0</v>
      </c>
      <c r="V65" s="14" t="str">
        <f t="shared" si="73"/>
        <v/>
      </c>
      <c r="W65" s="14" t="str">
        <f t="shared" si="93"/>
        <v/>
      </c>
      <c r="X65" s="83" t="str">
        <f t="shared" si="33"/>
        <v/>
      </c>
      <c r="Y65" s="14" t="str">
        <f t="shared" si="34"/>
        <v/>
      </c>
      <c r="Z65" s="14" t="str">
        <f t="shared" si="94"/>
        <v/>
      </c>
      <c r="AA65" s="14" t="str">
        <f t="shared" si="95"/>
        <v/>
      </c>
      <c r="AB65" s="14" t="str">
        <f t="shared" si="96"/>
        <v/>
      </c>
      <c r="AC65" s="14" t="str">
        <f t="shared" si="97"/>
        <v/>
      </c>
      <c r="AD65" s="14" t="str">
        <f t="shared" si="98"/>
        <v/>
      </c>
      <c r="AE65" s="14" t="str">
        <f t="shared" si="99"/>
        <v/>
      </c>
      <c r="AF65" s="14" t="str">
        <f t="shared" si="100"/>
        <v/>
      </c>
      <c r="AG65" s="44" t="str">
        <f t="shared" si="101"/>
        <v/>
      </c>
      <c r="AH65" s="44" t="str">
        <f t="shared" si="102"/>
        <v/>
      </c>
      <c r="AI65" s="44" t="str">
        <f t="shared" si="103"/>
        <v/>
      </c>
      <c r="AJ65" s="75" t="str">
        <f t="shared" si="104"/>
        <v/>
      </c>
      <c r="AK65" s="75" t="str">
        <f t="shared" si="105"/>
        <v/>
      </c>
      <c r="AL65" s="75" t="str">
        <f t="shared" si="106"/>
        <v/>
      </c>
      <c r="AM65" s="75" t="str">
        <f t="shared" si="107"/>
        <v/>
      </c>
      <c r="AP65" s="14" t="str">
        <f t="shared" si="108"/>
        <v/>
      </c>
      <c r="AQ65" s="14" t="str">
        <f t="shared" si="10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110"/>
        <v>00000</v>
      </c>
      <c r="AU65" s="14" t="str">
        <f t="shared" si="111"/>
        <v>00000</v>
      </c>
      <c r="AV65" s="14" t="str">
        <f t="shared" si="112"/>
        <v>000000</v>
      </c>
      <c r="AW65" s="14" t="str">
        <f t="shared" si="113"/>
        <v>000000</v>
      </c>
      <c r="AX65" s="14" t="str">
        <f t="shared" si="114"/>
        <v>B</v>
      </c>
      <c r="AY65" s="14" t="str">
        <f t="shared" si="115"/>
        <v/>
      </c>
      <c r="AZ65" s="14" t="str">
        <f t="shared" si="116"/>
        <v/>
      </c>
      <c r="BA65" s="14" t="str">
        <f t="shared" si="117"/>
        <v/>
      </c>
      <c r="BB65" s="14" t="str">
        <f t="shared" si="118"/>
        <v/>
      </c>
      <c r="BC65" s="14">
        <f t="shared" si="119"/>
        <v>1</v>
      </c>
      <c r="BD65" s="14">
        <f t="shared" si="120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64"/>
        <v/>
      </c>
      <c r="C66" s="24" t="str">
        <f t="shared" si="61"/>
        <v/>
      </c>
      <c r="D66" s="81" t="str">
        <f t="shared" si="65"/>
        <v/>
      </c>
      <c r="E66" s="121" t="str">
        <f t="shared" si="66"/>
        <v/>
      </c>
      <c r="F66" s="71" t="str">
        <f t="shared" si="55"/>
        <v/>
      </c>
      <c r="H66" s="85" t="str">
        <f>IF(Dashboard!AU66="","",Dashboard!AU66)</f>
        <v/>
      </c>
      <c r="J66" s="72" t="str">
        <f t="shared" si="56"/>
        <v/>
      </c>
      <c r="K66" s="81" t="str">
        <f t="shared" si="67"/>
        <v/>
      </c>
      <c r="L66" s="121" t="str">
        <f t="shared" si="68"/>
        <v/>
      </c>
      <c r="M66" s="24" t="str">
        <f t="shared" si="57"/>
        <v/>
      </c>
      <c r="N66" s="24" t="str">
        <f t="shared" si="69"/>
        <v/>
      </c>
      <c r="O66" s="124" t="str">
        <f t="shared" si="70"/>
        <v/>
      </c>
      <c r="P66" s="24" t="str">
        <f>IF(H66="","",IF(B66="NB",P65,IF(O66="",SUM($O$5:$O66)+N66,SUM($O$5:$O66))))</f>
        <v/>
      </c>
      <c r="Q66" s="130" t="str">
        <f t="shared" si="60"/>
        <v/>
      </c>
      <c r="R66" s="129" t="str">
        <f t="shared" si="71"/>
        <v/>
      </c>
      <c r="S66" s="83" t="str">
        <f t="shared" si="72"/>
        <v/>
      </c>
      <c r="T66" s="14" t="str">
        <f t="shared" si="62"/>
        <v/>
      </c>
      <c r="U66" s="14">
        <f t="shared" si="58"/>
        <v>0</v>
      </c>
      <c r="V66" s="14" t="str">
        <f t="shared" si="73"/>
        <v/>
      </c>
      <c r="W66" s="14" t="str">
        <f t="shared" si="93"/>
        <v/>
      </c>
      <c r="X66" s="83" t="str">
        <f t="shared" si="33"/>
        <v/>
      </c>
      <c r="Y66" s="14" t="str">
        <f t="shared" si="34"/>
        <v/>
      </c>
      <c r="Z66" s="14" t="str">
        <f t="shared" si="94"/>
        <v/>
      </c>
      <c r="AA66" s="14" t="str">
        <f t="shared" si="95"/>
        <v/>
      </c>
      <c r="AB66" s="14" t="str">
        <f t="shared" si="96"/>
        <v/>
      </c>
      <c r="AC66" s="14" t="str">
        <f t="shared" si="97"/>
        <v/>
      </c>
      <c r="AD66" s="14" t="str">
        <f t="shared" si="98"/>
        <v/>
      </c>
      <c r="AE66" s="14" t="str">
        <f t="shared" si="99"/>
        <v/>
      </c>
      <c r="AF66" s="14" t="str">
        <f t="shared" si="100"/>
        <v/>
      </c>
      <c r="AG66" s="44" t="str">
        <f t="shared" si="101"/>
        <v/>
      </c>
      <c r="AH66" s="44" t="str">
        <f t="shared" si="102"/>
        <v/>
      </c>
      <c r="AI66" s="44" t="str">
        <f t="shared" si="103"/>
        <v/>
      </c>
      <c r="AJ66" s="75" t="str">
        <f t="shared" si="104"/>
        <v/>
      </c>
      <c r="AK66" s="75" t="str">
        <f t="shared" si="105"/>
        <v/>
      </c>
      <c r="AL66" s="75" t="str">
        <f t="shared" si="106"/>
        <v/>
      </c>
      <c r="AM66" s="75" t="str">
        <f t="shared" si="107"/>
        <v/>
      </c>
      <c r="AP66" s="14" t="str">
        <f t="shared" si="108"/>
        <v/>
      </c>
      <c r="AQ66" s="14" t="str">
        <f t="shared" si="10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110"/>
        <v>00000</v>
      </c>
      <c r="AU66" s="14" t="str">
        <f t="shared" si="111"/>
        <v>00000</v>
      </c>
      <c r="AV66" s="14" t="str">
        <f t="shared" si="112"/>
        <v>000000</v>
      </c>
      <c r="AW66" s="14" t="str">
        <f t="shared" si="113"/>
        <v>000000</v>
      </c>
      <c r="AX66" s="14" t="str">
        <f t="shared" si="114"/>
        <v>B</v>
      </c>
      <c r="AY66" s="14" t="str">
        <f t="shared" si="115"/>
        <v/>
      </c>
      <c r="AZ66" s="14" t="str">
        <f t="shared" si="116"/>
        <v/>
      </c>
      <c r="BA66" s="14" t="str">
        <f t="shared" si="117"/>
        <v/>
      </c>
      <c r="BB66" s="14" t="str">
        <f t="shared" si="118"/>
        <v/>
      </c>
      <c r="BC66" s="14">
        <f t="shared" si="119"/>
        <v>1</v>
      </c>
      <c r="BD66" s="14">
        <f t="shared" si="120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64"/>
        <v/>
      </c>
      <c r="C67" s="24" t="str">
        <f t="shared" si="61"/>
        <v/>
      </c>
      <c r="D67" s="81" t="str">
        <f t="shared" si="65"/>
        <v/>
      </c>
      <c r="E67" s="121" t="str">
        <f t="shared" si="66"/>
        <v/>
      </c>
      <c r="F67" s="71" t="str">
        <f t="shared" si="55"/>
        <v/>
      </c>
      <c r="H67" s="85" t="str">
        <f>IF(Dashboard!AU67="","",Dashboard!AU67)</f>
        <v/>
      </c>
      <c r="J67" s="72" t="str">
        <f t="shared" si="56"/>
        <v/>
      </c>
      <c r="K67" s="81" t="str">
        <f t="shared" si="67"/>
        <v/>
      </c>
      <c r="L67" s="121" t="str">
        <f t="shared" si="68"/>
        <v/>
      </c>
      <c r="M67" s="24" t="str">
        <f t="shared" si="57"/>
        <v/>
      </c>
      <c r="N67" s="24" t="str">
        <f t="shared" si="69"/>
        <v/>
      </c>
      <c r="O67" s="124" t="str">
        <f t="shared" si="70"/>
        <v/>
      </c>
      <c r="P67" s="24" t="str">
        <f>IF(H67="","",IF(B67="NB",P66,IF(O67="",SUM($O$5:$O67)+N67,SUM($O$5:$O67))))</f>
        <v/>
      </c>
      <c r="Q67" s="130" t="str">
        <f t="shared" si="60"/>
        <v/>
      </c>
      <c r="R67" s="129" t="str">
        <f t="shared" si="71"/>
        <v/>
      </c>
      <c r="S67" s="83" t="str">
        <f t="shared" si="72"/>
        <v/>
      </c>
      <c r="T67" s="14" t="str">
        <f t="shared" si="62"/>
        <v/>
      </c>
      <c r="U67" s="14">
        <f t="shared" si="58"/>
        <v>0</v>
      </c>
      <c r="V67" s="14" t="str">
        <f t="shared" si="73"/>
        <v/>
      </c>
      <c r="W67" s="14" t="str">
        <f t="shared" si="93"/>
        <v/>
      </c>
      <c r="X67" s="83" t="str">
        <f t="shared" si="33"/>
        <v/>
      </c>
      <c r="Y67" s="14" t="str">
        <f t="shared" si="34"/>
        <v/>
      </c>
      <c r="Z67" s="14" t="str">
        <f t="shared" si="94"/>
        <v/>
      </c>
      <c r="AA67" s="14" t="str">
        <f t="shared" si="95"/>
        <v/>
      </c>
      <c r="AB67" s="14" t="str">
        <f t="shared" si="96"/>
        <v/>
      </c>
      <c r="AC67" s="14" t="str">
        <f t="shared" si="97"/>
        <v/>
      </c>
      <c r="AD67" s="14" t="str">
        <f t="shared" si="98"/>
        <v/>
      </c>
      <c r="AE67" s="14" t="str">
        <f t="shared" si="99"/>
        <v/>
      </c>
      <c r="AF67" s="14" t="str">
        <f t="shared" si="100"/>
        <v/>
      </c>
      <c r="AG67" s="44" t="str">
        <f t="shared" si="101"/>
        <v/>
      </c>
      <c r="AH67" s="44" t="str">
        <f t="shared" si="102"/>
        <v/>
      </c>
      <c r="AI67" s="44" t="str">
        <f t="shared" si="103"/>
        <v/>
      </c>
      <c r="AJ67" s="75" t="str">
        <f t="shared" si="104"/>
        <v/>
      </c>
      <c r="AK67" s="75" t="str">
        <f t="shared" si="105"/>
        <v/>
      </c>
      <c r="AL67" s="75" t="str">
        <f t="shared" si="106"/>
        <v/>
      </c>
      <c r="AM67" s="75" t="str">
        <f t="shared" si="107"/>
        <v/>
      </c>
      <c r="AP67" s="14" t="str">
        <f t="shared" si="108"/>
        <v/>
      </c>
      <c r="AQ67" s="14" t="str">
        <f t="shared" si="10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110"/>
        <v>00000</v>
      </c>
      <c r="AU67" s="14" t="str">
        <f t="shared" si="111"/>
        <v>00000</v>
      </c>
      <c r="AV67" s="14" t="str">
        <f t="shared" si="112"/>
        <v>000000</v>
      </c>
      <c r="AW67" s="14" t="str">
        <f t="shared" si="113"/>
        <v>000000</v>
      </c>
      <c r="AX67" s="14" t="str">
        <f t="shared" si="114"/>
        <v>B</v>
      </c>
      <c r="AY67" s="14" t="str">
        <f t="shared" si="115"/>
        <v/>
      </c>
      <c r="AZ67" s="14" t="str">
        <f t="shared" si="116"/>
        <v/>
      </c>
      <c r="BA67" s="14" t="str">
        <f t="shared" si="117"/>
        <v/>
      </c>
      <c r="BB67" s="14" t="str">
        <f t="shared" si="118"/>
        <v/>
      </c>
      <c r="BC67" s="14">
        <f t="shared" si="119"/>
        <v>1</v>
      </c>
      <c r="BD67" s="14">
        <f t="shared" si="120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64"/>
        <v/>
      </c>
      <c r="C68" s="24" t="str">
        <f t="shared" si="61"/>
        <v/>
      </c>
      <c r="D68" s="81" t="str">
        <f t="shared" si="65"/>
        <v/>
      </c>
      <c r="E68" s="121" t="str">
        <f t="shared" si="66"/>
        <v/>
      </c>
      <c r="F68" s="71" t="str">
        <f t="shared" si="55"/>
        <v/>
      </c>
      <c r="H68" s="85" t="str">
        <f>IF(Dashboard!AU68="","",Dashboard!AU68)</f>
        <v/>
      </c>
      <c r="J68" s="72" t="str">
        <f t="shared" si="56"/>
        <v/>
      </c>
      <c r="K68" s="81" t="str">
        <f t="shared" si="67"/>
        <v/>
      </c>
      <c r="L68" s="121" t="str">
        <f t="shared" si="68"/>
        <v/>
      </c>
      <c r="M68" s="24" t="str">
        <f t="shared" si="57"/>
        <v/>
      </c>
      <c r="N68" s="24" t="str">
        <f t="shared" si="69"/>
        <v/>
      </c>
      <c r="O68" s="124" t="str">
        <f t="shared" si="70"/>
        <v/>
      </c>
      <c r="P68" s="24" t="str">
        <f>IF(H68="","",IF(B68="NB",P67,IF(O68="",SUM($O$5:$O68)+N68,SUM($O$5:$O68))))</f>
        <v/>
      </c>
      <c r="Q68" s="130" t="str">
        <f t="shared" si="60"/>
        <v/>
      </c>
      <c r="R68" s="129" t="str">
        <f t="shared" si="71"/>
        <v/>
      </c>
      <c r="S68" s="83" t="str">
        <f t="shared" si="72"/>
        <v/>
      </c>
      <c r="T68" s="14" t="str">
        <f t="shared" si="62"/>
        <v/>
      </c>
      <c r="U68" s="14">
        <f t="shared" si="58"/>
        <v>0</v>
      </c>
      <c r="V68" s="14" t="str">
        <f t="shared" si="73"/>
        <v/>
      </c>
      <c r="W68" s="14" t="str">
        <f t="shared" si="93"/>
        <v/>
      </c>
      <c r="X68" s="83" t="str">
        <f t="shared" si="33"/>
        <v/>
      </c>
      <c r="Y68" s="14" t="str">
        <f t="shared" si="34"/>
        <v/>
      </c>
      <c r="Z68" s="14" t="str">
        <f t="shared" si="94"/>
        <v/>
      </c>
      <c r="AA68" s="14" t="str">
        <f t="shared" si="95"/>
        <v/>
      </c>
      <c r="AB68" s="14" t="str">
        <f t="shared" si="96"/>
        <v/>
      </c>
      <c r="AC68" s="14" t="str">
        <f t="shared" si="97"/>
        <v/>
      </c>
      <c r="AD68" s="14" t="str">
        <f t="shared" si="98"/>
        <v/>
      </c>
      <c r="AE68" s="14" t="str">
        <f t="shared" si="99"/>
        <v/>
      </c>
      <c r="AF68" s="14" t="str">
        <f t="shared" si="100"/>
        <v/>
      </c>
      <c r="AG68" s="44" t="str">
        <f t="shared" si="101"/>
        <v/>
      </c>
      <c r="AH68" s="44" t="str">
        <f t="shared" si="102"/>
        <v/>
      </c>
      <c r="AI68" s="44" t="str">
        <f t="shared" si="103"/>
        <v/>
      </c>
      <c r="AJ68" s="75" t="str">
        <f t="shared" si="104"/>
        <v/>
      </c>
      <c r="AK68" s="75" t="str">
        <f t="shared" si="105"/>
        <v/>
      </c>
      <c r="AL68" s="75" t="str">
        <f t="shared" si="106"/>
        <v/>
      </c>
      <c r="AM68" s="75" t="str">
        <f t="shared" si="107"/>
        <v/>
      </c>
      <c r="AP68" s="14" t="str">
        <f t="shared" si="108"/>
        <v/>
      </c>
      <c r="AQ68" s="14" t="str">
        <f t="shared" si="10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110"/>
        <v>00000</v>
      </c>
      <c r="AU68" s="14" t="str">
        <f t="shared" si="111"/>
        <v>00000</v>
      </c>
      <c r="AV68" s="14" t="str">
        <f t="shared" si="112"/>
        <v>000000</v>
      </c>
      <c r="AW68" s="14" t="str">
        <f t="shared" si="113"/>
        <v>000000</v>
      </c>
      <c r="AX68" s="14" t="str">
        <f t="shared" si="114"/>
        <v>B</v>
      </c>
      <c r="AY68" s="14" t="str">
        <f t="shared" si="115"/>
        <v/>
      </c>
      <c r="AZ68" s="14" t="str">
        <f t="shared" si="116"/>
        <v/>
      </c>
      <c r="BA68" s="14" t="str">
        <f t="shared" si="117"/>
        <v/>
      </c>
      <c r="BB68" s="14" t="str">
        <f t="shared" si="118"/>
        <v/>
      </c>
      <c r="BC68" s="14">
        <f t="shared" si="119"/>
        <v>1</v>
      </c>
      <c r="BD68" s="14">
        <f t="shared" si="120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64"/>
        <v/>
      </c>
      <c r="C69" s="25" t="str">
        <f t="shared" si="61"/>
        <v/>
      </c>
      <c r="D69" s="82" t="str">
        <f t="shared" si="65"/>
        <v/>
      </c>
      <c r="E69" s="122" t="str">
        <f t="shared" si="66"/>
        <v/>
      </c>
      <c r="F69" s="74" t="str">
        <f t="shared" si="55"/>
        <v/>
      </c>
      <c r="H69" s="86" t="str">
        <f>IF(Dashboard!AU69="","",Dashboard!AU69)</f>
        <v/>
      </c>
      <c r="J69" s="73" t="str">
        <f t="shared" si="56"/>
        <v/>
      </c>
      <c r="K69" s="82" t="str">
        <f t="shared" si="67"/>
        <v/>
      </c>
      <c r="L69" s="122" t="str">
        <f t="shared" si="68"/>
        <v/>
      </c>
      <c r="M69" s="25" t="str">
        <f t="shared" si="57"/>
        <v/>
      </c>
      <c r="N69" s="25" t="str">
        <f t="shared" si="69"/>
        <v/>
      </c>
      <c r="O69" s="131" t="str">
        <f t="shared" si="70"/>
        <v/>
      </c>
      <c r="P69" s="25" t="str">
        <f>IF(H69="","",IF(B69="NB",P68,IF(O69="",SUM($O$5:$O69)+N69,SUM($O$5:$O69))))</f>
        <v/>
      </c>
      <c r="Q69" s="132" t="str">
        <f t="shared" ref="Q69:Q100" si="121">IF(Z69="R","Rabbit","")</f>
        <v/>
      </c>
      <c r="R69" s="129" t="str">
        <f t="shared" si="71"/>
        <v/>
      </c>
      <c r="S69" s="83" t="str">
        <f t="shared" si="72"/>
        <v/>
      </c>
      <c r="T69" s="14" t="str">
        <f t="shared" si="62"/>
        <v/>
      </c>
      <c r="U69" s="14">
        <f t="shared" si="58"/>
        <v>0</v>
      </c>
      <c r="V69" s="14" t="str">
        <f t="shared" si="73"/>
        <v/>
      </c>
      <c r="W69" s="14" t="str">
        <f t="shared" si="93"/>
        <v/>
      </c>
      <c r="X69" s="83" t="str">
        <f t="shared" si="33"/>
        <v/>
      </c>
      <c r="Y69" s="14" t="str">
        <f t="shared" si="34"/>
        <v/>
      </c>
      <c r="Z69" s="14" t="str">
        <f t="shared" si="94"/>
        <v/>
      </c>
      <c r="AA69" s="14" t="str">
        <f t="shared" si="95"/>
        <v/>
      </c>
      <c r="AB69" s="14" t="str">
        <f t="shared" si="96"/>
        <v/>
      </c>
      <c r="AC69" s="14" t="str">
        <f t="shared" si="97"/>
        <v/>
      </c>
      <c r="AD69" s="14" t="str">
        <f t="shared" si="98"/>
        <v/>
      </c>
      <c r="AE69" s="14" t="str">
        <f t="shared" si="99"/>
        <v/>
      </c>
      <c r="AF69" s="14" t="str">
        <f t="shared" si="100"/>
        <v/>
      </c>
      <c r="AG69" s="44" t="str">
        <f t="shared" si="101"/>
        <v/>
      </c>
      <c r="AH69" s="44" t="str">
        <f t="shared" si="102"/>
        <v/>
      </c>
      <c r="AI69" s="44" t="str">
        <f t="shared" si="103"/>
        <v/>
      </c>
      <c r="AJ69" s="75" t="str">
        <f t="shared" si="104"/>
        <v/>
      </c>
      <c r="AK69" s="75" t="str">
        <f t="shared" si="105"/>
        <v/>
      </c>
      <c r="AL69" s="75" t="str">
        <f t="shared" si="106"/>
        <v/>
      </c>
      <c r="AM69" s="75" t="str">
        <f t="shared" si="107"/>
        <v/>
      </c>
      <c r="AP69" s="14" t="str">
        <f t="shared" si="108"/>
        <v/>
      </c>
      <c r="AQ69" s="14" t="str">
        <f t="shared" si="10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110"/>
        <v>00000</v>
      </c>
      <c r="AU69" s="14" t="str">
        <f t="shared" si="111"/>
        <v>00000</v>
      </c>
      <c r="AV69" s="14" t="str">
        <f t="shared" si="112"/>
        <v>000000</v>
      </c>
      <c r="AW69" s="14" t="str">
        <f t="shared" si="113"/>
        <v>000000</v>
      </c>
      <c r="AX69" s="14" t="str">
        <f t="shared" si="114"/>
        <v>B</v>
      </c>
      <c r="AY69" s="14" t="str">
        <f t="shared" si="115"/>
        <v/>
      </c>
      <c r="AZ69" s="14" t="str">
        <f t="shared" si="116"/>
        <v/>
      </c>
      <c r="BA69" s="14" t="str">
        <f t="shared" si="117"/>
        <v/>
      </c>
      <c r="BB69" s="14" t="str">
        <f t="shared" si="118"/>
        <v/>
      </c>
      <c r="BC69" s="14">
        <f t="shared" si="119"/>
        <v>1</v>
      </c>
      <c r="BD69" s="14">
        <f t="shared" si="120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64"/>
        <v/>
      </c>
      <c r="C70" s="36" t="str">
        <f t="shared" ref="C70:C101" si="122">IF(H69="","",IF(AP69=AP70,"",AP70))</f>
        <v/>
      </c>
      <c r="D70" s="79" t="str">
        <f t="shared" si="65"/>
        <v/>
      </c>
      <c r="E70" s="120" t="str">
        <f t="shared" si="66"/>
        <v/>
      </c>
      <c r="F70" s="80" t="str">
        <f t="shared" si="55"/>
        <v/>
      </c>
      <c r="H70" s="84" t="str">
        <f>IF(Dashboard!AU70="","",Dashboard!AU70)</f>
        <v/>
      </c>
      <c r="J70" s="78" t="str">
        <f t="shared" si="56"/>
        <v/>
      </c>
      <c r="K70" s="79" t="str">
        <f t="shared" si="67"/>
        <v/>
      </c>
      <c r="L70" s="120" t="str">
        <f t="shared" si="68"/>
        <v/>
      </c>
      <c r="M70" s="36" t="str">
        <f t="shared" si="57"/>
        <v/>
      </c>
      <c r="N70" s="36" t="str">
        <f t="shared" si="69"/>
        <v/>
      </c>
      <c r="O70" s="136" t="str">
        <f t="shared" si="70"/>
        <v/>
      </c>
      <c r="P70" s="36" t="str">
        <f>IF(H70="","",IF(B70="NB",P69,IF(O70="",SUM($O$5:$O70)+N70,SUM($O$5:$O70))))</f>
        <v/>
      </c>
      <c r="Q70" s="137" t="str">
        <f t="shared" si="121"/>
        <v/>
      </c>
      <c r="R70" s="129" t="str">
        <f t="shared" si="71"/>
        <v/>
      </c>
      <c r="S70" s="83" t="str">
        <f t="shared" si="72"/>
        <v/>
      </c>
      <c r="T70" s="14" t="str">
        <f t="shared" si="62"/>
        <v/>
      </c>
      <c r="U70" s="14">
        <f t="shared" si="58"/>
        <v>0</v>
      </c>
      <c r="V70" s="14" t="str">
        <f t="shared" si="73"/>
        <v/>
      </c>
      <c r="W70" s="14" t="str">
        <f t="shared" si="93"/>
        <v/>
      </c>
      <c r="X70" s="83" t="str">
        <f t="shared" si="33"/>
        <v/>
      </c>
      <c r="Y70" s="14" t="str">
        <f t="shared" si="34"/>
        <v/>
      </c>
      <c r="Z70" s="14" t="str">
        <f t="shared" si="94"/>
        <v/>
      </c>
      <c r="AA70" s="14" t="str">
        <f t="shared" si="95"/>
        <v/>
      </c>
      <c r="AB70" s="14" t="str">
        <f t="shared" si="96"/>
        <v/>
      </c>
      <c r="AC70" s="14" t="str">
        <f t="shared" si="97"/>
        <v/>
      </c>
      <c r="AD70" s="14" t="str">
        <f t="shared" si="98"/>
        <v/>
      </c>
      <c r="AE70" s="14" t="str">
        <f t="shared" si="99"/>
        <v/>
      </c>
      <c r="AF70" s="14" t="str">
        <f t="shared" si="100"/>
        <v/>
      </c>
      <c r="AG70" s="44" t="str">
        <f t="shared" si="101"/>
        <v/>
      </c>
      <c r="AH70" s="44" t="str">
        <f t="shared" si="102"/>
        <v/>
      </c>
      <c r="AI70" s="44" t="str">
        <f t="shared" si="103"/>
        <v/>
      </c>
      <c r="AJ70" s="75" t="str">
        <f t="shared" si="104"/>
        <v/>
      </c>
      <c r="AK70" s="75" t="str">
        <f t="shared" si="105"/>
        <v/>
      </c>
      <c r="AL70" s="75" t="str">
        <f t="shared" si="106"/>
        <v/>
      </c>
      <c r="AM70" s="75" t="str">
        <f t="shared" si="107"/>
        <v/>
      </c>
      <c r="AP70" s="14" t="str">
        <f t="shared" si="108"/>
        <v/>
      </c>
      <c r="AQ70" s="14" t="str">
        <f t="shared" si="10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110"/>
        <v>00000</v>
      </c>
      <c r="AU70" s="14" t="str">
        <f t="shared" si="111"/>
        <v>00000</v>
      </c>
      <c r="AV70" s="14" t="str">
        <f t="shared" si="112"/>
        <v>000000</v>
      </c>
      <c r="AW70" s="14" t="str">
        <f t="shared" si="113"/>
        <v>000000</v>
      </c>
      <c r="AX70" s="14" t="str">
        <f t="shared" si="114"/>
        <v>B</v>
      </c>
      <c r="AY70" s="14" t="str">
        <f t="shared" si="115"/>
        <v/>
      </c>
      <c r="AZ70" s="14" t="str">
        <f t="shared" si="116"/>
        <v/>
      </c>
      <c r="BA70" s="14" t="str">
        <f t="shared" si="117"/>
        <v/>
      </c>
      <c r="BB70" s="14" t="str">
        <f t="shared" si="118"/>
        <v/>
      </c>
      <c r="BC70" s="14">
        <f t="shared" si="119"/>
        <v>1</v>
      </c>
      <c r="BD70" s="14">
        <f t="shared" si="120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64"/>
        <v/>
      </c>
      <c r="C71" s="24" t="str">
        <f t="shared" si="122"/>
        <v/>
      </c>
      <c r="D71" s="81" t="str">
        <f t="shared" si="65"/>
        <v/>
      </c>
      <c r="E71" s="121" t="str">
        <f t="shared" si="66"/>
        <v/>
      </c>
      <c r="F71" s="71" t="str">
        <f t="shared" si="55"/>
        <v/>
      </c>
      <c r="H71" s="85" t="str">
        <f>IF(Dashboard!AU71="","",Dashboard!AU71)</f>
        <v/>
      </c>
      <c r="J71" s="72" t="str">
        <f t="shared" si="56"/>
        <v/>
      </c>
      <c r="K71" s="81" t="str">
        <f t="shared" si="67"/>
        <v/>
      </c>
      <c r="L71" s="121" t="str">
        <f t="shared" si="68"/>
        <v/>
      </c>
      <c r="M71" s="24" t="str">
        <f t="shared" si="57"/>
        <v/>
      </c>
      <c r="N71" s="24" t="str">
        <f t="shared" si="69"/>
        <v/>
      </c>
      <c r="O71" s="124" t="str">
        <f t="shared" si="70"/>
        <v/>
      </c>
      <c r="P71" s="24" t="str">
        <f>IF(H71="","",IF(B71="NB",P70,IF(O71="",SUM($O$5:$O71)+N71,SUM($O$5:$O71))))</f>
        <v/>
      </c>
      <c r="Q71" s="130" t="str">
        <f t="shared" si="121"/>
        <v/>
      </c>
      <c r="R71" s="129" t="str">
        <f t="shared" si="71"/>
        <v/>
      </c>
      <c r="S71" s="83" t="str">
        <f t="shared" si="72"/>
        <v/>
      </c>
      <c r="T71" s="14" t="str">
        <f t="shared" ref="T71:T102" si="123">IF(H71="","",IF(T70+U71&gt;=10,10,IF(T70+U71&lt;=-10,-10,T70+U71)))</f>
        <v/>
      </c>
      <c r="U71" s="14">
        <f t="shared" si="58"/>
        <v>0</v>
      </c>
      <c r="V71" s="14" t="str">
        <f t="shared" si="73"/>
        <v/>
      </c>
      <c r="W71" s="14" t="str">
        <f t="shared" si="93"/>
        <v/>
      </c>
      <c r="X71" s="83" t="str">
        <f t="shared" si="33"/>
        <v/>
      </c>
      <c r="Y71" s="14" t="str">
        <f t="shared" si="34"/>
        <v/>
      </c>
      <c r="Z71" s="14" t="str">
        <f t="shared" si="94"/>
        <v/>
      </c>
      <c r="AA71" s="14" t="str">
        <f t="shared" si="95"/>
        <v/>
      </c>
      <c r="AB71" s="14" t="str">
        <f t="shared" si="96"/>
        <v/>
      </c>
      <c r="AC71" s="14" t="str">
        <f t="shared" si="97"/>
        <v/>
      </c>
      <c r="AD71" s="14" t="str">
        <f t="shared" si="98"/>
        <v/>
      </c>
      <c r="AE71" s="14" t="str">
        <f t="shared" si="99"/>
        <v/>
      </c>
      <c r="AF71" s="14" t="str">
        <f t="shared" si="100"/>
        <v/>
      </c>
      <c r="AG71" s="44" t="str">
        <f t="shared" si="101"/>
        <v/>
      </c>
      <c r="AH71" s="44" t="str">
        <f t="shared" si="102"/>
        <v/>
      </c>
      <c r="AI71" s="44" t="str">
        <f t="shared" si="103"/>
        <v/>
      </c>
      <c r="AJ71" s="75" t="str">
        <f t="shared" si="104"/>
        <v/>
      </c>
      <c r="AK71" s="75" t="str">
        <f t="shared" si="105"/>
        <v/>
      </c>
      <c r="AL71" s="75" t="str">
        <f t="shared" si="106"/>
        <v/>
      </c>
      <c r="AM71" s="75" t="str">
        <f t="shared" si="107"/>
        <v/>
      </c>
      <c r="AP71" s="14" t="str">
        <f t="shared" si="108"/>
        <v/>
      </c>
      <c r="AQ71" s="14" t="str">
        <f t="shared" si="10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110"/>
        <v>00000</v>
      </c>
      <c r="AU71" s="14" t="str">
        <f t="shared" si="111"/>
        <v>00000</v>
      </c>
      <c r="AV71" s="14" t="str">
        <f t="shared" si="112"/>
        <v>000000</v>
      </c>
      <c r="AW71" s="14" t="str">
        <f t="shared" si="113"/>
        <v>000000</v>
      </c>
      <c r="AX71" s="14" t="str">
        <f t="shared" si="114"/>
        <v>B</v>
      </c>
      <c r="AY71" s="14" t="str">
        <f t="shared" si="115"/>
        <v/>
      </c>
      <c r="AZ71" s="14" t="str">
        <f t="shared" si="116"/>
        <v/>
      </c>
      <c r="BA71" s="14" t="str">
        <f t="shared" si="117"/>
        <v/>
      </c>
      <c r="BB71" s="14" t="str">
        <f t="shared" si="118"/>
        <v/>
      </c>
      <c r="BC71" s="14">
        <f t="shared" si="119"/>
        <v>1</v>
      </c>
      <c r="BD71" s="14">
        <f t="shared" si="120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64"/>
        <v/>
      </c>
      <c r="C72" s="24" t="str">
        <f t="shared" si="122"/>
        <v/>
      </c>
      <c r="D72" s="81" t="str">
        <f t="shared" si="65"/>
        <v/>
      </c>
      <c r="E72" s="121" t="str">
        <f t="shared" si="66"/>
        <v/>
      </c>
      <c r="F72" s="71" t="str">
        <f t="shared" si="55"/>
        <v/>
      </c>
      <c r="H72" s="85" t="str">
        <f>IF(Dashboard!AU72="","",Dashboard!AU72)</f>
        <v/>
      </c>
      <c r="J72" s="72" t="str">
        <f t="shared" si="56"/>
        <v/>
      </c>
      <c r="K72" s="81" t="str">
        <f t="shared" si="67"/>
        <v/>
      </c>
      <c r="L72" s="121" t="str">
        <f t="shared" si="68"/>
        <v/>
      </c>
      <c r="M72" s="24" t="str">
        <f t="shared" si="57"/>
        <v/>
      </c>
      <c r="N72" s="24" t="str">
        <f t="shared" si="69"/>
        <v/>
      </c>
      <c r="O72" s="124" t="str">
        <f t="shared" si="70"/>
        <v/>
      </c>
      <c r="P72" s="24" t="str">
        <f>IF(H72="","",IF(B72="NB",P71,IF(O72="",SUM($O$5:$O72)+N72,SUM($O$5:$O72))))</f>
        <v/>
      </c>
      <c r="Q72" s="130" t="str">
        <f t="shared" si="121"/>
        <v/>
      </c>
      <c r="R72" s="129" t="str">
        <f t="shared" si="71"/>
        <v/>
      </c>
      <c r="S72" s="83" t="str">
        <f t="shared" si="72"/>
        <v/>
      </c>
      <c r="T72" s="14" t="str">
        <f t="shared" si="123"/>
        <v/>
      </c>
      <c r="U72" s="14">
        <f t="shared" si="58"/>
        <v>0</v>
      </c>
      <c r="V72" s="14" t="str">
        <f t="shared" si="73"/>
        <v/>
      </c>
      <c r="W72" s="14" t="str">
        <f t="shared" si="93"/>
        <v/>
      </c>
      <c r="X72" s="83" t="str">
        <f t="shared" si="33"/>
        <v/>
      </c>
      <c r="Y72" s="14" t="str">
        <f t="shared" si="34"/>
        <v/>
      </c>
      <c r="Z72" s="14" t="str">
        <f t="shared" si="94"/>
        <v/>
      </c>
      <c r="AA72" s="14" t="str">
        <f t="shared" si="95"/>
        <v/>
      </c>
      <c r="AB72" s="14" t="str">
        <f t="shared" si="96"/>
        <v/>
      </c>
      <c r="AC72" s="14" t="str">
        <f t="shared" si="97"/>
        <v/>
      </c>
      <c r="AD72" s="14" t="str">
        <f t="shared" si="98"/>
        <v/>
      </c>
      <c r="AE72" s="14" t="str">
        <f t="shared" si="99"/>
        <v/>
      </c>
      <c r="AF72" s="14" t="str">
        <f t="shared" si="100"/>
        <v/>
      </c>
      <c r="AG72" s="44" t="str">
        <f t="shared" si="101"/>
        <v/>
      </c>
      <c r="AH72" s="44" t="str">
        <f t="shared" si="102"/>
        <v/>
      </c>
      <c r="AI72" s="44" t="str">
        <f t="shared" si="103"/>
        <v/>
      </c>
      <c r="AJ72" s="75" t="str">
        <f t="shared" si="104"/>
        <v/>
      </c>
      <c r="AK72" s="75" t="str">
        <f t="shared" si="105"/>
        <v/>
      </c>
      <c r="AL72" s="75" t="str">
        <f t="shared" si="106"/>
        <v/>
      </c>
      <c r="AM72" s="75" t="str">
        <f t="shared" si="107"/>
        <v/>
      </c>
      <c r="AP72" s="14" t="str">
        <f t="shared" si="108"/>
        <v/>
      </c>
      <c r="AQ72" s="14" t="str">
        <f t="shared" si="10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110"/>
        <v>00000</v>
      </c>
      <c r="AU72" s="14" t="str">
        <f t="shared" si="111"/>
        <v>00000</v>
      </c>
      <c r="AV72" s="14" t="str">
        <f t="shared" si="112"/>
        <v>000000</v>
      </c>
      <c r="AW72" s="14" t="str">
        <f t="shared" si="113"/>
        <v>000000</v>
      </c>
      <c r="AX72" s="14" t="str">
        <f t="shared" si="114"/>
        <v>B</v>
      </c>
      <c r="AY72" s="14" t="str">
        <f t="shared" si="115"/>
        <v/>
      </c>
      <c r="AZ72" s="14" t="str">
        <f t="shared" si="116"/>
        <v/>
      </c>
      <c r="BA72" s="14" t="str">
        <f t="shared" si="117"/>
        <v/>
      </c>
      <c r="BB72" s="14" t="str">
        <f t="shared" si="118"/>
        <v/>
      </c>
      <c r="BC72" s="14">
        <f t="shared" si="119"/>
        <v>1</v>
      </c>
      <c r="BD72" s="14">
        <f t="shared" si="120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64"/>
        <v/>
      </c>
      <c r="C73" s="24" t="str">
        <f t="shared" si="122"/>
        <v/>
      </c>
      <c r="D73" s="81" t="str">
        <f t="shared" si="65"/>
        <v/>
      </c>
      <c r="E73" s="121" t="str">
        <f t="shared" si="66"/>
        <v/>
      </c>
      <c r="F73" s="71" t="str">
        <f t="shared" si="55"/>
        <v/>
      </c>
      <c r="H73" s="85" t="str">
        <f>IF(Dashboard!AU73="","",Dashboard!AU73)</f>
        <v/>
      </c>
      <c r="J73" s="72" t="str">
        <f t="shared" si="56"/>
        <v/>
      </c>
      <c r="K73" s="81" t="str">
        <f t="shared" si="67"/>
        <v/>
      </c>
      <c r="L73" s="121" t="str">
        <f t="shared" si="68"/>
        <v/>
      </c>
      <c r="M73" s="24" t="str">
        <f t="shared" si="57"/>
        <v/>
      </c>
      <c r="N73" s="24" t="str">
        <f t="shared" si="69"/>
        <v/>
      </c>
      <c r="O73" s="124" t="str">
        <f t="shared" si="70"/>
        <v/>
      </c>
      <c r="P73" s="24" t="str">
        <f>IF(H73="","",IF(B73="NB",P72,IF(O73="",SUM($O$5:$O73)+N73,SUM($O$5:$O73))))</f>
        <v/>
      </c>
      <c r="Q73" s="130" t="str">
        <f t="shared" si="121"/>
        <v/>
      </c>
      <c r="R73" s="129" t="str">
        <f t="shared" si="71"/>
        <v/>
      </c>
      <c r="S73" s="83" t="str">
        <f t="shared" si="72"/>
        <v/>
      </c>
      <c r="T73" s="14" t="str">
        <f t="shared" si="123"/>
        <v/>
      </c>
      <c r="U73" s="14">
        <f t="shared" si="58"/>
        <v>0</v>
      </c>
      <c r="V73" s="14" t="str">
        <f t="shared" si="73"/>
        <v/>
      </c>
      <c r="W73" s="14" t="str">
        <f t="shared" si="93"/>
        <v/>
      </c>
      <c r="X73" s="83" t="str">
        <f t="shared" si="33"/>
        <v/>
      </c>
      <c r="Y73" s="14" t="str">
        <f t="shared" si="34"/>
        <v/>
      </c>
      <c r="Z73" s="14" t="str">
        <f t="shared" si="94"/>
        <v/>
      </c>
      <c r="AA73" s="14" t="str">
        <f t="shared" si="95"/>
        <v/>
      </c>
      <c r="AB73" s="14" t="str">
        <f t="shared" si="96"/>
        <v/>
      </c>
      <c r="AC73" s="14" t="str">
        <f t="shared" si="97"/>
        <v/>
      </c>
      <c r="AD73" s="14" t="str">
        <f t="shared" si="98"/>
        <v/>
      </c>
      <c r="AE73" s="14" t="str">
        <f t="shared" si="99"/>
        <v/>
      </c>
      <c r="AF73" s="14" t="str">
        <f t="shared" si="100"/>
        <v/>
      </c>
      <c r="AG73" s="44" t="str">
        <f t="shared" si="101"/>
        <v/>
      </c>
      <c r="AH73" s="44" t="str">
        <f t="shared" si="102"/>
        <v/>
      </c>
      <c r="AI73" s="44" t="str">
        <f t="shared" si="103"/>
        <v/>
      </c>
      <c r="AJ73" s="75" t="str">
        <f t="shared" si="104"/>
        <v/>
      </c>
      <c r="AK73" s="75" t="str">
        <f t="shared" si="105"/>
        <v/>
      </c>
      <c r="AL73" s="75" t="str">
        <f t="shared" si="106"/>
        <v/>
      </c>
      <c r="AM73" s="75" t="str">
        <f t="shared" si="107"/>
        <v/>
      </c>
      <c r="AP73" s="14" t="str">
        <f t="shared" si="108"/>
        <v/>
      </c>
      <c r="AQ73" s="14" t="str">
        <f t="shared" si="10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110"/>
        <v>00000</v>
      </c>
      <c r="AU73" s="14" t="str">
        <f t="shared" si="111"/>
        <v>00000</v>
      </c>
      <c r="AV73" s="14" t="str">
        <f t="shared" si="112"/>
        <v>000000</v>
      </c>
      <c r="AW73" s="14" t="str">
        <f t="shared" si="113"/>
        <v>000000</v>
      </c>
      <c r="AX73" s="14" t="str">
        <f t="shared" si="114"/>
        <v>B</v>
      </c>
      <c r="AY73" s="14" t="str">
        <f t="shared" si="115"/>
        <v/>
      </c>
      <c r="AZ73" s="14" t="str">
        <f t="shared" si="116"/>
        <v/>
      </c>
      <c r="BA73" s="14" t="str">
        <f t="shared" si="117"/>
        <v/>
      </c>
      <c r="BB73" s="14" t="str">
        <f t="shared" si="118"/>
        <v/>
      </c>
      <c r="BC73" s="14">
        <f t="shared" si="119"/>
        <v>1</v>
      </c>
      <c r="BD73" s="14">
        <f t="shared" si="120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124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122"/>
        <v/>
      </c>
      <c r="D74" s="82" t="str">
        <f t="shared" ref="D74:D109" si="125">IF(H73="","",IF(AP74="PD",IF(AX74="P",AZ74,""),AJ74))</f>
        <v/>
      </c>
      <c r="E74" s="122" t="str">
        <f t="shared" ref="E74:E109" si="126">IF(H73="","",IF(AP74="PD",IF(AX74="B",AZ74,""),AK74))</f>
        <v/>
      </c>
      <c r="F74" s="74" t="str">
        <f t="shared" si="55"/>
        <v/>
      </c>
      <c r="H74" s="86" t="str">
        <f>IF(Dashboard!AU74="","",Dashboard!AU74)</f>
        <v/>
      </c>
      <c r="J74" s="73" t="str">
        <f t="shared" si="56"/>
        <v/>
      </c>
      <c r="K74" s="82" t="str">
        <f t="shared" ref="K74:K109" si="127">IF(H73="","",IF(AND(D74=AE74,LEFT(AE74)="L",REPLACE(AE74,1,1,"")&gt;=5),"L"&amp;(REPLACE(AE74,1,1,"")-3),AE74))</f>
        <v/>
      </c>
      <c r="L74" s="122" t="str">
        <f t="shared" ref="L74:L109" si="128">IF(H73="","",IF(AND(E74=AF74,LEFT(AF74)="L",REPLACE(AF74,1,1,"")&gt;=5),"L"&amp;(REPLACE(AF74,1,1,"")-3),AF74))</f>
        <v/>
      </c>
      <c r="M74" s="25" t="str">
        <f t="shared" si="57"/>
        <v/>
      </c>
      <c r="N74" s="25" t="str">
        <f t="shared" ref="N74:N105" si="129">IF(H74="","",IF(M74="W",0+BD74,0-BD74)+IF(F74="W",0+BC74,0-BC74)+IF(V74="S",0,N73))</f>
        <v/>
      </c>
      <c r="O74" s="131" t="str">
        <f t="shared" ref="O74:O105" si="130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121"/>
        <v/>
      </c>
      <c r="R74" s="129" t="str">
        <f t="shared" ref="R74:R109" si="131">IF(H74="","",IF(M74="W",0+BD74,0-BD74)+IF(F74="W",0+BC74,0-BC74))</f>
        <v/>
      </c>
      <c r="S74" s="83" t="str">
        <f t="shared" ref="S74:S105" si="132">IF(H74="","",IF(R74&gt;0,"W",IF(R74&lt;0,"L","")))</f>
        <v/>
      </c>
      <c r="T74" s="14" t="str">
        <f t="shared" si="123"/>
        <v/>
      </c>
      <c r="U74" s="14">
        <f t="shared" si="58"/>
        <v>0</v>
      </c>
      <c r="V74" s="14" t="str">
        <f t="shared" si="73"/>
        <v/>
      </c>
      <c r="W74" s="14" t="str">
        <f t="shared" si="93"/>
        <v/>
      </c>
      <c r="X74" s="83" t="str">
        <f t="shared" si="33"/>
        <v/>
      </c>
      <c r="Y74" s="14" t="str">
        <f t="shared" si="34"/>
        <v/>
      </c>
      <c r="Z74" s="14" t="str">
        <f t="shared" si="94"/>
        <v/>
      </c>
      <c r="AA74" s="14" t="str">
        <f t="shared" si="95"/>
        <v/>
      </c>
      <c r="AB74" s="14" t="str">
        <f t="shared" si="96"/>
        <v/>
      </c>
      <c r="AC74" s="14" t="str">
        <f t="shared" si="97"/>
        <v/>
      </c>
      <c r="AD74" s="14" t="str">
        <f t="shared" si="98"/>
        <v/>
      </c>
      <c r="AE74" s="14" t="str">
        <f t="shared" si="99"/>
        <v/>
      </c>
      <c r="AF74" s="14" t="str">
        <f t="shared" si="100"/>
        <v/>
      </c>
      <c r="AG74" s="44" t="str">
        <f t="shared" si="101"/>
        <v/>
      </c>
      <c r="AH74" s="44" t="str">
        <f t="shared" si="102"/>
        <v/>
      </c>
      <c r="AI74" s="44" t="str">
        <f t="shared" si="103"/>
        <v/>
      </c>
      <c r="AJ74" s="75" t="str">
        <f t="shared" si="104"/>
        <v/>
      </c>
      <c r="AK74" s="75" t="str">
        <f t="shared" si="105"/>
        <v/>
      </c>
      <c r="AL74" s="75" t="str">
        <f t="shared" si="106"/>
        <v/>
      </c>
      <c r="AM74" s="75" t="str">
        <f t="shared" si="107"/>
        <v/>
      </c>
      <c r="AP74" s="14" t="str">
        <f t="shared" si="108"/>
        <v/>
      </c>
      <c r="AQ74" s="14" t="str">
        <f t="shared" si="10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110"/>
        <v>00000</v>
      </c>
      <c r="AU74" s="14" t="str">
        <f t="shared" si="111"/>
        <v>00000</v>
      </c>
      <c r="AV74" s="14" t="str">
        <f t="shared" si="112"/>
        <v>000000</v>
      </c>
      <c r="AW74" s="14" t="str">
        <f t="shared" si="113"/>
        <v>000000</v>
      </c>
      <c r="AX74" s="14" t="str">
        <f t="shared" si="114"/>
        <v>B</v>
      </c>
      <c r="AY74" s="14" t="str">
        <f t="shared" si="115"/>
        <v/>
      </c>
      <c r="AZ74" s="14" t="str">
        <f t="shared" si="116"/>
        <v/>
      </c>
      <c r="BA74" s="14" t="str">
        <f t="shared" si="117"/>
        <v/>
      </c>
      <c r="BB74" s="14" t="str">
        <f t="shared" si="118"/>
        <v/>
      </c>
      <c r="BC74" s="14">
        <f t="shared" si="119"/>
        <v>1</v>
      </c>
      <c r="BD74" s="14">
        <f t="shared" si="120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124"/>
        <v/>
      </c>
      <c r="C75" s="36" t="str">
        <f t="shared" si="122"/>
        <v/>
      </c>
      <c r="D75" s="79" t="str">
        <f t="shared" si="125"/>
        <v/>
      </c>
      <c r="E75" s="120" t="str">
        <f t="shared" si="126"/>
        <v/>
      </c>
      <c r="F75" s="80" t="str">
        <f t="shared" si="55"/>
        <v/>
      </c>
      <c r="H75" s="84" t="str">
        <f>IF(Dashboard!AU75="","",Dashboard!AU75)</f>
        <v/>
      </c>
      <c r="J75" s="78" t="str">
        <f t="shared" si="56"/>
        <v/>
      </c>
      <c r="K75" s="79" t="str">
        <f t="shared" si="127"/>
        <v/>
      </c>
      <c r="L75" s="120" t="str">
        <f t="shared" si="128"/>
        <v/>
      </c>
      <c r="M75" s="36" t="str">
        <f t="shared" si="57"/>
        <v/>
      </c>
      <c r="N75" s="36" t="str">
        <f t="shared" si="129"/>
        <v/>
      </c>
      <c r="O75" s="136" t="str">
        <f t="shared" si="130"/>
        <v/>
      </c>
      <c r="P75" s="36" t="str">
        <f>IF(H75="","",IF(B75="NB",P74,IF(O75="",SUM($O$5:$O75)+N75,SUM($O$5:$O75))))</f>
        <v/>
      </c>
      <c r="Q75" s="137" t="str">
        <f t="shared" si="121"/>
        <v/>
      </c>
      <c r="R75" s="129" t="str">
        <f t="shared" si="131"/>
        <v/>
      </c>
      <c r="S75" s="83" t="str">
        <f t="shared" si="132"/>
        <v/>
      </c>
      <c r="T75" s="14" t="str">
        <f t="shared" si="123"/>
        <v/>
      </c>
      <c r="U75" s="14">
        <f t="shared" si="58"/>
        <v>0</v>
      </c>
      <c r="V75" s="14" t="str">
        <f t="shared" ref="V75:V109" si="133">IF(H74="","",IF(Z74="R","S",IF(V74="S","C",IF(N74&gt;0,"S","C"))))</f>
        <v/>
      </c>
      <c r="W75" s="14" t="str">
        <f t="shared" si="93"/>
        <v/>
      </c>
      <c r="X75" s="83" t="str">
        <f t="shared" ref="X75:X109" si="134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135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94"/>
        <v/>
      </c>
      <c r="AA75" s="14" t="str">
        <f t="shared" si="95"/>
        <v/>
      </c>
      <c r="AB75" s="14" t="str">
        <f t="shared" si="96"/>
        <v/>
      </c>
      <c r="AC75" s="14" t="str">
        <f t="shared" si="97"/>
        <v/>
      </c>
      <c r="AD75" s="14" t="str">
        <f t="shared" si="98"/>
        <v/>
      </c>
      <c r="AE75" s="14" t="str">
        <f t="shared" si="99"/>
        <v/>
      </c>
      <c r="AF75" s="14" t="str">
        <f t="shared" si="100"/>
        <v/>
      </c>
      <c r="AG75" s="44" t="str">
        <f t="shared" si="101"/>
        <v/>
      </c>
      <c r="AH75" s="44" t="str">
        <f t="shared" si="102"/>
        <v/>
      </c>
      <c r="AI75" s="44" t="str">
        <f t="shared" si="103"/>
        <v/>
      </c>
      <c r="AJ75" s="75" t="str">
        <f t="shared" si="104"/>
        <v/>
      </c>
      <c r="AK75" s="75" t="str">
        <f t="shared" si="105"/>
        <v/>
      </c>
      <c r="AL75" s="75" t="str">
        <f t="shared" si="106"/>
        <v/>
      </c>
      <c r="AM75" s="75" t="str">
        <f t="shared" si="107"/>
        <v/>
      </c>
      <c r="AP75" s="14" t="str">
        <f t="shared" si="108"/>
        <v/>
      </c>
      <c r="AQ75" s="14" t="str">
        <f t="shared" si="10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110"/>
        <v>00000</v>
      </c>
      <c r="AU75" s="14" t="str">
        <f t="shared" si="111"/>
        <v>00000</v>
      </c>
      <c r="AV75" s="14" t="str">
        <f t="shared" si="112"/>
        <v>000000</v>
      </c>
      <c r="AW75" s="14" t="str">
        <f t="shared" si="113"/>
        <v>000000</v>
      </c>
      <c r="AX75" s="14" t="str">
        <f t="shared" si="114"/>
        <v>B</v>
      </c>
      <c r="AY75" s="14" t="str">
        <f t="shared" si="115"/>
        <v/>
      </c>
      <c r="AZ75" s="14" t="str">
        <f t="shared" si="116"/>
        <v/>
      </c>
      <c r="BA75" s="14" t="str">
        <f t="shared" si="117"/>
        <v/>
      </c>
      <c r="BB75" s="14" t="str">
        <f t="shared" si="118"/>
        <v/>
      </c>
      <c r="BC75" s="14">
        <f t="shared" si="119"/>
        <v>1</v>
      </c>
      <c r="BD75" s="14">
        <f t="shared" si="120"/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124"/>
        <v/>
      </c>
      <c r="C76" s="24" t="str">
        <f t="shared" si="122"/>
        <v/>
      </c>
      <c r="D76" s="81" t="str">
        <f t="shared" si="125"/>
        <v/>
      </c>
      <c r="E76" s="121" t="str">
        <f t="shared" si="126"/>
        <v/>
      </c>
      <c r="F76" s="71" t="str">
        <f t="shared" si="55"/>
        <v/>
      </c>
      <c r="H76" s="85" t="str">
        <f>IF(Dashboard!AU76="","",Dashboard!AU76)</f>
        <v/>
      </c>
      <c r="J76" s="72" t="str">
        <f t="shared" si="56"/>
        <v/>
      </c>
      <c r="K76" s="81" t="str">
        <f t="shared" si="127"/>
        <v/>
      </c>
      <c r="L76" s="121" t="str">
        <f t="shared" si="128"/>
        <v/>
      </c>
      <c r="M76" s="24" t="str">
        <f t="shared" si="57"/>
        <v/>
      </c>
      <c r="N76" s="24" t="str">
        <f t="shared" si="129"/>
        <v/>
      </c>
      <c r="O76" s="124" t="str">
        <f t="shared" si="130"/>
        <v/>
      </c>
      <c r="P76" s="24" t="str">
        <f>IF(H76="","",IF(B76="NB",P75,IF(O76="",SUM($O$5:$O76)+N76,SUM($O$5:$O76))))</f>
        <v/>
      </c>
      <c r="Q76" s="130" t="str">
        <f t="shared" si="121"/>
        <v/>
      </c>
      <c r="R76" s="129" t="str">
        <f t="shared" si="131"/>
        <v/>
      </c>
      <c r="S76" s="83" t="str">
        <f t="shared" si="132"/>
        <v/>
      </c>
      <c r="T76" s="14" t="str">
        <f t="shared" si="123"/>
        <v/>
      </c>
      <c r="U76" s="14">
        <f t="shared" si="58"/>
        <v>0</v>
      </c>
      <c r="V76" s="14" t="str">
        <f t="shared" si="133"/>
        <v/>
      </c>
      <c r="W76" s="14" t="str">
        <f t="shared" si="93"/>
        <v/>
      </c>
      <c r="X76" s="83" t="str">
        <f t="shared" si="134"/>
        <v/>
      </c>
      <c r="Y76" s="14" t="str">
        <f t="shared" si="135"/>
        <v/>
      </c>
      <c r="Z76" s="14" t="str">
        <f t="shared" si="94"/>
        <v/>
      </c>
      <c r="AA76" s="14" t="str">
        <f t="shared" si="95"/>
        <v/>
      </c>
      <c r="AB76" s="14" t="str">
        <f t="shared" si="96"/>
        <v/>
      </c>
      <c r="AC76" s="14" t="str">
        <f t="shared" si="97"/>
        <v/>
      </c>
      <c r="AD76" s="14" t="str">
        <f t="shared" si="98"/>
        <v/>
      </c>
      <c r="AE76" s="14" t="str">
        <f t="shared" si="99"/>
        <v/>
      </c>
      <c r="AF76" s="14" t="str">
        <f t="shared" si="100"/>
        <v/>
      </c>
      <c r="AG76" s="44" t="str">
        <f t="shared" si="101"/>
        <v/>
      </c>
      <c r="AH76" s="44" t="str">
        <f t="shared" si="102"/>
        <v/>
      </c>
      <c r="AI76" s="44" t="str">
        <f t="shared" si="103"/>
        <v/>
      </c>
      <c r="AJ76" s="75" t="str">
        <f t="shared" si="104"/>
        <v/>
      </c>
      <c r="AK76" s="75" t="str">
        <f t="shared" si="105"/>
        <v/>
      </c>
      <c r="AL76" s="75" t="str">
        <f t="shared" si="106"/>
        <v/>
      </c>
      <c r="AM76" s="75" t="str">
        <f t="shared" si="107"/>
        <v/>
      </c>
      <c r="AP76" s="14" t="str">
        <f t="shared" si="108"/>
        <v/>
      </c>
      <c r="AQ76" s="14" t="str">
        <f t="shared" si="10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110"/>
        <v>00000</v>
      </c>
      <c r="AU76" s="14" t="str">
        <f t="shared" si="111"/>
        <v>00000</v>
      </c>
      <c r="AV76" s="14" t="str">
        <f t="shared" si="112"/>
        <v>000000</v>
      </c>
      <c r="AW76" s="14" t="str">
        <f t="shared" si="113"/>
        <v>000000</v>
      </c>
      <c r="AX76" s="14" t="str">
        <f t="shared" si="114"/>
        <v>B</v>
      </c>
      <c r="AY76" s="14" t="str">
        <f t="shared" si="115"/>
        <v/>
      </c>
      <c r="AZ76" s="14" t="str">
        <f t="shared" si="116"/>
        <v/>
      </c>
      <c r="BA76" s="14" t="str">
        <f t="shared" si="117"/>
        <v/>
      </c>
      <c r="BB76" s="14" t="str">
        <f t="shared" si="118"/>
        <v/>
      </c>
      <c r="BC76" s="14">
        <f t="shared" si="119"/>
        <v>1</v>
      </c>
      <c r="BD76" s="14">
        <f t="shared" si="120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124"/>
        <v/>
      </c>
      <c r="C77" s="24" t="str">
        <f t="shared" si="122"/>
        <v/>
      </c>
      <c r="D77" s="81" t="str">
        <f t="shared" si="125"/>
        <v/>
      </c>
      <c r="E77" s="121" t="str">
        <f t="shared" si="126"/>
        <v/>
      </c>
      <c r="F77" s="71" t="str">
        <f t="shared" si="55"/>
        <v/>
      </c>
      <c r="H77" s="85" t="str">
        <f>IF(Dashboard!AU77="","",Dashboard!AU77)</f>
        <v/>
      </c>
      <c r="J77" s="72" t="str">
        <f t="shared" si="56"/>
        <v/>
      </c>
      <c r="K77" s="81" t="str">
        <f t="shared" si="127"/>
        <v/>
      </c>
      <c r="L77" s="121" t="str">
        <f t="shared" si="128"/>
        <v/>
      </c>
      <c r="M77" s="24" t="str">
        <f t="shared" si="57"/>
        <v/>
      </c>
      <c r="N77" s="24" t="str">
        <f t="shared" si="129"/>
        <v/>
      </c>
      <c r="O77" s="124" t="str">
        <f t="shared" si="130"/>
        <v/>
      </c>
      <c r="P77" s="24" t="str">
        <f>IF(H77="","",IF(B77="NB",P76,IF(O77="",SUM($O$5:$O77)+N77,SUM($O$5:$O77))))</f>
        <v/>
      </c>
      <c r="Q77" s="130" t="str">
        <f t="shared" si="121"/>
        <v/>
      </c>
      <c r="R77" s="129" t="str">
        <f t="shared" si="131"/>
        <v/>
      </c>
      <c r="S77" s="83" t="str">
        <f t="shared" si="132"/>
        <v/>
      </c>
      <c r="T77" s="14" t="str">
        <f t="shared" si="123"/>
        <v/>
      </c>
      <c r="U77" s="14">
        <f t="shared" si="58"/>
        <v>0</v>
      </c>
      <c r="V77" s="14" t="str">
        <f t="shared" si="133"/>
        <v/>
      </c>
      <c r="W77" s="14" t="str">
        <f t="shared" si="93"/>
        <v/>
      </c>
      <c r="X77" s="83" t="str">
        <f t="shared" si="134"/>
        <v/>
      </c>
      <c r="Y77" s="14" t="str">
        <f t="shared" si="135"/>
        <v/>
      </c>
      <c r="Z77" s="14" t="str">
        <f t="shared" si="94"/>
        <v/>
      </c>
      <c r="AA77" s="14" t="str">
        <f t="shared" si="95"/>
        <v/>
      </c>
      <c r="AB77" s="14" t="str">
        <f t="shared" si="96"/>
        <v/>
      </c>
      <c r="AC77" s="14" t="str">
        <f t="shared" si="97"/>
        <v/>
      </c>
      <c r="AD77" s="14" t="str">
        <f t="shared" si="98"/>
        <v/>
      </c>
      <c r="AE77" s="14" t="str">
        <f t="shared" si="99"/>
        <v/>
      </c>
      <c r="AF77" s="14" t="str">
        <f t="shared" si="100"/>
        <v/>
      </c>
      <c r="AG77" s="44" t="str">
        <f t="shared" si="101"/>
        <v/>
      </c>
      <c r="AH77" s="44" t="str">
        <f t="shared" si="102"/>
        <v/>
      </c>
      <c r="AI77" s="44" t="str">
        <f t="shared" si="103"/>
        <v/>
      </c>
      <c r="AJ77" s="75" t="str">
        <f t="shared" si="104"/>
        <v/>
      </c>
      <c r="AK77" s="75" t="str">
        <f t="shared" si="105"/>
        <v/>
      </c>
      <c r="AL77" s="75" t="str">
        <f t="shared" si="106"/>
        <v/>
      </c>
      <c r="AM77" s="75" t="str">
        <f t="shared" si="107"/>
        <v/>
      </c>
      <c r="AP77" s="14" t="str">
        <f t="shared" si="108"/>
        <v/>
      </c>
      <c r="AQ77" s="14" t="str">
        <f t="shared" si="10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110"/>
        <v>00000</v>
      </c>
      <c r="AU77" s="14" t="str">
        <f t="shared" si="111"/>
        <v>00000</v>
      </c>
      <c r="AV77" s="14" t="str">
        <f t="shared" si="112"/>
        <v>000000</v>
      </c>
      <c r="AW77" s="14" t="str">
        <f t="shared" si="113"/>
        <v>000000</v>
      </c>
      <c r="AX77" s="14" t="str">
        <f t="shared" si="114"/>
        <v>B</v>
      </c>
      <c r="AY77" s="14" t="str">
        <f t="shared" si="115"/>
        <v/>
      </c>
      <c r="AZ77" s="14" t="str">
        <f t="shared" si="116"/>
        <v/>
      </c>
      <c r="BA77" s="14" t="str">
        <f t="shared" si="117"/>
        <v/>
      </c>
      <c r="BB77" s="14" t="str">
        <f t="shared" si="118"/>
        <v/>
      </c>
      <c r="BC77" s="14">
        <f t="shared" si="119"/>
        <v>1</v>
      </c>
      <c r="BD77" s="14">
        <f t="shared" si="120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124"/>
        <v/>
      </c>
      <c r="C78" s="24" t="str">
        <f t="shared" si="122"/>
        <v/>
      </c>
      <c r="D78" s="81" t="str">
        <f t="shared" si="125"/>
        <v/>
      </c>
      <c r="E78" s="121" t="str">
        <f t="shared" si="126"/>
        <v/>
      </c>
      <c r="F78" s="71" t="str">
        <f t="shared" si="55"/>
        <v/>
      </c>
      <c r="H78" s="85" t="str">
        <f>IF(Dashboard!AU78="","",Dashboard!AU78)</f>
        <v/>
      </c>
      <c r="J78" s="72" t="str">
        <f t="shared" si="56"/>
        <v/>
      </c>
      <c r="K78" s="81" t="str">
        <f t="shared" si="127"/>
        <v/>
      </c>
      <c r="L78" s="121" t="str">
        <f t="shared" si="128"/>
        <v/>
      </c>
      <c r="M78" s="24" t="str">
        <f t="shared" si="57"/>
        <v/>
      </c>
      <c r="N78" s="24" t="str">
        <f t="shared" si="129"/>
        <v/>
      </c>
      <c r="O78" s="124" t="str">
        <f t="shared" si="130"/>
        <v/>
      </c>
      <c r="P78" s="24" t="str">
        <f>IF(H78="","",IF(B78="NB",P77,IF(O78="",SUM($O$5:$O78)+N78,SUM($O$5:$O78))))</f>
        <v/>
      </c>
      <c r="Q78" s="130" t="str">
        <f t="shared" si="121"/>
        <v/>
      </c>
      <c r="R78" s="129" t="str">
        <f t="shared" si="131"/>
        <v/>
      </c>
      <c r="S78" s="83" t="str">
        <f t="shared" si="132"/>
        <v/>
      </c>
      <c r="T78" s="14" t="str">
        <f t="shared" si="123"/>
        <v/>
      </c>
      <c r="U78" s="14">
        <f t="shared" si="58"/>
        <v>0</v>
      </c>
      <c r="V78" s="14" t="str">
        <f t="shared" si="133"/>
        <v/>
      </c>
      <c r="W78" s="14" t="str">
        <f t="shared" si="93"/>
        <v/>
      </c>
      <c r="X78" s="83" t="str">
        <f t="shared" si="134"/>
        <v/>
      </c>
      <c r="Y78" s="14" t="str">
        <f t="shared" si="135"/>
        <v/>
      </c>
      <c r="Z78" s="14" t="str">
        <f t="shared" si="94"/>
        <v/>
      </c>
      <c r="AA78" s="14" t="str">
        <f t="shared" si="95"/>
        <v/>
      </c>
      <c r="AB78" s="14" t="str">
        <f t="shared" si="96"/>
        <v/>
      </c>
      <c r="AC78" s="14" t="str">
        <f t="shared" si="97"/>
        <v/>
      </c>
      <c r="AD78" s="14" t="str">
        <f t="shared" si="98"/>
        <v/>
      </c>
      <c r="AE78" s="14" t="str">
        <f t="shared" si="99"/>
        <v/>
      </c>
      <c r="AF78" s="14" t="str">
        <f t="shared" si="100"/>
        <v/>
      </c>
      <c r="AG78" s="44" t="str">
        <f t="shared" si="101"/>
        <v/>
      </c>
      <c r="AH78" s="44" t="str">
        <f t="shared" si="102"/>
        <v/>
      </c>
      <c r="AI78" s="44" t="str">
        <f t="shared" si="103"/>
        <v/>
      </c>
      <c r="AJ78" s="75" t="str">
        <f t="shared" si="104"/>
        <v/>
      </c>
      <c r="AK78" s="75" t="str">
        <f t="shared" si="105"/>
        <v/>
      </c>
      <c r="AL78" s="75" t="str">
        <f t="shared" si="106"/>
        <v/>
      </c>
      <c r="AM78" s="75" t="str">
        <f t="shared" si="107"/>
        <v/>
      </c>
      <c r="AP78" s="14" t="str">
        <f t="shared" si="108"/>
        <v/>
      </c>
      <c r="AQ78" s="14" t="str">
        <f t="shared" si="10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110"/>
        <v>00000</v>
      </c>
      <c r="AU78" s="14" t="str">
        <f t="shared" si="111"/>
        <v>00000</v>
      </c>
      <c r="AV78" s="14" t="str">
        <f t="shared" si="112"/>
        <v>000000</v>
      </c>
      <c r="AW78" s="14" t="str">
        <f t="shared" si="113"/>
        <v>000000</v>
      </c>
      <c r="AX78" s="14" t="str">
        <f t="shared" si="114"/>
        <v>B</v>
      </c>
      <c r="AY78" s="14" t="str">
        <f t="shared" si="115"/>
        <v/>
      </c>
      <c r="AZ78" s="14" t="str">
        <f t="shared" si="116"/>
        <v/>
      </c>
      <c r="BA78" s="14" t="str">
        <f t="shared" si="117"/>
        <v/>
      </c>
      <c r="BB78" s="14" t="str">
        <f t="shared" si="118"/>
        <v/>
      </c>
      <c r="BC78" s="14">
        <f t="shared" si="119"/>
        <v>1</v>
      </c>
      <c r="BD78" s="14">
        <f t="shared" si="120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124"/>
        <v/>
      </c>
      <c r="C79" s="25" t="str">
        <f t="shared" si="122"/>
        <v/>
      </c>
      <c r="D79" s="82" t="str">
        <f t="shared" si="125"/>
        <v/>
      </c>
      <c r="E79" s="122" t="str">
        <f t="shared" si="126"/>
        <v/>
      </c>
      <c r="F79" s="74" t="str">
        <f t="shared" si="55"/>
        <v/>
      </c>
      <c r="H79" s="86" t="str">
        <f>IF(Dashboard!AU79="","",Dashboard!AU79)</f>
        <v/>
      </c>
      <c r="J79" s="73" t="str">
        <f t="shared" si="56"/>
        <v/>
      </c>
      <c r="K79" s="82" t="str">
        <f t="shared" si="127"/>
        <v/>
      </c>
      <c r="L79" s="122" t="str">
        <f t="shared" si="128"/>
        <v/>
      </c>
      <c r="M79" s="25" t="str">
        <f t="shared" si="57"/>
        <v/>
      </c>
      <c r="N79" s="25" t="str">
        <f t="shared" si="129"/>
        <v/>
      </c>
      <c r="O79" s="131" t="str">
        <f t="shared" si="130"/>
        <v/>
      </c>
      <c r="P79" s="25" t="str">
        <f>IF(H79="","",IF(B79="NB",P78,IF(O79="",SUM($O$5:$O79)+N79,SUM($O$5:$O79))))</f>
        <v/>
      </c>
      <c r="Q79" s="132" t="str">
        <f t="shared" si="121"/>
        <v/>
      </c>
      <c r="R79" s="129" t="str">
        <f t="shared" si="131"/>
        <v/>
      </c>
      <c r="S79" s="83" t="str">
        <f t="shared" si="132"/>
        <v/>
      </c>
      <c r="T79" s="14" t="str">
        <f t="shared" si="123"/>
        <v/>
      </c>
      <c r="U79" s="14">
        <f t="shared" si="58"/>
        <v>0</v>
      </c>
      <c r="V79" s="14" t="str">
        <f t="shared" si="133"/>
        <v/>
      </c>
      <c r="W79" s="14" t="str">
        <f t="shared" si="93"/>
        <v/>
      </c>
      <c r="X79" s="83" t="str">
        <f t="shared" si="134"/>
        <v/>
      </c>
      <c r="Y79" s="14" t="str">
        <f t="shared" si="135"/>
        <v/>
      </c>
      <c r="Z79" s="14" t="str">
        <f t="shared" si="94"/>
        <v/>
      </c>
      <c r="AA79" s="14" t="str">
        <f t="shared" si="95"/>
        <v/>
      </c>
      <c r="AB79" s="14" t="str">
        <f t="shared" si="96"/>
        <v/>
      </c>
      <c r="AC79" s="14" t="str">
        <f t="shared" si="97"/>
        <v/>
      </c>
      <c r="AD79" s="14" t="str">
        <f t="shared" si="98"/>
        <v/>
      </c>
      <c r="AE79" s="14" t="str">
        <f t="shared" si="99"/>
        <v/>
      </c>
      <c r="AF79" s="14" t="str">
        <f t="shared" si="100"/>
        <v/>
      </c>
      <c r="AG79" s="44" t="str">
        <f t="shared" si="101"/>
        <v/>
      </c>
      <c r="AH79" s="44" t="str">
        <f t="shared" si="102"/>
        <v/>
      </c>
      <c r="AI79" s="44" t="str">
        <f t="shared" si="103"/>
        <v/>
      </c>
      <c r="AJ79" s="75" t="str">
        <f t="shared" si="104"/>
        <v/>
      </c>
      <c r="AK79" s="75" t="str">
        <f t="shared" si="105"/>
        <v/>
      </c>
      <c r="AL79" s="75" t="str">
        <f t="shared" si="106"/>
        <v/>
      </c>
      <c r="AM79" s="75" t="str">
        <f t="shared" si="107"/>
        <v/>
      </c>
      <c r="AP79" s="14" t="str">
        <f t="shared" si="108"/>
        <v/>
      </c>
      <c r="AQ79" s="14" t="str">
        <f t="shared" si="109"/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110"/>
        <v>00000</v>
      </c>
      <c r="AU79" s="14" t="str">
        <f t="shared" si="111"/>
        <v>00000</v>
      </c>
      <c r="AV79" s="14" t="str">
        <f t="shared" si="112"/>
        <v>000000</v>
      </c>
      <c r="AW79" s="14" t="str">
        <f t="shared" si="113"/>
        <v>000000</v>
      </c>
      <c r="AX79" s="14" t="str">
        <f t="shared" si="114"/>
        <v>B</v>
      </c>
      <c r="AY79" s="14" t="str">
        <f t="shared" si="115"/>
        <v/>
      </c>
      <c r="AZ79" s="14" t="str">
        <f t="shared" si="116"/>
        <v/>
      </c>
      <c r="BA79" s="14" t="str">
        <f t="shared" si="117"/>
        <v/>
      </c>
      <c r="BB79" s="14" t="str">
        <f t="shared" si="118"/>
        <v/>
      </c>
      <c r="BC79" s="14">
        <f t="shared" si="119"/>
        <v>1</v>
      </c>
      <c r="BD79" s="14">
        <f t="shared" si="120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124"/>
        <v/>
      </c>
      <c r="C80" s="36" t="str">
        <f t="shared" si="122"/>
        <v/>
      </c>
      <c r="D80" s="79" t="str">
        <f t="shared" si="125"/>
        <v/>
      </c>
      <c r="E80" s="120" t="str">
        <f t="shared" si="126"/>
        <v/>
      </c>
      <c r="F80" s="80" t="str">
        <f t="shared" si="55"/>
        <v/>
      </c>
      <c r="H80" s="84" t="str">
        <f>IF(Dashboard!AU80="","",Dashboard!AU80)</f>
        <v/>
      </c>
      <c r="J80" s="78" t="str">
        <f t="shared" si="56"/>
        <v/>
      </c>
      <c r="K80" s="79" t="str">
        <f t="shared" si="127"/>
        <v/>
      </c>
      <c r="L80" s="120" t="str">
        <f t="shared" si="128"/>
        <v/>
      </c>
      <c r="M80" s="36" t="str">
        <f t="shared" si="57"/>
        <v/>
      </c>
      <c r="N80" s="36" t="str">
        <f t="shared" si="129"/>
        <v/>
      </c>
      <c r="O80" s="136" t="str">
        <f t="shared" si="130"/>
        <v/>
      </c>
      <c r="P80" s="36" t="str">
        <f>IF(H80="","",IF(B80="NB",P79,IF(O80="",SUM($O$5:$O80)+N80,SUM($O$5:$O80))))</f>
        <v/>
      </c>
      <c r="Q80" s="137" t="str">
        <f t="shared" si="121"/>
        <v/>
      </c>
      <c r="R80" s="129" t="str">
        <f t="shared" si="131"/>
        <v/>
      </c>
      <c r="S80" s="83" t="str">
        <f t="shared" si="132"/>
        <v/>
      </c>
      <c r="T80" s="14" t="str">
        <f t="shared" si="123"/>
        <v/>
      </c>
      <c r="U80" s="14">
        <f t="shared" si="58"/>
        <v>0</v>
      </c>
      <c r="V80" s="14" t="str">
        <f t="shared" si="133"/>
        <v/>
      </c>
      <c r="W80" s="14" t="str">
        <f t="shared" si="93"/>
        <v/>
      </c>
      <c r="X80" s="83" t="str">
        <f t="shared" si="134"/>
        <v/>
      </c>
      <c r="Y80" s="14" t="str">
        <f t="shared" si="135"/>
        <v/>
      </c>
      <c r="Z80" s="14" t="str">
        <f t="shared" si="94"/>
        <v/>
      </c>
      <c r="AA80" s="14" t="str">
        <f t="shared" si="95"/>
        <v/>
      </c>
      <c r="AB80" s="14" t="str">
        <f t="shared" si="96"/>
        <v/>
      </c>
      <c r="AC80" s="14" t="str">
        <f t="shared" si="97"/>
        <v/>
      </c>
      <c r="AD80" s="14" t="str">
        <f t="shared" si="98"/>
        <v/>
      </c>
      <c r="AE80" s="14" t="str">
        <f t="shared" si="99"/>
        <v/>
      </c>
      <c r="AF80" s="14" t="str">
        <f t="shared" si="100"/>
        <v/>
      </c>
      <c r="AG80" s="44" t="str">
        <f t="shared" si="101"/>
        <v/>
      </c>
      <c r="AH80" s="44" t="str">
        <f t="shared" si="102"/>
        <v/>
      </c>
      <c r="AI80" s="44" t="str">
        <f t="shared" si="103"/>
        <v/>
      </c>
      <c r="AJ80" s="75" t="str">
        <f t="shared" si="104"/>
        <v/>
      </c>
      <c r="AK80" s="75" t="str">
        <f t="shared" si="105"/>
        <v/>
      </c>
      <c r="AL80" s="75" t="str">
        <f t="shared" si="106"/>
        <v/>
      </c>
      <c r="AM80" s="75" t="str">
        <f t="shared" si="107"/>
        <v/>
      </c>
      <c r="AP80" s="14" t="str">
        <f t="shared" si="108"/>
        <v/>
      </c>
      <c r="AQ80" s="14" t="str">
        <f t="shared" si="109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110"/>
        <v>00000</v>
      </c>
      <c r="AU80" s="14" t="str">
        <f t="shared" si="111"/>
        <v>00000</v>
      </c>
      <c r="AV80" s="14" t="str">
        <f t="shared" si="112"/>
        <v>000000</v>
      </c>
      <c r="AW80" s="14" t="str">
        <f t="shared" si="113"/>
        <v>000000</v>
      </c>
      <c r="AX80" s="14" t="str">
        <f t="shared" si="114"/>
        <v>B</v>
      </c>
      <c r="AY80" s="14" t="str">
        <f t="shared" si="115"/>
        <v/>
      </c>
      <c r="AZ80" s="14" t="str">
        <f t="shared" si="116"/>
        <v/>
      </c>
      <c r="BA80" s="14" t="str">
        <f t="shared" si="117"/>
        <v/>
      </c>
      <c r="BB80" s="14" t="str">
        <f t="shared" si="118"/>
        <v/>
      </c>
      <c r="BC80" s="14">
        <f t="shared" si="119"/>
        <v>1</v>
      </c>
      <c r="BD80" s="14">
        <f t="shared" si="120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124"/>
        <v/>
      </c>
      <c r="C81" s="24" t="str">
        <f t="shared" si="122"/>
        <v/>
      </c>
      <c r="D81" s="81" t="str">
        <f t="shared" si="125"/>
        <v/>
      </c>
      <c r="E81" s="121" t="str">
        <f t="shared" si="126"/>
        <v/>
      </c>
      <c r="F81" s="71" t="str">
        <f t="shared" si="55"/>
        <v/>
      </c>
      <c r="H81" s="85" t="str">
        <f>IF(Dashboard!AU81="","",Dashboard!AU81)</f>
        <v/>
      </c>
      <c r="J81" s="72" t="str">
        <f t="shared" si="56"/>
        <v/>
      </c>
      <c r="K81" s="81" t="str">
        <f t="shared" si="127"/>
        <v/>
      </c>
      <c r="L81" s="121" t="str">
        <f t="shared" si="128"/>
        <v/>
      </c>
      <c r="M81" s="24" t="str">
        <f t="shared" si="57"/>
        <v/>
      </c>
      <c r="N81" s="24" t="str">
        <f t="shared" si="129"/>
        <v/>
      </c>
      <c r="O81" s="124" t="str">
        <f t="shared" si="130"/>
        <v/>
      </c>
      <c r="P81" s="24" t="str">
        <f>IF(H81="","",IF(B81="NB",P80,IF(O81="",SUM($O$5:$O81)+N81,SUM($O$5:$O81))))</f>
        <v/>
      </c>
      <c r="Q81" s="130" t="str">
        <f t="shared" si="121"/>
        <v/>
      </c>
      <c r="R81" s="129" t="str">
        <f t="shared" si="131"/>
        <v/>
      </c>
      <c r="S81" s="83" t="str">
        <f t="shared" si="132"/>
        <v/>
      </c>
      <c r="T81" s="14" t="str">
        <f t="shared" si="123"/>
        <v/>
      </c>
      <c r="U81" s="14">
        <f t="shared" si="58"/>
        <v>0</v>
      </c>
      <c r="V81" s="14" t="str">
        <f t="shared" si="133"/>
        <v/>
      </c>
      <c r="W81" s="14" t="str">
        <f t="shared" si="93"/>
        <v/>
      </c>
      <c r="X81" s="83" t="str">
        <f t="shared" si="134"/>
        <v/>
      </c>
      <c r="Y81" s="14" t="str">
        <f t="shared" si="135"/>
        <v/>
      </c>
      <c r="Z81" s="14" t="str">
        <f t="shared" si="94"/>
        <v/>
      </c>
      <c r="AA81" s="14" t="str">
        <f t="shared" si="95"/>
        <v/>
      </c>
      <c r="AB81" s="14" t="str">
        <f t="shared" si="96"/>
        <v/>
      </c>
      <c r="AC81" s="14" t="str">
        <f t="shared" si="97"/>
        <v/>
      </c>
      <c r="AD81" s="14" t="str">
        <f t="shared" si="98"/>
        <v/>
      </c>
      <c r="AE81" s="14" t="str">
        <f t="shared" si="99"/>
        <v/>
      </c>
      <c r="AF81" s="14" t="str">
        <f t="shared" si="100"/>
        <v/>
      </c>
      <c r="AG81" s="44" t="str">
        <f t="shared" si="101"/>
        <v/>
      </c>
      <c r="AH81" s="44" t="str">
        <f t="shared" si="102"/>
        <v/>
      </c>
      <c r="AI81" s="44" t="str">
        <f t="shared" si="103"/>
        <v/>
      </c>
      <c r="AJ81" s="75" t="str">
        <f t="shared" si="104"/>
        <v/>
      </c>
      <c r="AK81" s="75" t="str">
        <f t="shared" si="105"/>
        <v/>
      </c>
      <c r="AL81" s="75" t="str">
        <f t="shared" si="106"/>
        <v/>
      </c>
      <c r="AM81" s="75" t="str">
        <f t="shared" si="107"/>
        <v/>
      </c>
      <c r="AP81" s="14" t="str">
        <f t="shared" si="108"/>
        <v/>
      </c>
      <c r="AQ81" s="14" t="str">
        <f t="shared" si="109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110"/>
        <v>00000</v>
      </c>
      <c r="AU81" s="14" t="str">
        <f t="shared" si="111"/>
        <v>00000</v>
      </c>
      <c r="AV81" s="14" t="str">
        <f t="shared" si="112"/>
        <v>000000</v>
      </c>
      <c r="AW81" s="14" t="str">
        <f t="shared" si="113"/>
        <v>000000</v>
      </c>
      <c r="AX81" s="14" t="str">
        <f t="shared" si="114"/>
        <v>B</v>
      </c>
      <c r="AY81" s="14" t="str">
        <f t="shared" si="115"/>
        <v/>
      </c>
      <c r="AZ81" s="14" t="str">
        <f t="shared" si="116"/>
        <v/>
      </c>
      <c r="BA81" s="14" t="str">
        <f t="shared" si="117"/>
        <v/>
      </c>
      <c r="BB81" s="14" t="str">
        <f t="shared" si="118"/>
        <v/>
      </c>
      <c r="BC81" s="14">
        <f t="shared" si="119"/>
        <v>1</v>
      </c>
      <c r="BD81" s="14">
        <f t="shared" si="120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124"/>
        <v/>
      </c>
      <c r="C82" s="24" t="str">
        <f t="shared" si="122"/>
        <v/>
      </c>
      <c r="D82" s="81" t="str">
        <f t="shared" si="125"/>
        <v/>
      </c>
      <c r="E82" s="121" t="str">
        <f t="shared" si="126"/>
        <v/>
      </c>
      <c r="F82" s="71" t="str">
        <f t="shared" si="55"/>
        <v/>
      </c>
      <c r="H82" s="85" t="str">
        <f>IF(Dashboard!AU82="","",Dashboard!AU82)</f>
        <v/>
      </c>
      <c r="J82" s="72" t="str">
        <f t="shared" si="56"/>
        <v/>
      </c>
      <c r="K82" s="81" t="str">
        <f t="shared" si="127"/>
        <v/>
      </c>
      <c r="L82" s="121" t="str">
        <f t="shared" si="128"/>
        <v/>
      </c>
      <c r="M82" s="24" t="str">
        <f t="shared" si="57"/>
        <v/>
      </c>
      <c r="N82" s="24" t="str">
        <f t="shared" si="129"/>
        <v/>
      </c>
      <c r="O82" s="124" t="str">
        <f t="shared" si="130"/>
        <v/>
      </c>
      <c r="P82" s="24" t="str">
        <f>IF(H82="","",IF(B82="NB",P81,IF(O82="",SUM($O$5:$O82)+N82,SUM($O$5:$O82))))</f>
        <v/>
      </c>
      <c r="Q82" s="130" t="str">
        <f t="shared" si="121"/>
        <v/>
      </c>
      <c r="R82" s="129" t="str">
        <f t="shared" si="131"/>
        <v/>
      </c>
      <c r="S82" s="83" t="str">
        <f t="shared" si="132"/>
        <v/>
      </c>
      <c r="T82" s="14" t="str">
        <f t="shared" si="123"/>
        <v/>
      </c>
      <c r="U82" s="14">
        <f t="shared" si="58"/>
        <v>0</v>
      </c>
      <c r="V82" s="14" t="str">
        <f t="shared" si="133"/>
        <v/>
      </c>
      <c r="W82" s="14" t="str">
        <f t="shared" si="93"/>
        <v/>
      </c>
      <c r="X82" s="83" t="str">
        <f t="shared" si="134"/>
        <v/>
      </c>
      <c r="Y82" s="14" t="str">
        <f t="shared" si="135"/>
        <v/>
      </c>
      <c r="Z82" s="14" t="str">
        <f t="shared" si="94"/>
        <v/>
      </c>
      <c r="AA82" s="14" t="str">
        <f t="shared" si="95"/>
        <v/>
      </c>
      <c r="AB82" s="14" t="str">
        <f t="shared" si="96"/>
        <v/>
      </c>
      <c r="AC82" s="14" t="str">
        <f t="shared" si="97"/>
        <v/>
      </c>
      <c r="AD82" s="14" t="str">
        <f t="shared" si="98"/>
        <v/>
      </c>
      <c r="AE82" s="14" t="str">
        <f t="shared" si="99"/>
        <v/>
      </c>
      <c r="AF82" s="14" t="str">
        <f t="shared" si="100"/>
        <v/>
      </c>
      <c r="AG82" s="44" t="str">
        <f t="shared" si="101"/>
        <v/>
      </c>
      <c r="AH82" s="44" t="str">
        <f t="shared" si="102"/>
        <v/>
      </c>
      <c r="AI82" s="44" t="str">
        <f t="shared" si="103"/>
        <v/>
      </c>
      <c r="AJ82" s="75" t="str">
        <f t="shared" si="104"/>
        <v/>
      </c>
      <c r="AK82" s="75" t="str">
        <f t="shared" si="105"/>
        <v/>
      </c>
      <c r="AL82" s="75" t="str">
        <f t="shared" si="106"/>
        <v/>
      </c>
      <c r="AM82" s="75" t="str">
        <f t="shared" si="107"/>
        <v/>
      </c>
      <c r="AP82" s="14" t="str">
        <f t="shared" si="108"/>
        <v/>
      </c>
      <c r="AQ82" s="14" t="str">
        <f t="shared" si="109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110"/>
        <v>00000</v>
      </c>
      <c r="AU82" s="14" t="str">
        <f t="shared" si="111"/>
        <v>00000</v>
      </c>
      <c r="AV82" s="14" t="str">
        <f t="shared" si="112"/>
        <v>000000</v>
      </c>
      <c r="AW82" s="14" t="str">
        <f t="shared" si="113"/>
        <v>000000</v>
      </c>
      <c r="AX82" s="14" t="str">
        <f t="shared" si="114"/>
        <v>B</v>
      </c>
      <c r="AY82" s="14" t="str">
        <f t="shared" si="115"/>
        <v/>
      </c>
      <c r="AZ82" s="14" t="str">
        <f t="shared" si="116"/>
        <v/>
      </c>
      <c r="BA82" s="14" t="str">
        <f t="shared" si="117"/>
        <v/>
      </c>
      <c r="BB82" s="14" t="str">
        <f t="shared" si="118"/>
        <v/>
      </c>
      <c r="BC82" s="14">
        <f t="shared" si="119"/>
        <v>1</v>
      </c>
      <c r="BD82" s="14">
        <f t="shared" si="120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124"/>
        <v/>
      </c>
      <c r="C83" s="24" t="str">
        <f t="shared" si="122"/>
        <v/>
      </c>
      <c r="D83" s="81" t="str">
        <f t="shared" si="125"/>
        <v/>
      </c>
      <c r="E83" s="121" t="str">
        <f t="shared" si="126"/>
        <v/>
      </c>
      <c r="F83" s="71" t="str">
        <f t="shared" si="55"/>
        <v/>
      </c>
      <c r="H83" s="85" t="str">
        <f>IF(Dashboard!AU83="","",Dashboard!AU83)</f>
        <v/>
      </c>
      <c r="J83" s="72" t="str">
        <f t="shared" si="56"/>
        <v/>
      </c>
      <c r="K83" s="81" t="str">
        <f t="shared" si="127"/>
        <v/>
      </c>
      <c r="L83" s="121" t="str">
        <f t="shared" si="128"/>
        <v/>
      </c>
      <c r="M83" s="24" t="str">
        <f t="shared" si="57"/>
        <v/>
      </c>
      <c r="N83" s="24" t="str">
        <f t="shared" si="129"/>
        <v/>
      </c>
      <c r="O83" s="124" t="str">
        <f t="shared" si="130"/>
        <v/>
      </c>
      <c r="P83" s="24" t="str">
        <f>IF(H83="","",IF(B83="NB",P82,IF(O83="",SUM($O$5:$O83)+N83,SUM($O$5:$O83))))</f>
        <v/>
      </c>
      <c r="Q83" s="130" t="str">
        <f t="shared" si="121"/>
        <v/>
      </c>
      <c r="R83" s="129" t="str">
        <f t="shared" si="131"/>
        <v/>
      </c>
      <c r="S83" s="83" t="str">
        <f t="shared" si="132"/>
        <v/>
      </c>
      <c r="T83" s="14" t="str">
        <f t="shared" si="123"/>
        <v/>
      </c>
      <c r="U83" s="14">
        <f t="shared" si="58"/>
        <v>0</v>
      </c>
      <c r="V83" s="14" t="str">
        <f t="shared" si="133"/>
        <v/>
      </c>
      <c r="W83" s="14" t="str">
        <f t="shared" si="93"/>
        <v/>
      </c>
      <c r="X83" s="83" t="str">
        <f t="shared" si="134"/>
        <v/>
      </c>
      <c r="Y83" s="14" t="str">
        <f t="shared" si="135"/>
        <v/>
      </c>
      <c r="Z83" s="14" t="str">
        <f t="shared" si="94"/>
        <v/>
      </c>
      <c r="AA83" s="14" t="str">
        <f t="shared" si="95"/>
        <v/>
      </c>
      <c r="AB83" s="14" t="str">
        <f t="shared" si="96"/>
        <v/>
      </c>
      <c r="AC83" s="14" t="str">
        <f t="shared" si="97"/>
        <v/>
      </c>
      <c r="AD83" s="14" t="str">
        <f t="shared" si="98"/>
        <v/>
      </c>
      <c r="AE83" s="14" t="str">
        <f t="shared" si="99"/>
        <v/>
      </c>
      <c r="AF83" s="14" t="str">
        <f t="shared" si="100"/>
        <v/>
      </c>
      <c r="AG83" s="44" t="str">
        <f t="shared" si="101"/>
        <v/>
      </c>
      <c r="AH83" s="44" t="str">
        <f t="shared" si="102"/>
        <v/>
      </c>
      <c r="AI83" s="44" t="str">
        <f t="shared" si="103"/>
        <v/>
      </c>
      <c r="AJ83" s="75" t="str">
        <f t="shared" si="104"/>
        <v/>
      </c>
      <c r="AK83" s="75" t="str">
        <f t="shared" si="105"/>
        <v/>
      </c>
      <c r="AL83" s="75" t="str">
        <f t="shared" si="106"/>
        <v/>
      </c>
      <c r="AM83" s="75" t="str">
        <f t="shared" si="107"/>
        <v/>
      </c>
      <c r="AP83" s="14" t="str">
        <f t="shared" si="108"/>
        <v/>
      </c>
      <c r="AQ83" s="14" t="str">
        <f t="shared" si="109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110"/>
        <v>00000</v>
      </c>
      <c r="AU83" s="14" t="str">
        <f t="shared" si="111"/>
        <v>00000</v>
      </c>
      <c r="AV83" s="14" t="str">
        <f t="shared" si="112"/>
        <v>000000</v>
      </c>
      <c r="AW83" s="14" t="str">
        <f t="shared" si="113"/>
        <v>000000</v>
      </c>
      <c r="AX83" s="14" t="str">
        <f t="shared" si="114"/>
        <v>B</v>
      </c>
      <c r="AY83" s="14" t="str">
        <f t="shared" si="115"/>
        <v/>
      </c>
      <c r="AZ83" s="14" t="str">
        <f t="shared" si="116"/>
        <v/>
      </c>
      <c r="BA83" s="14" t="str">
        <f t="shared" si="117"/>
        <v/>
      </c>
      <c r="BB83" s="14" t="str">
        <f t="shared" si="118"/>
        <v/>
      </c>
      <c r="BC83" s="14">
        <f t="shared" si="119"/>
        <v>1</v>
      </c>
      <c r="BD83" s="14">
        <f t="shared" si="120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124"/>
        <v/>
      </c>
      <c r="C84" s="25" t="str">
        <f t="shared" si="122"/>
        <v/>
      </c>
      <c r="D84" s="82" t="str">
        <f t="shared" si="125"/>
        <v/>
      </c>
      <c r="E84" s="122" t="str">
        <f t="shared" si="126"/>
        <v/>
      </c>
      <c r="F84" s="74" t="str">
        <f t="shared" si="55"/>
        <v/>
      </c>
      <c r="H84" s="86" t="str">
        <f>IF(Dashboard!AU84="","",Dashboard!AU84)</f>
        <v/>
      </c>
      <c r="J84" s="73" t="str">
        <f t="shared" si="56"/>
        <v/>
      </c>
      <c r="K84" s="82" t="str">
        <f t="shared" si="127"/>
        <v/>
      </c>
      <c r="L84" s="122" t="str">
        <f t="shared" si="128"/>
        <v/>
      </c>
      <c r="M84" s="25" t="str">
        <f t="shared" si="57"/>
        <v/>
      </c>
      <c r="N84" s="25" t="str">
        <f t="shared" si="129"/>
        <v/>
      </c>
      <c r="O84" s="131" t="str">
        <f t="shared" si="130"/>
        <v/>
      </c>
      <c r="P84" s="25" t="str">
        <f>IF(H84="","",IF(B84="NB",P83,IF(O84="",SUM($O$5:$O84)+N84,SUM($O$5:$O84))))</f>
        <v/>
      </c>
      <c r="Q84" s="132" t="str">
        <f t="shared" si="121"/>
        <v/>
      </c>
      <c r="R84" s="129" t="str">
        <f t="shared" si="131"/>
        <v/>
      </c>
      <c r="S84" s="83" t="str">
        <f t="shared" si="132"/>
        <v/>
      </c>
      <c r="T84" s="14" t="str">
        <f t="shared" si="123"/>
        <v/>
      </c>
      <c r="U84" s="14">
        <f t="shared" si="58"/>
        <v>0</v>
      </c>
      <c r="V84" s="14" t="str">
        <f t="shared" si="133"/>
        <v/>
      </c>
      <c r="W84" s="14" t="str">
        <f t="shared" si="93"/>
        <v/>
      </c>
      <c r="X84" s="83" t="str">
        <f t="shared" si="134"/>
        <v/>
      </c>
      <c r="Y84" s="14" t="str">
        <f t="shared" si="135"/>
        <v/>
      </c>
      <c r="Z84" s="14" t="str">
        <f t="shared" si="94"/>
        <v/>
      </c>
      <c r="AA84" s="14" t="str">
        <f t="shared" si="95"/>
        <v/>
      </c>
      <c r="AB84" s="14" t="str">
        <f t="shared" si="96"/>
        <v/>
      </c>
      <c r="AC84" s="14" t="str">
        <f t="shared" si="97"/>
        <v/>
      </c>
      <c r="AD84" s="14" t="str">
        <f t="shared" si="98"/>
        <v/>
      </c>
      <c r="AE84" s="14" t="str">
        <f t="shared" si="99"/>
        <v/>
      </c>
      <c r="AF84" s="14" t="str">
        <f t="shared" si="100"/>
        <v/>
      </c>
      <c r="AG84" s="44" t="str">
        <f t="shared" si="101"/>
        <v/>
      </c>
      <c r="AH84" s="44" t="str">
        <f t="shared" si="102"/>
        <v/>
      </c>
      <c r="AI84" s="44" t="str">
        <f t="shared" si="103"/>
        <v/>
      </c>
      <c r="AJ84" s="75" t="str">
        <f t="shared" si="104"/>
        <v/>
      </c>
      <c r="AK84" s="75" t="str">
        <f t="shared" si="105"/>
        <v/>
      </c>
      <c r="AL84" s="75" t="str">
        <f t="shared" si="106"/>
        <v/>
      </c>
      <c r="AM84" s="75" t="str">
        <f t="shared" si="107"/>
        <v/>
      </c>
      <c r="AP84" s="14" t="str">
        <f t="shared" si="108"/>
        <v/>
      </c>
      <c r="AQ84" s="14" t="str">
        <f t="shared" si="109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110"/>
        <v>00000</v>
      </c>
      <c r="AU84" s="14" t="str">
        <f t="shared" si="111"/>
        <v>00000</v>
      </c>
      <c r="AV84" s="14" t="str">
        <f t="shared" si="112"/>
        <v>000000</v>
      </c>
      <c r="AW84" s="14" t="str">
        <f t="shared" si="113"/>
        <v>000000</v>
      </c>
      <c r="AX84" s="14" t="str">
        <f t="shared" si="114"/>
        <v>B</v>
      </c>
      <c r="AY84" s="14" t="str">
        <f t="shared" si="115"/>
        <v/>
      </c>
      <c r="AZ84" s="14" t="str">
        <f t="shared" si="116"/>
        <v/>
      </c>
      <c r="BA84" s="14" t="str">
        <f t="shared" si="117"/>
        <v/>
      </c>
      <c r="BB84" s="14" t="str">
        <f t="shared" si="118"/>
        <v/>
      </c>
      <c r="BC84" s="14">
        <f t="shared" si="119"/>
        <v>1</v>
      </c>
      <c r="BD84" s="14">
        <f t="shared" si="120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124"/>
        <v/>
      </c>
      <c r="C85" s="36" t="str">
        <f t="shared" si="122"/>
        <v/>
      </c>
      <c r="D85" s="79" t="str">
        <f t="shared" si="125"/>
        <v/>
      </c>
      <c r="E85" s="120" t="str">
        <f t="shared" si="126"/>
        <v/>
      </c>
      <c r="F85" s="80" t="str">
        <f t="shared" si="55"/>
        <v/>
      </c>
      <c r="H85" s="84" t="str">
        <f>IF(Dashboard!AU85="","",Dashboard!AU85)</f>
        <v/>
      </c>
      <c r="J85" s="78" t="str">
        <f t="shared" si="56"/>
        <v/>
      </c>
      <c r="K85" s="79" t="str">
        <f t="shared" si="127"/>
        <v/>
      </c>
      <c r="L85" s="120" t="str">
        <f t="shared" si="128"/>
        <v/>
      </c>
      <c r="M85" s="36" t="str">
        <f t="shared" si="57"/>
        <v/>
      </c>
      <c r="N85" s="36" t="str">
        <f t="shared" si="129"/>
        <v/>
      </c>
      <c r="O85" s="136" t="str">
        <f t="shared" si="130"/>
        <v/>
      </c>
      <c r="P85" s="36" t="str">
        <f>IF(H85="","",IF(B85="NB",P84,IF(O85="",SUM($O$5:$O85)+N85,SUM($O$5:$O85))))</f>
        <v/>
      </c>
      <c r="Q85" s="137" t="str">
        <f t="shared" si="121"/>
        <v/>
      </c>
      <c r="R85" s="129" t="str">
        <f t="shared" si="131"/>
        <v/>
      </c>
      <c r="S85" s="83" t="str">
        <f t="shared" si="132"/>
        <v/>
      </c>
      <c r="T85" s="14" t="str">
        <f t="shared" si="123"/>
        <v/>
      </c>
      <c r="U85" s="14">
        <f t="shared" si="58"/>
        <v>0</v>
      </c>
      <c r="V85" s="14" t="str">
        <f t="shared" si="133"/>
        <v/>
      </c>
      <c r="W85" s="14" t="str">
        <f t="shared" si="93"/>
        <v/>
      </c>
      <c r="X85" s="83" t="str">
        <f t="shared" si="134"/>
        <v/>
      </c>
      <c r="Y85" s="14" t="str">
        <f t="shared" si="135"/>
        <v/>
      </c>
      <c r="Z85" s="14" t="str">
        <f t="shared" si="94"/>
        <v/>
      </c>
      <c r="AA85" s="14" t="str">
        <f t="shared" si="95"/>
        <v/>
      </c>
      <c r="AB85" s="14" t="str">
        <f t="shared" si="96"/>
        <v/>
      </c>
      <c r="AC85" s="14" t="str">
        <f t="shared" si="97"/>
        <v/>
      </c>
      <c r="AD85" s="14" t="str">
        <f t="shared" si="98"/>
        <v/>
      </c>
      <c r="AE85" s="14" t="str">
        <f t="shared" si="99"/>
        <v/>
      </c>
      <c r="AF85" s="14" t="str">
        <f t="shared" si="100"/>
        <v/>
      </c>
      <c r="AG85" s="44" t="str">
        <f t="shared" si="101"/>
        <v/>
      </c>
      <c r="AH85" s="44" t="str">
        <f t="shared" si="102"/>
        <v/>
      </c>
      <c r="AI85" s="44" t="str">
        <f t="shared" si="103"/>
        <v/>
      </c>
      <c r="AJ85" s="75" t="str">
        <f t="shared" si="104"/>
        <v/>
      </c>
      <c r="AK85" s="75" t="str">
        <f t="shared" si="105"/>
        <v/>
      </c>
      <c r="AL85" s="75" t="str">
        <f t="shared" si="106"/>
        <v/>
      </c>
      <c r="AM85" s="75" t="str">
        <f t="shared" si="107"/>
        <v/>
      </c>
      <c r="AP85" s="14" t="str">
        <f t="shared" si="108"/>
        <v/>
      </c>
      <c r="AQ85" s="14" t="str">
        <f t="shared" si="109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110"/>
        <v>00000</v>
      </c>
      <c r="AU85" s="14" t="str">
        <f t="shared" si="111"/>
        <v>00000</v>
      </c>
      <c r="AV85" s="14" t="str">
        <f t="shared" si="112"/>
        <v>000000</v>
      </c>
      <c r="AW85" s="14" t="str">
        <f t="shared" si="113"/>
        <v>000000</v>
      </c>
      <c r="AX85" s="14" t="str">
        <f t="shared" si="114"/>
        <v>B</v>
      </c>
      <c r="AY85" s="14" t="str">
        <f t="shared" si="115"/>
        <v/>
      </c>
      <c r="AZ85" s="14" t="str">
        <f t="shared" si="116"/>
        <v/>
      </c>
      <c r="BA85" s="14" t="str">
        <f t="shared" si="117"/>
        <v/>
      </c>
      <c r="BB85" s="14" t="str">
        <f t="shared" si="118"/>
        <v/>
      </c>
      <c r="BC85" s="14">
        <f t="shared" si="119"/>
        <v>1</v>
      </c>
      <c r="BD85" s="14">
        <f t="shared" si="120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124"/>
        <v/>
      </c>
      <c r="C86" s="24" t="str">
        <f t="shared" si="122"/>
        <v/>
      </c>
      <c r="D86" s="81" t="str">
        <f t="shared" si="125"/>
        <v/>
      </c>
      <c r="E86" s="121" t="str">
        <f t="shared" si="126"/>
        <v/>
      </c>
      <c r="F86" s="71" t="str">
        <f t="shared" si="55"/>
        <v/>
      </c>
      <c r="H86" s="85" t="str">
        <f>IF(Dashboard!AU86="","",Dashboard!AU86)</f>
        <v/>
      </c>
      <c r="J86" s="72" t="str">
        <f t="shared" si="56"/>
        <v/>
      </c>
      <c r="K86" s="81" t="str">
        <f t="shared" si="127"/>
        <v/>
      </c>
      <c r="L86" s="121" t="str">
        <f t="shared" si="128"/>
        <v/>
      </c>
      <c r="M86" s="24" t="str">
        <f t="shared" si="57"/>
        <v/>
      </c>
      <c r="N86" s="24" t="str">
        <f t="shared" si="129"/>
        <v/>
      </c>
      <c r="O86" s="124" t="str">
        <f t="shared" si="130"/>
        <v/>
      </c>
      <c r="P86" s="24" t="str">
        <f>IF(H86="","",IF(B86="NB",P85,IF(O86="",SUM($O$5:$O86)+N86,SUM($O$5:$O86))))</f>
        <v/>
      </c>
      <c r="Q86" s="130" t="str">
        <f t="shared" si="121"/>
        <v/>
      </c>
      <c r="R86" s="129" t="str">
        <f t="shared" si="131"/>
        <v/>
      </c>
      <c r="S86" s="83" t="str">
        <f t="shared" si="132"/>
        <v/>
      </c>
      <c r="T86" s="14" t="str">
        <f t="shared" si="123"/>
        <v/>
      </c>
      <c r="U86" s="14">
        <f t="shared" si="58"/>
        <v>0</v>
      </c>
      <c r="V86" s="14" t="str">
        <f t="shared" si="133"/>
        <v/>
      </c>
      <c r="W86" s="14" t="str">
        <f t="shared" si="93"/>
        <v/>
      </c>
      <c r="X86" s="83" t="str">
        <f t="shared" si="134"/>
        <v/>
      </c>
      <c r="Y86" s="14" t="str">
        <f t="shared" si="135"/>
        <v/>
      </c>
      <c r="Z86" s="14" t="str">
        <f t="shared" si="94"/>
        <v/>
      </c>
      <c r="AA86" s="14" t="str">
        <f t="shared" si="95"/>
        <v/>
      </c>
      <c r="AB86" s="14" t="str">
        <f t="shared" si="96"/>
        <v/>
      </c>
      <c r="AC86" s="14" t="str">
        <f t="shared" si="97"/>
        <v/>
      </c>
      <c r="AD86" s="14" t="str">
        <f t="shared" si="98"/>
        <v/>
      </c>
      <c r="AE86" s="14" t="str">
        <f t="shared" si="99"/>
        <v/>
      </c>
      <c r="AF86" s="14" t="str">
        <f t="shared" si="100"/>
        <v/>
      </c>
      <c r="AG86" s="44" t="str">
        <f t="shared" si="101"/>
        <v/>
      </c>
      <c r="AH86" s="44" t="str">
        <f t="shared" si="102"/>
        <v/>
      </c>
      <c r="AI86" s="44" t="str">
        <f t="shared" si="103"/>
        <v/>
      </c>
      <c r="AJ86" s="75" t="str">
        <f t="shared" si="104"/>
        <v/>
      </c>
      <c r="AK86" s="75" t="str">
        <f t="shared" si="105"/>
        <v/>
      </c>
      <c r="AL86" s="75" t="str">
        <f t="shared" si="106"/>
        <v/>
      </c>
      <c r="AM86" s="75" t="str">
        <f t="shared" si="107"/>
        <v/>
      </c>
      <c r="AP86" s="14" t="str">
        <f t="shared" si="108"/>
        <v/>
      </c>
      <c r="AQ86" s="14" t="str">
        <f t="shared" si="109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110"/>
        <v>00000</v>
      </c>
      <c r="AU86" s="14" t="str">
        <f t="shared" si="111"/>
        <v>00000</v>
      </c>
      <c r="AV86" s="14" t="str">
        <f t="shared" si="112"/>
        <v>000000</v>
      </c>
      <c r="AW86" s="14" t="str">
        <f t="shared" si="113"/>
        <v>000000</v>
      </c>
      <c r="AX86" s="14" t="str">
        <f t="shared" si="114"/>
        <v>B</v>
      </c>
      <c r="AY86" s="14" t="str">
        <f t="shared" si="115"/>
        <v/>
      </c>
      <c r="AZ86" s="14" t="str">
        <f t="shared" si="116"/>
        <v/>
      </c>
      <c r="BA86" s="14" t="str">
        <f t="shared" si="117"/>
        <v/>
      </c>
      <c r="BB86" s="14" t="str">
        <f t="shared" si="118"/>
        <v/>
      </c>
      <c r="BC86" s="14">
        <f t="shared" si="119"/>
        <v>1</v>
      </c>
      <c r="BD86" s="14">
        <f t="shared" si="120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124"/>
        <v/>
      </c>
      <c r="C87" s="24" t="str">
        <f t="shared" si="122"/>
        <v/>
      </c>
      <c r="D87" s="81" t="str">
        <f t="shared" si="125"/>
        <v/>
      </c>
      <c r="E87" s="121" t="str">
        <f t="shared" si="126"/>
        <v/>
      </c>
      <c r="F87" s="71" t="str">
        <f t="shared" si="55"/>
        <v/>
      </c>
      <c r="H87" s="85" t="str">
        <f>IF(Dashboard!AU87="","",Dashboard!AU87)</f>
        <v/>
      </c>
      <c r="J87" s="72" t="str">
        <f t="shared" si="56"/>
        <v/>
      </c>
      <c r="K87" s="81" t="str">
        <f t="shared" si="127"/>
        <v/>
      </c>
      <c r="L87" s="121" t="str">
        <f t="shared" si="128"/>
        <v/>
      </c>
      <c r="M87" s="24" t="str">
        <f t="shared" si="57"/>
        <v/>
      </c>
      <c r="N87" s="24" t="str">
        <f t="shared" si="129"/>
        <v/>
      </c>
      <c r="O87" s="124" t="str">
        <f t="shared" si="130"/>
        <v/>
      </c>
      <c r="P87" s="24" t="str">
        <f>IF(H87="","",IF(B87="NB",P86,IF(O87="",SUM($O$5:$O87)+N87,SUM($O$5:$O87))))</f>
        <v/>
      </c>
      <c r="Q87" s="130" t="str">
        <f t="shared" si="121"/>
        <v/>
      </c>
      <c r="R87" s="129" t="str">
        <f t="shared" si="131"/>
        <v/>
      </c>
      <c r="S87" s="83" t="str">
        <f t="shared" si="132"/>
        <v/>
      </c>
      <c r="T87" s="14" t="str">
        <f t="shared" si="123"/>
        <v/>
      </c>
      <c r="U87" s="14">
        <f t="shared" si="58"/>
        <v>0</v>
      </c>
      <c r="V87" s="14" t="str">
        <f t="shared" si="133"/>
        <v/>
      </c>
      <c r="W87" s="14" t="str">
        <f t="shared" si="93"/>
        <v/>
      </c>
      <c r="X87" s="83" t="str">
        <f t="shared" si="134"/>
        <v/>
      </c>
      <c r="Y87" s="14" t="str">
        <f t="shared" si="135"/>
        <v/>
      </c>
      <c r="Z87" s="14" t="str">
        <f t="shared" si="94"/>
        <v/>
      </c>
      <c r="AA87" s="14" t="str">
        <f t="shared" si="95"/>
        <v/>
      </c>
      <c r="AB87" s="14" t="str">
        <f t="shared" si="96"/>
        <v/>
      </c>
      <c r="AC87" s="14" t="str">
        <f t="shared" si="97"/>
        <v/>
      </c>
      <c r="AD87" s="14" t="str">
        <f t="shared" si="98"/>
        <v/>
      </c>
      <c r="AE87" s="14" t="str">
        <f t="shared" si="99"/>
        <v/>
      </c>
      <c r="AF87" s="14" t="str">
        <f t="shared" si="100"/>
        <v/>
      </c>
      <c r="AG87" s="44" t="str">
        <f t="shared" si="101"/>
        <v/>
      </c>
      <c r="AH87" s="44" t="str">
        <f t="shared" si="102"/>
        <v/>
      </c>
      <c r="AI87" s="44" t="str">
        <f t="shared" si="103"/>
        <v/>
      </c>
      <c r="AJ87" s="75" t="str">
        <f t="shared" si="104"/>
        <v/>
      </c>
      <c r="AK87" s="75" t="str">
        <f t="shared" si="105"/>
        <v/>
      </c>
      <c r="AL87" s="75" t="str">
        <f t="shared" si="106"/>
        <v/>
      </c>
      <c r="AM87" s="75" t="str">
        <f t="shared" si="107"/>
        <v/>
      </c>
      <c r="AP87" s="14" t="str">
        <f t="shared" si="108"/>
        <v/>
      </c>
      <c r="AQ87" s="14" t="str">
        <f t="shared" si="109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110"/>
        <v>00000</v>
      </c>
      <c r="AU87" s="14" t="str">
        <f t="shared" si="111"/>
        <v>00000</v>
      </c>
      <c r="AV87" s="14" t="str">
        <f t="shared" si="112"/>
        <v>000000</v>
      </c>
      <c r="AW87" s="14" t="str">
        <f t="shared" si="113"/>
        <v>000000</v>
      </c>
      <c r="AX87" s="14" t="str">
        <f t="shared" si="114"/>
        <v>B</v>
      </c>
      <c r="AY87" s="14" t="str">
        <f t="shared" si="115"/>
        <v/>
      </c>
      <c r="AZ87" s="14" t="str">
        <f t="shared" si="116"/>
        <v/>
      </c>
      <c r="BA87" s="14" t="str">
        <f t="shared" si="117"/>
        <v/>
      </c>
      <c r="BB87" s="14" t="str">
        <f t="shared" si="118"/>
        <v/>
      </c>
      <c r="BC87" s="14">
        <f t="shared" si="119"/>
        <v>1</v>
      </c>
      <c r="BD87" s="14">
        <f t="shared" si="120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124"/>
        <v/>
      </c>
      <c r="C88" s="24" t="str">
        <f t="shared" si="122"/>
        <v/>
      </c>
      <c r="D88" s="81" t="str">
        <f t="shared" si="125"/>
        <v/>
      </c>
      <c r="E88" s="121" t="str">
        <f t="shared" si="126"/>
        <v/>
      </c>
      <c r="F88" s="71" t="str">
        <f t="shared" si="55"/>
        <v/>
      </c>
      <c r="H88" s="85" t="str">
        <f>IF(Dashboard!AU88="","",Dashboard!AU88)</f>
        <v/>
      </c>
      <c r="J88" s="72" t="str">
        <f t="shared" si="56"/>
        <v/>
      </c>
      <c r="K88" s="81" t="str">
        <f t="shared" si="127"/>
        <v/>
      </c>
      <c r="L88" s="121" t="str">
        <f t="shared" si="128"/>
        <v/>
      </c>
      <c r="M88" s="24" t="str">
        <f t="shared" si="57"/>
        <v/>
      </c>
      <c r="N88" s="24" t="str">
        <f t="shared" si="129"/>
        <v/>
      </c>
      <c r="O88" s="124" t="str">
        <f t="shared" si="130"/>
        <v/>
      </c>
      <c r="P88" s="24" t="str">
        <f>IF(H88="","",IF(B88="NB",P87,IF(O88="",SUM($O$5:$O88)+N88,SUM($O$5:$O88))))</f>
        <v/>
      </c>
      <c r="Q88" s="130" t="str">
        <f t="shared" si="121"/>
        <v/>
      </c>
      <c r="R88" s="129" t="str">
        <f t="shared" si="131"/>
        <v/>
      </c>
      <c r="S88" s="83" t="str">
        <f t="shared" si="132"/>
        <v/>
      </c>
      <c r="T88" s="14" t="str">
        <f t="shared" si="123"/>
        <v/>
      </c>
      <c r="U88" s="14">
        <f t="shared" si="58"/>
        <v>0</v>
      </c>
      <c r="V88" s="14" t="str">
        <f t="shared" si="133"/>
        <v/>
      </c>
      <c r="W88" s="14" t="str">
        <f t="shared" si="93"/>
        <v/>
      </c>
      <c r="X88" s="83" t="str">
        <f t="shared" si="134"/>
        <v/>
      </c>
      <c r="Y88" s="14" t="str">
        <f t="shared" si="135"/>
        <v/>
      </c>
      <c r="Z88" s="14" t="str">
        <f t="shared" si="94"/>
        <v/>
      </c>
      <c r="AA88" s="14" t="str">
        <f t="shared" si="95"/>
        <v/>
      </c>
      <c r="AB88" s="14" t="str">
        <f t="shared" si="96"/>
        <v/>
      </c>
      <c r="AC88" s="14" t="str">
        <f t="shared" si="97"/>
        <v/>
      </c>
      <c r="AD88" s="14" t="str">
        <f t="shared" si="98"/>
        <v/>
      </c>
      <c r="AE88" s="14" t="str">
        <f t="shared" si="99"/>
        <v/>
      </c>
      <c r="AF88" s="14" t="str">
        <f t="shared" si="100"/>
        <v/>
      </c>
      <c r="AG88" s="44" t="str">
        <f t="shared" si="101"/>
        <v/>
      </c>
      <c r="AH88" s="44" t="str">
        <f t="shared" si="102"/>
        <v/>
      </c>
      <c r="AI88" s="44" t="str">
        <f t="shared" si="103"/>
        <v/>
      </c>
      <c r="AJ88" s="75" t="str">
        <f t="shared" si="104"/>
        <v/>
      </c>
      <c r="AK88" s="75" t="str">
        <f t="shared" si="105"/>
        <v/>
      </c>
      <c r="AL88" s="75" t="str">
        <f t="shared" si="106"/>
        <v/>
      </c>
      <c r="AM88" s="75" t="str">
        <f t="shared" si="107"/>
        <v/>
      </c>
      <c r="AP88" s="14" t="str">
        <f t="shared" si="108"/>
        <v/>
      </c>
      <c r="AQ88" s="14" t="str">
        <f t="shared" si="109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110"/>
        <v>00000</v>
      </c>
      <c r="AU88" s="14" t="str">
        <f t="shared" si="111"/>
        <v>00000</v>
      </c>
      <c r="AV88" s="14" t="str">
        <f t="shared" si="112"/>
        <v>000000</v>
      </c>
      <c r="AW88" s="14" t="str">
        <f t="shared" si="113"/>
        <v>000000</v>
      </c>
      <c r="AX88" s="14" t="str">
        <f t="shared" si="114"/>
        <v>B</v>
      </c>
      <c r="AY88" s="14" t="str">
        <f t="shared" si="115"/>
        <v/>
      </c>
      <c r="AZ88" s="14" t="str">
        <f t="shared" si="116"/>
        <v/>
      </c>
      <c r="BA88" s="14" t="str">
        <f t="shared" si="117"/>
        <v/>
      </c>
      <c r="BB88" s="14" t="str">
        <f t="shared" si="118"/>
        <v/>
      </c>
      <c r="BC88" s="14">
        <f t="shared" si="119"/>
        <v>1</v>
      </c>
      <c r="BD88" s="14">
        <f t="shared" si="120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124"/>
        <v/>
      </c>
      <c r="C89" s="25" t="str">
        <f t="shared" si="122"/>
        <v/>
      </c>
      <c r="D89" s="82" t="str">
        <f t="shared" si="125"/>
        <v/>
      </c>
      <c r="E89" s="122" t="str">
        <f t="shared" si="126"/>
        <v/>
      </c>
      <c r="F89" s="74" t="str">
        <f t="shared" si="55"/>
        <v/>
      </c>
      <c r="H89" s="86" t="str">
        <f>IF(Dashboard!AU89="","",Dashboard!AU89)</f>
        <v/>
      </c>
      <c r="J89" s="73" t="str">
        <f t="shared" si="56"/>
        <v/>
      </c>
      <c r="K89" s="82" t="str">
        <f t="shared" si="127"/>
        <v/>
      </c>
      <c r="L89" s="122" t="str">
        <f t="shared" si="128"/>
        <v/>
      </c>
      <c r="M89" s="25" t="str">
        <f t="shared" si="57"/>
        <v/>
      </c>
      <c r="N89" s="25" t="str">
        <f t="shared" si="129"/>
        <v/>
      </c>
      <c r="O89" s="131" t="str">
        <f t="shared" si="130"/>
        <v/>
      </c>
      <c r="P89" s="25" t="str">
        <f>IF(H89="","",IF(B89="NB",P88,IF(O89="",SUM($O$5:$O89)+N89,SUM($O$5:$O89))))</f>
        <v/>
      </c>
      <c r="Q89" s="132" t="str">
        <f t="shared" si="121"/>
        <v/>
      </c>
      <c r="R89" s="129" t="str">
        <f t="shared" si="131"/>
        <v/>
      </c>
      <c r="S89" s="83" t="str">
        <f t="shared" si="132"/>
        <v/>
      </c>
      <c r="T89" s="14" t="str">
        <f t="shared" si="123"/>
        <v/>
      </c>
      <c r="U89" s="14">
        <f t="shared" si="58"/>
        <v>0</v>
      </c>
      <c r="V89" s="14" t="str">
        <f t="shared" si="133"/>
        <v/>
      </c>
      <c r="W89" s="14" t="str">
        <f t="shared" si="93"/>
        <v/>
      </c>
      <c r="X89" s="83" t="str">
        <f t="shared" si="134"/>
        <v/>
      </c>
      <c r="Y89" s="14" t="str">
        <f t="shared" si="135"/>
        <v/>
      </c>
      <c r="Z89" s="14" t="str">
        <f t="shared" si="94"/>
        <v/>
      </c>
      <c r="AA89" s="14" t="str">
        <f t="shared" si="95"/>
        <v/>
      </c>
      <c r="AB89" s="14" t="str">
        <f t="shared" si="96"/>
        <v/>
      </c>
      <c r="AC89" s="14" t="str">
        <f t="shared" si="97"/>
        <v/>
      </c>
      <c r="AD89" s="14" t="str">
        <f t="shared" si="98"/>
        <v/>
      </c>
      <c r="AE89" s="14" t="str">
        <f t="shared" si="99"/>
        <v/>
      </c>
      <c r="AF89" s="14" t="str">
        <f t="shared" si="100"/>
        <v/>
      </c>
      <c r="AG89" s="44" t="str">
        <f t="shared" si="101"/>
        <v/>
      </c>
      <c r="AH89" s="44" t="str">
        <f t="shared" si="102"/>
        <v/>
      </c>
      <c r="AI89" s="44" t="str">
        <f t="shared" si="103"/>
        <v/>
      </c>
      <c r="AJ89" s="75" t="str">
        <f t="shared" si="104"/>
        <v/>
      </c>
      <c r="AK89" s="75" t="str">
        <f t="shared" si="105"/>
        <v/>
      </c>
      <c r="AL89" s="75" t="str">
        <f t="shared" si="106"/>
        <v/>
      </c>
      <c r="AM89" s="75" t="str">
        <f t="shared" si="107"/>
        <v/>
      </c>
      <c r="AP89" s="14" t="str">
        <f t="shared" si="108"/>
        <v/>
      </c>
      <c r="AQ89" s="14" t="str">
        <f t="shared" si="109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110"/>
        <v>00000</v>
      </c>
      <c r="AU89" s="14" t="str">
        <f t="shared" si="111"/>
        <v>00000</v>
      </c>
      <c r="AV89" s="14" t="str">
        <f t="shared" si="112"/>
        <v>000000</v>
      </c>
      <c r="AW89" s="14" t="str">
        <f t="shared" si="113"/>
        <v>000000</v>
      </c>
      <c r="AX89" s="14" t="str">
        <f t="shared" si="114"/>
        <v>B</v>
      </c>
      <c r="AY89" s="14" t="str">
        <f t="shared" si="115"/>
        <v/>
      </c>
      <c r="AZ89" s="14" t="str">
        <f t="shared" si="116"/>
        <v/>
      </c>
      <c r="BA89" s="14" t="str">
        <f t="shared" si="117"/>
        <v/>
      </c>
      <c r="BB89" s="14" t="str">
        <f t="shared" si="118"/>
        <v/>
      </c>
      <c r="BC89" s="14">
        <f t="shared" si="119"/>
        <v>1</v>
      </c>
      <c r="BD89" s="14">
        <f t="shared" si="120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124"/>
        <v/>
      </c>
      <c r="C90" s="36" t="str">
        <f t="shared" si="122"/>
        <v/>
      </c>
      <c r="D90" s="79" t="str">
        <f t="shared" si="125"/>
        <v/>
      </c>
      <c r="E90" s="120" t="str">
        <f t="shared" si="126"/>
        <v/>
      </c>
      <c r="F90" s="80" t="str">
        <f t="shared" si="55"/>
        <v/>
      </c>
      <c r="H90" s="84" t="str">
        <f>IF(Dashboard!AU90="","",Dashboard!AU90)</f>
        <v/>
      </c>
      <c r="J90" s="78" t="str">
        <f t="shared" si="56"/>
        <v/>
      </c>
      <c r="K90" s="79" t="str">
        <f t="shared" si="127"/>
        <v/>
      </c>
      <c r="L90" s="120" t="str">
        <f t="shared" si="128"/>
        <v/>
      </c>
      <c r="M90" s="36" t="str">
        <f t="shared" si="57"/>
        <v/>
      </c>
      <c r="N90" s="36" t="str">
        <f t="shared" si="129"/>
        <v/>
      </c>
      <c r="O90" s="136" t="str">
        <f t="shared" si="130"/>
        <v/>
      </c>
      <c r="P90" s="36" t="str">
        <f>IF(H90="","",IF(B90="NB",P89,IF(O90="",SUM($O$5:$O90)+N90,SUM($O$5:$O90))))</f>
        <v/>
      </c>
      <c r="Q90" s="137" t="str">
        <f t="shared" si="121"/>
        <v/>
      </c>
      <c r="R90" s="129" t="str">
        <f t="shared" si="131"/>
        <v/>
      </c>
      <c r="S90" s="83" t="str">
        <f t="shared" si="132"/>
        <v/>
      </c>
      <c r="T90" s="14" t="str">
        <f t="shared" si="123"/>
        <v/>
      </c>
      <c r="U90" s="14">
        <f t="shared" si="58"/>
        <v>0</v>
      </c>
      <c r="V90" s="14" t="str">
        <f t="shared" si="133"/>
        <v/>
      </c>
      <c r="W90" s="14" t="str">
        <f t="shared" si="93"/>
        <v/>
      </c>
      <c r="X90" s="83" t="str">
        <f t="shared" si="134"/>
        <v/>
      </c>
      <c r="Y90" s="14" t="str">
        <f t="shared" si="135"/>
        <v/>
      </c>
      <c r="Z90" s="14" t="str">
        <f t="shared" si="94"/>
        <v/>
      </c>
      <c r="AA90" s="14" t="str">
        <f t="shared" si="95"/>
        <v/>
      </c>
      <c r="AB90" s="14" t="str">
        <f t="shared" si="96"/>
        <v/>
      </c>
      <c r="AC90" s="14" t="str">
        <f t="shared" si="97"/>
        <v/>
      </c>
      <c r="AD90" s="14" t="str">
        <f t="shared" si="98"/>
        <v/>
      </c>
      <c r="AE90" s="14" t="str">
        <f t="shared" si="99"/>
        <v/>
      </c>
      <c r="AF90" s="14" t="str">
        <f t="shared" si="100"/>
        <v/>
      </c>
      <c r="AG90" s="44" t="str">
        <f t="shared" si="101"/>
        <v/>
      </c>
      <c r="AH90" s="44" t="str">
        <f t="shared" si="102"/>
        <v/>
      </c>
      <c r="AI90" s="44" t="str">
        <f t="shared" si="103"/>
        <v/>
      </c>
      <c r="AJ90" s="75" t="str">
        <f t="shared" si="104"/>
        <v/>
      </c>
      <c r="AK90" s="75" t="str">
        <f t="shared" si="105"/>
        <v/>
      </c>
      <c r="AL90" s="75" t="str">
        <f t="shared" si="106"/>
        <v/>
      </c>
      <c r="AM90" s="75" t="str">
        <f t="shared" si="107"/>
        <v/>
      </c>
      <c r="AP90" s="14" t="str">
        <f t="shared" si="108"/>
        <v/>
      </c>
      <c r="AQ90" s="14" t="str">
        <f t="shared" si="109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110"/>
        <v>00000</v>
      </c>
      <c r="AU90" s="14" t="str">
        <f t="shared" si="111"/>
        <v>00000</v>
      </c>
      <c r="AV90" s="14" t="str">
        <f t="shared" si="112"/>
        <v>000000</v>
      </c>
      <c r="AW90" s="14" t="str">
        <f t="shared" si="113"/>
        <v>000000</v>
      </c>
      <c r="AX90" s="14" t="str">
        <f t="shared" si="114"/>
        <v>B</v>
      </c>
      <c r="AY90" s="14" t="str">
        <f t="shared" si="115"/>
        <v/>
      </c>
      <c r="AZ90" s="14" t="str">
        <f t="shared" si="116"/>
        <v/>
      </c>
      <c r="BA90" s="14" t="str">
        <f t="shared" si="117"/>
        <v/>
      </c>
      <c r="BB90" s="14" t="str">
        <f t="shared" si="118"/>
        <v/>
      </c>
      <c r="BC90" s="14">
        <f t="shared" si="119"/>
        <v>1</v>
      </c>
      <c r="BD90" s="14">
        <f t="shared" si="120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124"/>
        <v/>
      </c>
      <c r="C91" s="24" t="str">
        <f t="shared" si="122"/>
        <v/>
      </c>
      <c r="D91" s="81" t="str">
        <f t="shared" si="125"/>
        <v/>
      </c>
      <c r="E91" s="121" t="str">
        <f t="shared" si="126"/>
        <v/>
      </c>
      <c r="F91" s="71" t="str">
        <f t="shared" si="55"/>
        <v/>
      </c>
      <c r="H91" s="85" t="str">
        <f>IF(Dashboard!AU91="","",Dashboard!AU91)</f>
        <v/>
      </c>
      <c r="J91" s="72" t="str">
        <f t="shared" si="56"/>
        <v/>
      </c>
      <c r="K91" s="81" t="str">
        <f t="shared" si="127"/>
        <v/>
      </c>
      <c r="L91" s="121" t="str">
        <f t="shared" si="128"/>
        <v/>
      </c>
      <c r="M91" s="24" t="str">
        <f t="shared" si="57"/>
        <v/>
      </c>
      <c r="N91" s="24" t="str">
        <f t="shared" si="129"/>
        <v/>
      </c>
      <c r="O91" s="124" t="str">
        <f t="shared" si="130"/>
        <v/>
      </c>
      <c r="P91" s="24" t="str">
        <f>IF(H91="","",IF(B91="NB",P90,IF(O91="",SUM($O$5:$O91)+N91,SUM($O$5:$O91))))</f>
        <v/>
      </c>
      <c r="Q91" s="130" t="str">
        <f t="shared" si="121"/>
        <v/>
      </c>
      <c r="R91" s="129" t="str">
        <f t="shared" si="131"/>
        <v/>
      </c>
      <c r="S91" s="83" t="str">
        <f t="shared" si="132"/>
        <v/>
      </c>
      <c r="T91" s="14" t="str">
        <f t="shared" si="123"/>
        <v/>
      </c>
      <c r="U91" s="14">
        <f t="shared" si="58"/>
        <v>0</v>
      </c>
      <c r="V91" s="14" t="str">
        <f t="shared" si="133"/>
        <v/>
      </c>
      <c r="W91" s="14" t="str">
        <f t="shared" si="93"/>
        <v/>
      </c>
      <c r="X91" s="83" t="str">
        <f t="shared" si="134"/>
        <v/>
      </c>
      <c r="Y91" s="14" t="str">
        <f t="shared" si="135"/>
        <v/>
      </c>
      <c r="Z91" s="14" t="str">
        <f t="shared" si="94"/>
        <v/>
      </c>
      <c r="AA91" s="14" t="str">
        <f t="shared" si="95"/>
        <v/>
      </c>
      <c r="AB91" s="14" t="str">
        <f t="shared" si="96"/>
        <v/>
      </c>
      <c r="AC91" s="14" t="str">
        <f t="shared" si="97"/>
        <v/>
      </c>
      <c r="AD91" s="14" t="str">
        <f t="shared" si="98"/>
        <v/>
      </c>
      <c r="AE91" s="14" t="str">
        <f t="shared" si="99"/>
        <v/>
      </c>
      <c r="AF91" s="14" t="str">
        <f t="shared" si="100"/>
        <v/>
      </c>
      <c r="AG91" s="44" t="str">
        <f t="shared" si="101"/>
        <v/>
      </c>
      <c r="AH91" s="44" t="str">
        <f t="shared" si="102"/>
        <v/>
      </c>
      <c r="AI91" s="44" t="str">
        <f t="shared" si="103"/>
        <v/>
      </c>
      <c r="AJ91" s="75" t="str">
        <f t="shared" si="104"/>
        <v/>
      </c>
      <c r="AK91" s="75" t="str">
        <f t="shared" si="105"/>
        <v/>
      </c>
      <c r="AL91" s="75" t="str">
        <f t="shared" si="106"/>
        <v/>
      </c>
      <c r="AM91" s="75" t="str">
        <f t="shared" si="107"/>
        <v/>
      </c>
      <c r="AP91" s="14" t="str">
        <f t="shared" si="108"/>
        <v/>
      </c>
      <c r="AQ91" s="14" t="str">
        <f t="shared" si="109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110"/>
        <v>00000</v>
      </c>
      <c r="AU91" s="14" t="str">
        <f t="shared" si="111"/>
        <v>00000</v>
      </c>
      <c r="AV91" s="14" t="str">
        <f t="shared" si="112"/>
        <v>000000</v>
      </c>
      <c r="AW91" s="14" t="str">
        <f t="shared" si="113"/>
        <v>000000</v>
      </c>
      <c r="AX91" s="14" t="str">
        <f t="shared" si="114"/>
        <v>B</v>
      </c>
      <c r="AY91" s="14" t="str">
        <f t="shared" si="115"/>
        <v/>
      </c>
      <c r="AZ91" s="14" t="str">
        <f t="shared" si="116"/>
        <v/>
      </c>
      <c r="BA91" s="14" t="str">
        <f t="shared" si="117"/>
        <v/>
      </c>
      <c r="BB91" s="14" t="str">
        <f t="shared" si="118"/>
        <v/>
      </c>
      <c r="BC91" s="14">
        <f t="shared" si="119"/>
        <v>1</v>
      </c>
      <c r="BD91" s="14">
        <f t="shared" si="120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124"/>
        <v/>
      </c>
      <c r="C92" s="24" t="str">
        <f t="shared" si="122"/>
        <v/>
      </c>
      <c r="D92" s="81" t="str">
        <f t="shared" si="125"/>
        <v/>
      </c>
      <c r="E92" s="121" t="str">
        <f t="shared" si="126"/>
        <v/>
      </c>
      <c r="F92" s="71" t="str">
        <f t="shared" si="55"/>
        <v/>
      </c>
      <c r="H92" s="85" t="str">
        <f>IF(Dashboard!AU92="","",Dashboard!AU92)</f>
        <v/>
      </c>
      <c r="J92" s="72" t="str">
        <f t="shared" si="56"/>
        <v/>
      </c>
      <c r="K92" s="81" t="str">
        <f t="shared" si="127"/>
        <v/>
      </c>
      <c r="L92" s="121" t="str">
        <f t="shared" si="128"/>
        <v/>
      </c>
      <c r="M92" s="24" t="str">
        <f t="shared" si="57"/>
        <v/>
      </c>
      <c r="N92" s="24" t="str">
        <f t="shared" si="129"/>
        <v/>
      </c>
      <c r="O92" s="124" t="str">
        <f t="shared" si="130"/>
        <v/>
      </c>
      <c r="P92" s="24" t="str">
        <f>IF(H92="","",IF(B92="NB",P91,IF(O92="",SUM($O$5:$O92)+N92,SUM($O$5:$O92))))</f>
        <v/>
      </c>
      <c r="Q92" s="130" t="str">
        <f t="shared" si="121"/>
        <v/>
      </c>
      <c r="R92" s="129" t="str">
        <f t="shared" si="131"/>
        <v/>
      </c>
      <c r="S92" s="83" t="str">
        <f t="shared" si="132"/>
        <v/>
      </c>
      <c r="T92" s="14" t="str">
        <f t="shared" si="123"/>
        <v/>
      </c>
      <c r="U92" s="14">
        <f t="shared" si="58"/>
        <v>0</v>
      </c>
      <c r="V92" s="14" t="str">
        <f t="shared" si="133"/>
        <v/>
      </c>
      <c r="W92" s="14" t="str">
        <f t="shared" si="93"/>
        <v/>
      </c>
      <c r="X92" s="83" t="str">
        <f t="shared" si="134"/>
        <v/>
      </c>
      <c r="Y92" s="14" t="str">
        <f t="shared" si="135"/>
        <v/>
      </c>
      <c r="Z92" s="14" t="str">
        <f t="shared" si="94"/>
        <v/>
      </c>
      <c r="AA92" s="14" t="str">
        <f t="shared" si="95"/>
        <v/>
      </c>
      <c r="AB92" s="14" t="str">
        <f t="shared" si="96"/>
        <v/>
      </c>
      <c r="AC92" s="14" t="str">
        <f t="shared" si="97"/>
        <v/>
      </c>
      <c r="AD92" s="14" t="str">
        <f t="shared" si="98"/>
        <v/>
      </c>
      <c r="AE92" s="14" t="str">
        <f t="shared" si="99"/>
        <v/>
      </c>
      <c r="AF92" s="14" t="str">
        <f t="shared" si="100"/>
        <v/>
      </c>
      <c r="AG92" s="44" t="str">
        <f t="shared" si="101"/>
        <v/>
      </c>
      <c r="AH92" s="44" t="str">
        <f t="shared" si="102"/>
        <v/>
      </c>
      <c r="AI92" s="44" t="str">
        <f t="shared" si="103"/>
        <v/>
      </c>
      <c r="AJ92" s="75" t="str">
        <f t="shared" si="104"/>
        <v/>
      </c>
      <c r="AK92" s="75" t="str">
        <f t="shared" si="105"/>
        <v/>
      </c>
      <c r="AL92" s="75" t="str">
        <f t="shared" si="106"/>
        <v/>
      </c>
      <c r="AM92" s="75" t="str">
        <f t="shared" si="107"/>
        <v/>
      </c>
      <c r="AP92" s="14" t="str">
        <f t="shared" si="108"/>
        <v/>
      </c>
      <c r="AQ92" s="14" t="str">
        <f t="shared" si="109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110"/>
        <v>00000</v>
      </c>
      <c r="AU92" s="14" t="str">
        <f t="shared" si="111"/>
        <v>00000</v>
      </c>
      <c r="AV92" s="14" t="str">
        <f t="shared" si="112"/>
        <v>000000</v>
      </c>
      <c r="AW92" s="14" t="str">
        <f t="shared" si="113"/>
        <v>000000</v>
      </c>
      <c r="AX92" s="14" t="str">
        <f t="shared" si="114"/>
        <v>B</v>
      </c>
      <c r="AY92" s="14" t="str">
        <f t="shared" si="115"/>
        <v/>
      </c>
      <c r="AZ92" s="14" t="str">
        <f t="shared" si="116"/>
        <v/>
      </c>
      <c r="BA92" s="14" t="str">
        <f t="shared" si="117"/>
        <v/>
      </c>
      <c r="BB92" s="14" t="str">
        <f t="shared" si="118"/>
        <v/>
      </c>
      <c r="BC92" s="14">
        <f t="shared" si="119"/>
        <v>1</v>
      </c>
      <c r="BD92" s="14">
        <f t="shared" si="120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124"/>
        <v/>
      </c>
      <c r="C93" s="24" t="str">
        <f t="shared" si="122"/>
        <v/>
      </c>
      <c r="D93" s="81" t="str">
        <f t="shared" si="125"/>
        <v/>
      </c>
      <c r="E93" s="121" t="str">
        <f t="shared" si="126"/>
        <v/>
      </c>
      <c r="F93" s="71" t="str">
        <f t="shared" si="55"/>
        <v/>
      </c>
      <c r="H93" s="85" t="str">
        <f>IF(Dashboard!AU93="","",Dashboard!AU93)</f>
        <v/>
      </c>
      <c r="J93" s="72" t="str">
        <f t="shared" si="56"/>
        <v/>
      </c>
      <c r="K93" s="81" t="str">
        <f t="shared" si="127"/>
        <v/>
      </c>
      <c r="L93" s="121" t="str">
        <f t="shared" si="128"/>
        <v/>
      </c>
      <c r="M93" s="24" t="str">
        <f t="shared" si="57"/>
        <v/>
      </c>
      <c r="N93" s="24" t="str">
        <f t="shared" si="129"/>
        <v/>
      </c>
      <c r="O93" s="124" t="str">
        <f t="shared" si="130"/>
        <v/>
      </c>
      <c r="P93" s="24" t="str">
        <f>IF(H93="","",IF(B93="NB",P92,IF(O93="",SUM($O$5:$O93)+N93,SUM($O$5:$O93))))</f>
        <v/>
      </c>
      <c r="Q93" s="130" t="str">
        <f t="shared" si="121"/>
        <v/>
      </c>
      <c r="R93" s="129" t="str">
        <f t="shared" si="131"/>
        <v/>
      </c>
      <c r="S93" s="83" t="str">
        <f t="shared" si="132"/>
        <v/>
      </c>
      <c r="T93" s="14" t="str">
        <f t="shared" si="123"/>
        <v/>
      </c>
      <c r="U93" s="14">
        <f t="shared" si="58"/>
        <v>0</v>
      </c>
      <c r="V93" s="14" t="str">
        <f t="shared" si="133"/>
        <v/>
      </c>
      <c r="W93" s="14" t="str">
        <f t="shared" si="93"/>
        <v/>
      </c>
      <c r="X93" s="83" t="str">
        <f t="shared" si="134"/>
        <v/>
      </c>
      <c r="Y93" s="14" t="str">
        <f t="shared" si="135"/>
        <v/>
      </c>
      <c r="Z93" s="14" t="str">
        <f t="shared" si="94"/>
        <v/>
      </c>
      <c r="AA93" s="14" t="str">
        <f t="shared" si="95"/>
        <v/>
      </c>
      <c r="AB93" s="14" t="str">
        <f t="shared" si="96"/>
        <v/>
      </c>
      <c r="AC93" s="14" t="str">
        <f t="shared" si="97"/>
        <v/>
      </c>
      <c r="AD93" s="14" t="str">
        <f t="shared" si="98"/>
        <v/>
      </c>
      <c r="AE93" s="14" t="str">
        <f t="shared" si="99"/>
        <v/>
      </c>
      <c r="AF93" s="14" t="str">
        <f t="shared" si="100"/>
        <v/>
      </c>
      <c r="AG93" s="44" t="str">
        <f t="shared" si="101"/>
        <v/>
      </c>
      <c r="AH93" s="44" t="str">
        <f t="shared" si="102"/>
        <v/>
      </c>
      <c r="AI93" s="44" t="str">
        <f t="shared" si="103"/>
        <v/>
      </c>
      <c r="AJ93" s="75" t="str">
        <f t="shared" si="104"/>
        <v/>
      </c>
      <c r="AK93" s="75" t="str">
        <f t="shared" si="105"/>
        <v/>
      </c>
      <c r="AL93" s="75" t="str">
        <f t="shared" si="106"/>
        <v/>
      </c>
      <c r="AM93" s="75" t="str">
        <f t="shared" si="107"/>
        <v/>
      </c>
      <c r="AP93" s="14" t="str">
        <f t="shared" si="108"/>
        <v/>
      </c>
      <c r="AQ93" s="14" t="str">
        <f t="shared" si="109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110"/>
        <v>00000</v>
      </c>
      <c r="AU93" s="14" t="str">
        <f t="shared" si="111"/>
        <v>00000</v>
      </c>
      <c r="AV93" s="14" t="str">
        <f t="shared" si="112"/>
        <v>000000</v>
      </c>
      <c r="AW93" s="14" t="str">
        <f t="shared" si="113"/>
        <v>000000</v>
      </c>
      <c r="AX93" s="14" t="str">
        <f t="shared" si="114"/>
        <v>B</v>
      </c>
      <c r="AY93" s="14" t="str">
        <f t="shared" si="115"/>
        <v/>
      </c>
      <c r="AZ93" s="14" t="str">
        <f t="shared" si="116"/>
        <v/>
      </c>
      <c r="BA93" s="14" t="str">
        <f t="shared" si="117"/>
        <v/>
      </c>
      <c r="BB93" s="14" t="str">
        <f t="shared" si="118"/>
        <v/>
      </c>
      <c r="BC93" s="14">
        <f t="shared" si="119"/>
        <v>1</v>
      </c>
      <c r="BD93" s="14">
        <f t="shared" si="120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124"/>
        <v/>
      </c>
      <c r="C94" s="25" t="str">
        <f t="shared" si="122"/>
        <v/>
      </c>
      <c r="D94" s="82" t="str">
        <f t="shared" si="125"/>
        <v/>
      </c>
      <c r="E94" s="122" t="str">
        <f t="shared" si="126"/>
        <v/>
      </c>
      <c r="F94" s="74" t="str">
        <f t="shared" ref="F94:F109" si="136">IF(H94="","",IF(H94="P",IF(D94="","L","W"),IF(E94="","L","W")))</f>
        <v/>
      </c>
      <c r="H94" s="86" t="str">
        <f>IF(Dashboard!AU94="","",Dashboard!AU94)</f>
        <v/>
      </c>
      <c r="J94" s="73" t="str">
        <f t="shared" ref="J94:J109" si="137">IF(AQ93=AQ94,"",AQ94)</f>
        <v/>
      </c>
      <c r="K94" s="82" t="str">
        <f t="shared" si="127"/>
        <v/>
      </c>
      <c r="L94" s="122" t="str">
        <f t="shared" si="128"/>
        <v/>
      </c>
      <c r="M94" s="25" t="str">
        <f t="shared" ref="M94:M109" si="138">IF(H94="","",IF(H94="P",IF(K94="","L","W"),IF(L94="","L","W")))</f>
        <v/>
      </c>
      <c r="N94" s="25" t="str">
        <f t="shared" si="129"/>
        <v/>
      </c>
      <c r="O94" s="131" t="str">
        <f t="shared" si="130"/>
        <v/>
      </c>
      <c r="P94" s="25" t="str">
        <f>IF(H94="","",IF(B94="NB",P93,IF(O94="",SUM($O$5:$O94)+N94,SUM($O$5:$O94))))</f>
        <v/>
      </c>
      <c r="Q94" s="132" t="str">
        <f t="shared" si="121"/>
        <v/>
      </c>
      <c r="R94" s="129" t="str">
        <f t="shared" si="131"/>
        <v/>
      </c>
      <c r="S94" s="83" t="str">
        <f t="shared" si="132"/>
        <v/>
      </c>
      <c r="T94" s="14" t="str">
        <f t="shared" si="123"/>
        <v/>
      </c>
      <c r="U94" s="14">
        <f t="shared" ref="U94:U109" si="139">IF(S94="",0,IFERROR(VLOOKUP(S89&amp;S90&amp;S91&amp;S92&amp;S93&amp;S94,$BN$3:$BO$109,2,FALSE),0))</f>
        <v>0</v>
      </c>
      <c r="V94" s="14" t="str">
        <f t="shared" si="133"/>
        <v/>
      </c>
      <c r="W94" s="14" t="str">
        <f t="shared" si="93"/>
        <v/>
      </c>
      <c r="X94" s="83" t="str">
        <f t="shared" si="134"/>
        <v/>
      </c>
      <c r="Y94" s="14" t="str">
        <f t="shared" si="135"/>
        <v/>
      </c>
      <c r="Z94" s="14" t="str">
        <f t="shared" si="94"/>
        <v/>
      </c>
      <c r="AA94" s="14" t="str">
        <f t="shared" si="95"/>
        <v/>
      </c>
      <c r="AB94" s="14" t="str">
        <f t="shared" si="96"/>
        <v/>
      </c>
      <c r="AC94" s="14" t="str">
        <f t="shared" si="97"/>
        <v/>
      </c>
      <c r="AD94" s="14" t="str">
        <f t="shared" si="98"/>
        <v/>
      </c>
      <c r="AE94" s="14" t="str">
        <f t="shared" si="99"/>
        <v/>
      </c>
      <c r="AF94" s="14" t="str">
        <f t="shared" si="100"/>
        <v/>
      </c>
      <c r="AG94" s="44" t="str">
        <f t="shared" si="101"/>
        <v/>
      </c>
      <c r="AH94" s="44" t="str">
        <f t="shared" si="102"/>
        <v/>
      </c>
      <c r="AI94" s="44" t="str">
        <f t="shared" si="103"/>
        <v/>
      </c>
      <c r="AJ94" s="75" t="str">
        <f t="shared" si="104"/>
        <v/>
      </c>
      <c r="AK94" s="75" t="str">
        <f t="shared" si="105"/>
        <v/>
      </c>
      <c r="AL94" s="75" t="str">
        <f t="shared" si="106"/>
        <v/>
      </c>
      <c r="AM94" s="75" t="str">
        <f t="shared" si="107"/>
        <v/>
      </c>
      <c r="AP94" s="14" t="str">
        <f t="shared" si="108"/>
        <v/>
      </c>
      <c r="AQ94" s="14" t="str">
        <f t="shared" si="109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110"/>
        <v>00000</v>
      </c>
      <c r="AU94" s="14" t="str">
        <f t="shared" si="111"/>
        <v>00000</v>
      </c>
      <c r="AV94" s="14" t="str">
        <f t="shared" si="112"/>
        <v>000000</v>
      </c>
      <c r="AW94" s="14" t="str">
        <f t="shared" si="113"/>
        <v>000000</v>
      </c>
      <c r="AX94" s="14" t="str">
        <f t="shared" si="114"/>
        <v>B</v>
      </c>
      <c r="AY94" s="14" t="str">
        <f t="shared" si="115"/>
        <v/>
      </c>
      <c r="AZ94" s="14" t="str">
        <f t="shared" si="116"/>
        <v/>
      </c>
      <c r="BA94" s="14" t="str">
        <f t="shared" si="117"/>
        <v/>
      </c>
      <c r="BB94" s="14" t="str">
        <f t="shared" si="118"/>
        <v/>
      </c>
      <c r="BC94" s="14">
        <f t="shared" si="119"/>
        <v>1</v>
      </c>
      <c r="BD94" s="14">
        <f t="shared" si="120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124"/>
        <v/>
      </c>
      <c r="C95" s="36" t="str">
        <f t="shared" si="122"/>
        <v/>
      </c>
      <c r="D95" s="79" t="str">
        <f t="shared" si="125"/>
        <v/>
      </c>
      <c r="E95" s="120" t="str">
        <f t="shared" si="126"/>
        <v/>
      </c>
      <c r="F95" s="80" t="str">
        <f t="shared" si="136"/>
        <v/>
      </c>
      <c r="H95" s="84" t="str">
        <f>IF(Dashboard!AU95="","",Dashboard!AU95)</f>
        <v/>
      </c>
      <c r="J95" s="78" t="str">
        <f t="shared" si="137"/>
        <v/>
      </c>
      <c r="K95" s="79" t="str">
        <f t="shared" si="127"/>
        <v/>
      </c>
      <c r="L95" s="120" t="str">
        <f t="shared" si="128"/>
        <v/>
      </c>
      <c r="M95" s="36" t="str">
        <f t="shared" si="138"/>
        <v/>
      </c>
      <c r="N95" s="36" t="str">
        <f t="shared" si="129"/>
        <v/>
      </c>
      <c r="O95" s="136" t="str">
        <f t="shared" si="130"/>
        <v/>
      </c>
      <c r="P95" s="36" t="str">
        <f>IF(H95="","",IF(B95="NB",P94,IF(O95="",SUM($O$5:$O95)+N95,SUM($O$5:$O95))))</f>
        <v/>
      </c>
      <c r="Q95" s="137" t="str">
        <f t="shared" si="121"/>
        <v/>
      </c>
      <c r="R95" s="129" t="str">
        <f t="shared" si="131"/>
        <v/>
      </c>
      <c r="S95" s="83" t="str">
        <f t="shared" si="132"/>
        <v/>
      </c>
      <c r="T95" s="14" t="str">
        <f t="shared" si="123"/>
        <v/>
      </c>
      <c r="U95" s="14">
        <f t="shared" si="139"/>
        <v>0</v>
      </c>
      <c r="V95" s="14" t="str">
        <f t="shared" si="133"/>
        <v/>
      </c>
      <c r="W95" s="14" t="str">
        <f t="shared" si="93"/>
        <v/>
      </c>
      <c r="X95" s="83" t="str">
        <f t="shared" si="134"/>
        <v/>
      </c>
      <c r="Y95" s="14" t="str">
        <f t="shared" si="135"/>
        <v/>
      </c>
      <c r="Z95" s="14" t="str">
        <f t="shared" si="94"/>
        <v/>
      </c>
      <c r="AA95" s="14" t="str">
        <f t="shared" si="95"/>
        <v/>
      </c>
      <c r="AB95" s="14" t="str">
        <f t="shared" si="96"/>
        <v/>
      </c>
      <c r="AC95" s="14" t="str">
        <f t="shared" si="97"/>
        <v/>
      </c>
      <c r="AD95" s="14" t="str">
        <f t="shared" si="98"/>
        <v/>
      </c>
      <c r="AE95" s="14" t="str">
        <f t="shared" si="99"/>
        <v/>
      </c>
      <c r="AF95" s="14" t="str">
        <f t="shared" si="100"/>
        <v/>
      </c>
      <c r="AG95" s="44" t="str">
        <f t="shared" si="101"/>
        <v/>
      </c>
      <c r="AH95" s="44" t="str">
        <f t="shared" si="102"/>
        <v/>
      </c>
      <c r="AI95" s="44" t="str">
        <f t="shared" si="103"/>
        <v/>
      </c>
      <c r="AJ95" s="75" t="str">
        <f t="shared" si="104"/>
        <v/>
      </c>
      <c r="AK95" s="75" t="str">
        <f t="shared" si="105"/>
        <v/>
      </c>
      <c r="AL95" s="75" t="str">
        <f t="shared" si="106"/>
        <v/>
      </c>
      <c r="AM95" s="75" t="str">
        <f t="shared" si="107"/>
        <v/>
      </c>
      <c r="AP95" s="14" t="str">
        <f t="shared" si="108"/>
        <v/>
      </c>
      <c r="AQ95" s="14" t="str">
        <f t="shared" si="109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110"/>
        <v>00000</v>
      </c>
      <c r="AU95" s="14" t="str">
        <f t="shared" si="111"/>
        <v>00000</v>
      </c>
      <c r="AV95" s="14" t="str">
        <f t="shared" si="112"/>
        <v>000000</v>
      </c>
      <c r="AW95" s="14" t="str">
        <f t="shared" si="113"/>
        <v>000000</v>
      </c>
      <c r="AX95" s="14" t="str">
        <f t="shared" si="114"/>
        <v>B</v>
      </c>
      <c r="AY95" s="14" t="str">
        <f t="shared" si="115"/>
        <v/>
      </c>
      <c r="AZ95" s="14" t="str">
        <f t="shared" si="116"/>
        <v/>
      </c>
      <c r="BA95" s="14" t="str">
        <f t="shared" si="117"/>
        <v/>
      </c>
      <c r="BB95" s="14" t="str">
        <f t="shared" si="118"/>
        <v/>
      </c>
      <c r="BC95" s="14">
        <f t="shared" si="119"/>
        <v>1</v>
      </c>
      <c r="BD95" s="14">
        <f t="shared" si="120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124"/>
        <v/>
      </c>
      <c r="C96" s="24" t="str">
        <f t="shared" si="122"/>
        <v/>
      </c>
      <c r="D96" s="81" t="str">
        <f t="shared" si="125"/>
        <v/>
      </c>
      <c r="E96" s="121" t="str">
        <f t="shared" si="126"/>
        <v/>
      </c>
      <c r="F96" s="71" t="str">
        <f t="shared" si="136"/>
        <v/>
      </c>
      <c r="H96" s="85" t="str">
        <f>IF(Dashboard!AU96="","",Dashboard!AU96)</f>
        <v/>
      </c>
      <c r="J96" s="72" t="str">
        <f t="shared" si="137"/>
        <v/>
      </c>
      <c r="K96" s="81" t="str">
        <f t="shared" si="127"/>
        <v/>
      </c>
      <c r="L96" s="121" t="str">
        <f t="shared" si="128"/>
        <v/>
      </c>
      <c r="M96" s="24" t="str">
        <f t="shared" si="138"/>
        <v/>
      </c>
      <c r="N96" s="24" t="str">
        <f t="shared" si="129"/>
        <v/>
      </c>
      <c r="O96" s="124" t="str">
        <f t="shared" si="130"/>
        <v/>
      </c>
      <c r="P96" s="24" t="str">
        <f>IF(H96="","",IF(B96="NB",P95,IF(O96="",SUM($O$5:$O96)+N96,SUM($O$5:$O96))))</f>
        <v/>
      </c>
      <c r="Q96" s="130" t="str">
        <f t="shared" si="121"/>
        <v/>
      </c>
      <c r="R96" s="129" t="str">
        <f t="shared" si="131"/>
        <v/>
      </c>
      <c r="S96" s="83" t="str">
        <f t="shared" si="132"/>
        <v/>
      </c>
      <c r="T96" s="14" t="str">
        <f t="shared" si="123"/>
        <v/>
      </c>
      <c r="U96" s="14">
        <f t="shared" si="139"/>
        <v>0</v>
      </c>
      <c r="V96" s="14" t="str">
        <f t="shared" si="133"/>
        <v/>
      </c>
      <c r="W96" s="14" t="str">
        <f t="shared" si="93"/>
        <v/>
      </c>
      <c r="X96" s="83" t="str">
        <f t="shared" si="134"/>
        <v/>
      </c>
      <c r="Y96" s="14" t="str">
        <f t="shared" si="135"/>
        <v/>
      </c>
      <c r="Z96" s="14" t="str">
        <f t="shared" si="94"/>
        <v/>
      </c>
      <c r="AA96" s="14" t="str">
        <f t="shared" si="95"/>
        <v/>
      </c>
      <c r="AB96" s="14" t="str">
        <f t="shared" si="96"/>
        <v/>
      </c>
      <c r="AC96" s="14" t="str">
        <f t="shared" si="97"/>
        <v/>
      </c>
      <c r="AD96" s="14" t="str">
        <f t="shared" si="98"/>
        <v/>
      </c>
      <c r="AE96" s="14" t="str">
        <f t="shared" si="99"/>
        <v/>
      </c>
      <c r="AF96" s="14" t="str">
        <f t="shared" si="100"/>
        <v/>
      </c>
      <c r="AG96" s="44" t="str">
        <f t="shared" si="101"/>
        <v/>
      </c>
      <c r="AH96" s="44" t="str">
        <f t="shared" si="102"/>
        <v/>
      </c>
      <c r="AI96" s="44" t="str">
        <f t="shared" si="103"/>
        <v/>
      </c>
      <c r="AJ96" s="75" t="str">
        <f t="shared" si="104"/>
        <v/>
      </c>
      <c r="AK96" s="75" t="str">
        <f t="shared" si="105"/>
        <v/>
      </c>
      <c r="AL96" s="75" t="str">
        <f t="shared" si="106"/>
        <v/>
      </c>
      <c r="AM96" s="75" t="str">
        <f t="shared" si="107"/>
        <v/>
      </c>
      <c r="AP96" s="14" t="str">
        <f t="shared" si="108"/>
        <v/>
      </c>
      <c r="AQ96" s="14" t="str">
        <f t="shared" si="109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110"/>
        <v>00000</v>
      </c>
      <c r="AU96" s="14" t="str">
        <f t="shared" si="111"/>
        <v>00000</v>
      </c>
      <c r="AV96" s="14" t="str">
        <f t="shared" si="112"/>
        <v>000000</v>
      </c>
      <c r="AW96" s="14" t="str">
        <f t="shared" si="113"/>
        <v>000000</v>
      </c>
      <c r="AX96" s="14" t="str">
        <f t="shared" si="114"/>
        <v>B</v>
      </c>
      <c r="AY96" s="14" t="str">
        <f t="shared" si="115"/>
        <v/>
      </c>
      <c r="AZ96" s="14" t="str">
        <f t="shared" si="116"/>
        <v/>
      </c>
      <c r="BA96" s="14" t="str">
        <f t="shared" si="117"/>
        <v/>
      </c>
      <c r="BB96" s="14" t="str">
        <f t="shared" si="118"/>
        <v/>
      </c>
      <c r="BC96" s="14">
        <f t="shared" si="119"/>
        <v>1</v>
      </c>
      <c r="BD96" s="14">
        <f t="shared" si="120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124"/>
        <v/>
      </c>
      <c r="C97" s="24" t="str">
        <f t="shared" si="122"/>
        <v/>
      </c>
      <c r="D97" s="81" t="str">
        <f t="shared" si="125"/>
        <v/>
      </c>
      <c r="E97" s="121" t="str">
        <f t="shared" si="126"/>
        <v/>
      </c>
      <c r="F97" s="71" t="str">
        <f t="shared" si="136"/>
        <v/>
      </c>
      <c r="H97" s="85" t="str">
        <f>IF(Dashboard!AU97="","",Dashboard!AU97)</f>
        <v/>
      </c>
      <c r="J97" s="72" t="str">
        <f t="shared" si="137"/>
        <v/>
      </c>
      <c r="K97" s="81" t="str">
        <f t="shared" si="127"/>
        <v/>
      </c>
      <c r="L97" s="121" t="str">
        <f t="shared" si="128"/>
        <v/>
      </c>
      <c r="M97" s="24" t="str">
        <f t="shared" si="138"/>
        <v/>
      </c>
      <c r="N97" s="24" t="str">
        <f t="shared" si="129"/>
        <v/>
      </c>
      <c r="O97" s="124" t="str">
        <f t="shared" si="130"/>
        <v/>
      </c>
      <c r="P97" s="24" t="str">
        <f>IF(H97="","",IF(B97="NB",P96,IF(O97="",SUM($O$5:$O97)+N97,SUM($O$5:$O97))))</f>
        <v/>
      </c>
      <c r="Q97" s="130" t="str">
        <f t="shared" si="121"/>
        <v/>
      </c>
      <c r="R97" s="129" t="str">
        <f t="shared" si="131"/>
        <v/>
      </c>
      <c r="S97" s="83" t="str">
        <f t="shared" si="132"/>
        <v/>
      </c>
      <c r="T97" s="14" t="str">
        <f t="shared" si="123"/>
        <v/>
      </c>
      <c r="U97" s="14">
        <f t="shared" si="139"/>
        <v>0</v>
      </c>
      <c r="V97" s="14" t="str">
        <f t="shared" si="133"/>
        <v/>
      </c>
      <c r="W97" s="14" t="str">
        <f t="shared" si="93"/>
        <v/>
      </c>
      <c r="X97" s="83" t="str">
        <f t="shared" si="134"/>
        <v/>
      </c>
      <c r="Y97" s="14" t="str">
        <f t="shared" si="135"/>
        <v/>
      </c>
      <c r="Z97" s="14" t="str">
        <f t="shared" si="94"/>
        <v/>
      </c>
      <c r="AA97" s="14" t="str">
        <f t="shared" si="95"/>
        <v/>
      </c>
      <c r="AB97" s="14" t="str">
        <f t="shared" si="96"/>
        <v/>
      </c>
      <c r="AC97" s="14" t="str">
        <f t="shared" si="97"/>
        <v/>
      </c>
      <c r="AD97" s="14" t="str">
        <f t="shared" si="98"/>
        <v/>
      </c>
      <c r="AE97" s="14" t="str">
        <f t="shared" si="99"/>
        <v/>
      </c>
      <c r="AF97" s="14" t="str">
        <f t="shared" si="100"/>
        <v/>
      </c>
      <c r="AG97" s="44" t="str">
        <f t="shared" si="101"/>
        <v/>
      </c>
      <c r="AH97" s="44" t="str">
        <f t="shared" si="102"/>
        <v/>
      </c>
      <c r="AI97" s="44" t="str">
        <f t="shared" si="103"/>
        <v/>
      </c>
      <c r="AJ97" s="75" t="str">
        <f t="shared" si="104"/>
        <v/>
      </c>
      <c r="AK97" s="75" t="str">
        <f t="shared" si="105"/>
        <v/>
      </c>
      <c r="AL97" s="75" t="str">
        <f t="shared" si="106"/>
        <v/>
      </c>
      <c r="AM97" s="75" t="str">
        <f t="shared" si="107"/>
        <v/>
      </c>
      <c r="AP97" s="14" t="str">
        <f t="shared" si="108"/>
        <v/>
      </c>
      <c r="AQ97" s="14" t="str">
        <f t="shared" si="109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110"/>
        <v>00000</v>
      </c>
      <c r="AU97" s="14" t="str">
        <f t="shared" si="111"/>
        <v>00000</v>
      </c>
      <c r="AV97" s="14" t="str">
        <f t="shared" si="112"/>
        <v>000000</v>
      </c>
      <c r="AW97" s="14" t="str">
        <f t="shared" si="113"/>
        <v>000000</v>
      </c>
      <c r="AX97" s="14" t="str">
        <f t="shared" si="114"/>
        <v>B</v>
      </c>
      <c r="AY97" s="14" t="str">
        <f t="shared" si="115"/>
        <v/>
      </c>
      <c r="AZ97" s="14" t="str">
        <f t="shared" si="116"/>
        <v/>
      </c>
      <c r="BA97" s="14" t="str">
        <f t="shared" si="117"/>
        <v/>
      </c>
      <c r="BB97" s="14" t="str">
        <f t="shared" si="118"/>
        <v/>
      </c>
      <c r="BC97" s="14">
        <f t="shared" si="119"/>
        <v>1</v>
      </c>
      <c r="BD97" s="14">
        <f t="shared" si="120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124"/>
        <v/>
      </c>
      <c r="C98" s="24" t="str">
        <f t="shared" si="122"/>
        <v/>
      </c>
      <c r="D98" s="81" t="str">
        <f t="shared" si="125"/>
        <v/>
      </c>
      <c r="E98" s="121" t="str">
        <f t="shared" si="126"/>
        <v/>
      </c>
      <c r="F98" s="71" t="str">
        <f t="shared" si="136"/>
        <v/>
      </c>
      <c r="H98" s="85" t="str">
        <f>IF(Dashboard!AU98="","",Dashboard!AU98)</f>
        <v/>
      </c>
      <c r="J98" s="72" t="str">
        <f t="shared" si="137"/>
        <v/>
      </c>
      <c r="K98" s="81" t="str">
        <f t="shared" si="127"/>
        <v/>
      </c>
      <c r="L98" s="121" t="str">
        <f t="shared" si="128"/>
        <v/>
      </c>
      <c r="M98" s="24" t="str">
        <f t="shared" si="138"/>
        <v/>
      </c>
      <c r="N98" s="24" t="str">
        <f t="shared" si="129"/>
        <v/>
      </c>
      <c r="O98" s="124" t="str">
        <f t="shared" si="130"/>
        <v/>
      </c>
      <c r="P98" s="24" t="str">
        <f>IF(H98="","",IF(B98="NB",P97,IF(O98="",SUM($O$5:$O98)+N98,SUM($O$5:$O98))))</f>
        <v/>
      </c>
      <c r="Q98" s="130" t="str">
        <f t="shared" si="121"/>
        <v/>
      </c>
      <c r="R98" s="129" t="str">
        <f t="shared" si="131"/>
        <v/>
      </c>
      <c r="S98" s="83" t="str">
        <f t="shared" si="132"/>
        <v/>
      </c>
      <c r="T98" s="14" t="str">
        <f t="shared" si="123"/>
        <v/>
      </c>
      <c r="U98" s="14">
        <f t="shared" si="139"/>
        <v>0</v>
      </c>
      <c r="V98" s="14" t="str">
        <f t="shared" si="133"/>
        <v/>
      </c>
      <c r="W98" s="14" t="str">
        <f t="shared" si="93"/>
        <v/>
      </c>
      <c r="X98" s="83" t="str">
        <f t="shared" si="134"/>
        <v/>
      </c>
      <c r="Y98" s="14" t="str">
        <f t="shared" si="135"/>
        <v/>
      </c>
      <c r="Z98" s="14" t="str">
        <f t="shared" si="94"/>
        <v/>
      </c>
      <c r="AA98" s="14" t="str">
        <f t="shared" si="95"/>
        <v/>
      </c>
      <c r="AB98" s="14" t="str">
        <f t="shared" si="96"/>
        <v/>
      </c>
      <c r="AC98" s="14" t="str">
        <f t="shared" si="97"/>
        <v/>
      </c>
      <c r="AD98" s="14" t="str">
        <f t="shared" si="98"/>
        <v/>
      </c>
      <c r="AE98" s="14" t="str">
        <f t="shared" si="99"/>
        <v/>
      </c>
      <c r="AF98" s="14" t="str">
        <f t="shared" si="100"/>
        <v/>
      </c>
      <c r="AG98" s="44" t="str">
        <f t="shared" si="101"/>
        <v/>
      </c>
      <c r="AH98" s="44" t="str">
        <f t="shared" si="102"/>
        <v/>
      </c>
      <c r="AI98" s="44" t="str">
        <f t="shared" si="103"/>
        <v/>
      </c>
      <c r="AJ98" s="75" t="str">
        <f t="shared" si="104"/>
        <v/>
      </c>
      <c r="AK98" s="75" t="str">
        <f t="shared" si="105"/>
        <v/>
      </c>
      <c r="AL98" s="75" t="str">
        <f t="shared" si="106"/>
        <v/>
      </c>
      <c r="AM98" s="75" t="str">
        <f t="shared" si="107"/>
        <v/>
      </c>
      <c r="AP98" s="14" t="str">
        <f t="shared" si="108"/>
        <v/>
      </c>
      <c r="AQ98" s="14" t="str">
        <f t="shared" si="109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110"/>
        <v>00000</v>
      </c>
      <c r="AU98" s="14" t="str">
        <f t="shared" si="111"/>
        <v>00000</v>
      </c>
      <c r="AV98" s="14" t="str">
        <f t="shared" si="112"/>
        <v>000000</v>
      </c>
      <c r="AW98" s="14" t="str">
        <f t="shared" si="113"/>
        <v>000000</v>
      </c>
      <c r="AX98" s="14" t="str">
        <f t="shared" si="114"/>
        <v>B</v>
      </c>
      <c r="AY98" s="14" t="str">
        <f t="shared" si="115"/>
        <v/>
      </c>
      <c r="AZ98" s="14" t="str">
        <f t="shared" si="116"/>
        <v/>
      </c>
      <c r="BA98" s="14" t="str">
        <f t="shared" si="117"/>
        <v/>
      </c>
      <c r="BB98" s="14" t="str">
        <f t="shared" si="118"/>
        <v/>
      </c>
      <c r="BC98" s="14">
        <f t="shared" si="119"/>
        <v>1</v>
      </c>
      <c r="BD98" s="14">
        <f t="shared" si="120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124"/>
        <v/>
      </c>
      <c r="C99" s="25" t="str">
        <f t="shared" si="122"/>
        <v/>
      </c>
      <c r="D99" s="82" t="str">
        <f t="shared" si="125"/>
        <v/>
      </c>
      <c r="E99" s="122" t="str">
        <f t="shared" si="126"/>
        <v/>
      </c>
      <c r="F99" s="74" t="str">
        <f t="shared" si="136"/>
        <v/>
      </c>
      <c r="H99" s="86" t="str">
        <f>IF(Dashboard!AU99="","",Dashboard!AU99)</f>
        <v/>
      </c>
      <c r="J99" s="73" t="str">
        <f t="shared" si="137"/>
        <v/>
      </c>
      <c r="K99" s="82" t="str">
        <f t="shared" si="127"/>
        <v/>
      </c>
      <c r="L99" s="122" t="str">
        <f t="shared" si="128"/>
        <v/>
      </c>
      <c r="M99" s="25" t="str">
        <f t="shared" si="138"/>
        <v/>
      </c>
      <c r="N99" s="25" t="str">
        <f t="shared" si="129"/>
        <v/>
      </c>
      <c r="O99" s="131" t="str">
        <f t="shared" si="130"/>
        <v/>
      </c>
      <c r="P99" s="25" t="str">
        <f>IF(H99="","",IF(B99="NB",P98,IF(O99="",SUM($O$5:$O99)+N99,SUM($O$5:$O99))))</f>
        <v/>
      </c>
      <c r="Q99" s="132" t="str">
        <f t="shared" si="121"/>
        <v/>
      </c>
      <c r="R99" s="129" t="str">
        <f t="shared" si="131"/>
        <v/>
      </c>
      <c r="S99" s="83" t="str">
        <f t="shared" si="132"/>
        <v/>
      </c>
      <c r="T99" s="14" t="str">
        <f t="shared" si="123"/>
        <v/>
      </c>
      <c r="U99" s="14">
        <f t="shared" si="139"/>
        <v>0</v>
      </c>
      <c r="V99" s="14" t="str">
        <f t="shared" si="133"/>
        <v/>
      </c>
      <c r="W99" s="14" t="str">
        <f t="shared" si="93"/>
        <v/>
      </c>
      <c r="X99" s="83" t="str">
        <f t="shared" si="134"/>
        <v/>
      </c>
      <c r="Y99" s="14" t="str">
        <f t="shared" si="135"/>
        <v/>
      </c>
      <c r="Z99" s="14" t="str">
        <f t="shared" si="94"/>
        <v/>
      </c>
      <c r="AA99" s="14" t="str">
        <f t="shared" si="95"/>
        <v/>
      </c>
      <c r="AB99" s="14" t="str">
        <f t="shared" si="96"/>
        <v/>
      </c>
      <c r="AC99" s="14" t="str">
        <f t="shared" si="97"/>
        <v/>
      </c>
      <c r="AD99" s="14" t="str">
        <f t="shared" si="98"/>
        <v/>
      </c>
      <c r="AE99" s="14" t="str">
        <f t="shared" si="99"/>
        <v/>
      </c>
      <c r="AF99" s="14" t="str">
        <f t="shared" si="100"/>
        <v/>
      </c>
      <c r="AG99" s="44" t="str">
        <f t="shared" si="101"/>
        <v/>
      </c>
      <c r="AH99" s="44" t="str">
        <f t="shared" si="102"/>
        <v/>
      </c>
      <c r="AI99" s="44" t="str">
        <f t="shared" si="103"/>
        <v/>
      </c>
      <c r="AJ99" s="75" t="str">
        <f t="shared" si="104"/>
        <v/>
      </c>
      <c r="AK99" s="75" t="str">
        <f t="shared" si="105"/>
        <v/>
      </c>
      <c r="AL99" s="75" t="str">
        <f t="shared" si="106"/>
        <v/>
      </c>
      <c r="AM99" s="75" t="str">
        <f t="shared" si="107"/>
        <v/>
      </c>
      <c r="AP99" s="14" t="str">
        <f t="shared" si="108"/>
        <v/>
      </c>
      <c r="AQ99" s="14" t="str">
        <f t="shared" si="109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110"/>
        <v>00000</v>
      </c>
      <c r="AU99" s="14" t="str">
        <f t="shared" si="111"/>
        <v>00000</v>
      </c>
      <c r="AV99" s="14" t="str">
        <f t="shared" si="112"/>
        <v>000000</v>
      </c>
      <c r="AW99" s="14" t="str">
        <f t="shared" si="113"/>
        <v>000000</v>
      </c>
      <c r="AX99" s="14" t="str">
        <f t="shared" si="114"/>
        <v>B</v>
      </c>
      <c r="AY99" s="14" t="str">
        <f t="shared" si="115"/>
        <v/>
      </c>
      <c r="AZ99" s="14" t="str">
        <f t="shared" si="116"/>
        <v/>
      </c>
      <c r="BA99" s="14" t="str">
        <f t="shared" si="117"/>
        <v/>
      </c>
      <c r="BB99" s="14" t="str">
        <f t="shared" si="118"/>
        <v/>
      </c>
      <c r="BC99" s="14">
        <f t="shared" si="119"/>
        <v>1</v>
      </c>
      <c r="BD99" s="14">
        <f t="shared" si="120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124"/>
        <v/>
      </c>
      <c r="C100" s="36" t="str">
        <f t="shared" si="122"/>
        <v/>
      </c>
      <c r="D100" s="79" t="str">
        <f t="shared" si="125"/>
        <v/>
      </c>
      <c r="E100" s="120" t="str">
        <f t="shared" si="126"/>
        <v/>
      </c>
      <c r="F100" s="80" t="str">
        <f t="shared" si="136"/>
        <v/>
      </c>
      <c r="H100" s="84" t="str">
        <f>IF(Dashboard!AU100="","",Dashboard!AU100)</f>
        <v/>
      </c>
      <c r="J100" s="78" t="str">
        <f t="shared" si="137"/>
        <v/>
      </c>
      <c r="K100" s="79" t="str">
        <f t="shared" si="127"/>
        <v/>
      </c>
      <c r="L100" s="120" t="str">
        <f t="shared" si="128"/>
        <v/>
      </c>
      <c r="M100" s="36" t="str">
        <f t="shared" si="138"/>
        <v/>
      </c>
      <c r="N100" s="36" t="str">
        <f t="shared" si="129"/>
        <v/>
      </c>
      <c r="O100" s="136" t="str">
        <f t="shared" si="130"/>
        <v/>
      </c>
      <c r="P100" s="36" t="str">
        <f>IF(H100="","",IF(B100="NB",P99,IF(O100="",SUM($O$5:$O100)+N100,SUM($O$5:$O100))))</f>
        <v/>
      </c>
      <c r="Q100" s="137" t="str">
        <f t="shared" si="121"/>
        <v/>
      </c>
      <c r="R100" s="129" t="str">
        <f t="shared" si="131"/>
        <v/>
      </c>
      <c r="S100" s="83" t="str">
        <f t="shared" si="132"/>
        <v/>
      </c>
      <c r="T100" s="14" t="str">
        <f t="shared" si="123"/>
        <v/>
      </c>
      <c r="U100" s="14">
        <f t="shared" si="139"/>
        <v>0</v>
      </c>
      <c r="V100" s="14" t="str">
        <f t="shared" si="133"/>
        <v/>
      </c>
      <c r="W100" s="14" t="str">
        <f t="shared" si="93"/>
        <v/>
      </c>
      <c r="X100" s="83" t="str">
        <f t="shared" si="134"/>
        <v/>
      </c>
      <c r="Y100" s="14" t="str">
        <f t="shared" si="135"/>
        <v/>
      </c>
      <c r="Z100" s="14" t="str">
        <f t="shared" si="94"/>
        <v/>
      </c>
      <c r="AA100" s="14" t="str">
        <f t="shared" si="95"/>
        <v/>
      </c>
      <c r="AB100" s="14" t="str">
        <f t="shared" si="96"/>
        <v/>
      </c>
      <c r="AC100" s="14" t="str">
        <f t="shared" si="97"/>
        <v/>
      </c>
      <c r="AD100" s="14" t="str">
        <f t="shared" si="98"/>
        <v/>
      </c>
      <c r="AE100" s="14" t="str">
        <f t="shared" si="99"/>
        <v/>
      </c>
      <c r="AF100" s="14" t="str">
        <f t="shared" si="100"/>
        <v/>
      </c>
      <c r="AG100" s="44" t="str">
        <f t="shared" si="101"/>
        <v/>
      </c>
      <c r="AH100" s="44" t="str">
        <f t="shared" si="102"/>
        <v/>
      </c>
      <c r="AI100" s="44" t="str">
        <f t="shared" si="103"/>
        <v/>
      </c>
      <c r="AJ100" s="75" t="str">
        <f t="shared" si="104"/>
        <v/>
      </c>
      <c r="AK100" s="75" t="str">
        <f t="shared" si="105"/>
        <v/>
      </c>
      <c r="AL100" s="75" t="str">
        <f t="shared" si="106"/>
        <v/>
      </c>
      <c r="AM100" s="75" t="str">
        <f t="shared" si="107"/>
        <v/>
      </c>
      <c r="AP100" s="14" t="str">
        <f t="shared" si="108"/>
        <v/>
      </c>
      <c r="AQ100" s="14" t="str">
        <f t="shared" si="109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110"/>
        <v>00000</v>
      </c>
      <c r="AU100" s="14" t="str">
        <f t="shared" si="111"/>
        <v>00000</v>
      </c>
      <c r="AV100" s="14" t="str">
        <f t="shared" si="112"/>
        <v>000000</v>
      </c>
      <c r="AW100" s="14" t="str">
        <f t="shared" si="113"/>
        <v>000000</v>
      </c>
      <c r="AX100" s="14" t="str">
        <f t="shared" si="114"/>
        <v>B</v>
      </c>
      <c r="AY100" s="14" t="str">
        <f t="shared" si="115"/>
        <v/>
      </c>
      <c r="AZ100" s="14" t="str">
        <f t="shared" si="116"/>
        <v/>
      </c>
      <c r="BA100" s="14" t="str">
        <f t="shared" si="117"/>
        <v/>
      </c>
      <c r="BB100" s="14" t="str">
        <f t="shared" si="118"/>
        <v/>
      </c>
      <c r="BC100" s="14">
        <f t="shared" si="119"/>
        <v>1</v>
      </c>
      <c r="BD100" s="14">
        <f t="shared" si="120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124"/>
        <v/>
      </c>
      <c r="C101" s="24" t="str">
        <f t="shared" si="122"/>
        <v/>
      </c>
      <c r="D101" s="81" t="str">
        <f t="shared" si="125"/>
        <v/>
      </c>
      <c r="E101" s="121" t="str">
        <f t="shared" si="126"/>
        <v/>
      </c>
      <c r="F101" s="71" t="str">
        <f t="shared" si="136"/>
        <v/>
      </c>
      <c r="H101" s="85" t="str">
        <f>IF(Dashboard!AU101="","",Dashboard!AU101)</f>
        <v/>
      </c>
      <c r="J101" s="72" t="str">
        <f t="shared" si="137"/>
        <v/>
      </c>
      <c r="K101" s="81" t="str">
        <f t="shared" si="127"/>
        <v/>
      </c>
      <c r="L101" s="121" t="str">
        <f t="shared" si="128"/>
        <v/>
      </c>
      <c r="M101" s="24" t="str">
        <f t="shared" si="138"/>
        <v/>
      </c>
      <c r="N101" s="24" t="str">
        <f t="shared" si="129"/>
        <v/>
      </c>
      <c r="O101" s="124" t="str">
        <f t="shared" si="130"/>
        <v/>
      </c>
      <c r="P101" s="24" t="str">
        <f>IF(H101="","",IF(B101="NB",P100,IF(O101="",SUM($O$5:$O101)+N101,SUM($O$5:$O101))))</f>
        <v/>
      </c>
      <c r="Q101" s="130" t="str">
        <f t="shared" ref="Q101:Q109" si="140">IF(Z101="R","Rabbit","")</f>
        <v/>
      </c>
      <c r="R101" s="129" t="str">
        <f t="shared" si="131"/>
        <v/>
      </c>
      <c r="S101" s="83" t="str">
        <f t="shared" si="132"/>
        <v/>
      </c>
      <c r="T101" s="14" t="str">
        <f t="shared" si="123"/>
        <v/>
      </c>
      <c r="U101" s="14">
        <f t="shared" si="139"/>
        <v>0</v>
      </c>
      <c r="V101" s="14" t="str">
        <f t="shared" si="133"/>
        <v/>
      </c>
      <c r="W101" s="14" t="str">
        <f t="shared" si="93"/>
        <v/>
      </c>
      <c r="X101" s="83" t="str">
        <f t="shared" si="134"/>
        <v/>
      </c>
      <c r="Y101" s="14" t="str">
        <f t="shared" si="135"/>
        <v/>
      </c>
      <c r="Z101" s="14" t="str">
        <f t="shared" si="94"/>
        <v/>
      </c>
      <c r="AA101" s="14" t="str">
        <f t="shared" si="95"/>
        <v/>
      </c>
      <c r="AB101" s="14" t="str">
        <f t="shared" si="96"/>
        <v/>
      </c>
      <c r="AC101" s="14" t="str">
        <f t="shared" si="97"/>
        <v/>
      </c>
      <c r="AD101" s="14" t="str">
        <f t="shared" si="98"/>
        <v/>
      </c>
      <c r="AE101" s="14" t="str">
        <f t="shared" si="99"/>
        <v/>
      </c>
      <c r="AF101" s="14" t="str">
        <f t="shared" si="100"/>
        <v/>
      </c>
      <c r="AG101" s="44" t="str">
        <f t="shared" si="101"/>
        <v/>
      </c>
      <c r="AH101" s="44" t="str">
        <f t="shared" si="102"/>
        <v/>
      </c>
      <c r="AI101" s="44" t="str">
        <f t="shared" si="103"/>
        <v/>
      </c>
      <c r="AJ101" s="75" t="str">
        <f t="shared" si="104"/>
        <v/>
      </c>
      <c r="AK101" s="75" t="str">
        <f t="shared" si="105"/>
        <v/>
      </c>
      <c r="AL101" s="75" t="str">
        <f t="shared" si="106"/>
        <v/>
      </c>
      <c r="AM101" s="75" t="str">
        <f t="shared" si="107"/>
        <v/>
      </c>
      <c r="AP101" s="14" t="str">
        <f t="shared" si="108"/>
        <v/>
      </c>
      <c r="AQ101" s="14" t="str">
        <f t="shared" si="109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110"/>
        <v>00000</v>
      </c>
      <c r="AU101" s="14" t="str">
        <f t="shared" si="111"/>
        <v>00000</v>
      </c>
      <c r="AV101" s="14" t="str">
        <f t="shared" si="112"/>
        <v>000000</v>
      </c>
      <c r="AW101" s="14" t="str">
        <f t="shared" si="113"/>
        <v>000000</v>
      </c>
      <c r="AX101" s="14" t="str">
        <f t="shared" si="114"/>
        <v>B</v>
      </c>
      <c r="AY101" s="14" t="str">
        <f t="shared" si="115"/>
        <v/>
      </c>
      <c r="AZ101" s="14" t="str">
        <f t="shared" si="116"/>
        <v/>
      </c>
      <c r="BA101" s="14" t="str">
        <f t="shared" si="117"/>
        <v/>
      </c>
      <c r="BB101" s="14" t="str">
        <f t="shared" si="118"/>
        <v/>
      </c>
      <c r="BC101" s="14">
        <f t="shared" si="119"/>
        <v>1</v>
      </c>
      <c r="BD101" s="14">
        <f t="shared" si="120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124"/>
        <v/>
      </c>
      <c r="C102" s="24" t="str">
        <f t="shared" ref="C102:C109" si="141">IF(H101="","",IF(AP101=AP102,"",AP102))</f>
        <v/>
      </c>
      <c r="D102" s="81" t="str">
        <f t="shared" si="125"/>
        <v/>
      </c>
      <c r="E102" s="121" t="str">
        <f t="shared" si="126"/>
        <v/>
      </c>
      <c r="F102" s="71" t="str">
        <f t="shared" si="136"/>
        <v/>
      </c>
      <c r="H102" s="85" t="str">
        <f>IF(Dashboard!AU102="","",Dashboard!AU102)</f>
        <v/>
      </c>
      <c r="J102" s="72" t="str">
        <f t="shared" si="137"/>
        <v/>
      </c>
      <c r="K102" s="81" t="str">
        <f t="shared" si="127"/>
        <v/>
      </c>
      <c r="L102" s="121" t="str">
        <f t="shared" si="128"/>
        <v/>
      </c>
      <c r="M102" s="24" t="str">
        <f t="shared" si="138"/>
        <v/>
      </c>
      <c r="N102" s="24" t="str">
        <f t="shared" si="129"/>
        <v/>
      </c>
      <c r="O102" s="124" t="str">
        <f t="shared" si="130"/>
        <v/>
      </c>
      <c r="P102" s="24" t="str">
        <f>IF(H102="","",IF(B102="NB",P101,IF(O102="",SUM($O$5:$O102)+N102,SUM($O$5:$O102))))</f>
        <v/>
      </c>
      <c r="Q102" s="130" t="str">
        <f t="shared" si="140"/>
        <v/>
      </c>
      <c r="R102" s="129" t="str">
        <f t="shared" si="131"/>
        <v/>
      </c>
      <c r="S102" s="83" t="str">
        <f t="shared" si="132"/>
        <v/>
      </c>
      <c r="T102" s="14" t="str">
        <f t="shared" si="123"/>
        <v/>
      </c>
      <c r="U102" s="14">
        <f t="shared" si="139"/>
        <v>0</v>
      </c>
      <c r="V102" s="14" t="str">
        <f t="shared" si="133"/>
        <v/>
      </c>
      <c r="W102" s="14" t="str">
        <f t="shared" si="93"/>
        <v/>
      </c>
      <c r="X102" s="83" t="str">
        <f t="shared" si="134"/>
        <v/>
      </c>
      <c r="Y102" s="14" t="str">
        <f t="shared" si="135"/>
        <v/>
      </c>
      <c r="Z102" s="14" t="str">
        <f t="shared" si="94"/>
        <v/>
      </c>
      <c r="AA102" s="14" t="str">
        <f t="shared" si="95"/>
        <v/>
      </c>
      <c r="AB102" s="14" t="str">
        <f t="shared" si="96"/>
        <v/>
      </c>
      <c r="AC102" s="14" t="str">
        <f t="shared" si="97"/>
        <v/>
      </c>
      <c r="AD102" s="14" t="str">
        <f t="shared" si="98"/>
        <v/>
      </c>
      <c r="AE102" s="14" t="str">
        <f t="shared" si="99"/>
        <v/>
      </c>
      <c r="AF102" s="14" t="str">
        <f t="shared" si="100"/>
        <v/>
      </c>
      <c r="AG102" s="44" t="str">
        <f t="shared" si="101"/>
        <v/>
      </c>
      <c r="AH102" s="44" t="str">
        <f t="shared" si="102"/>
        <v/>
      </c>
      <c r="AI102" s="44" t="str">
        <f t="shared" si="103"/>
        <v/>
      </c>
      <c r="AJ102" s="75" t="str">
        <f t="shared" si="104"/>
        <v/>
      </c>
      <c r="AK102" s="75" t="str">
        <f t="shared" si="105"/>
        <v/>
      </c>
      <c r="AL102" s="75" t="str">
        <f t="shared" si="106"/>
        <v/>
      </c>
      <c r="AM102" s="75" t="str">
        <f t="shared" si="107"/>
        <v/>
      </c>
      <c r="AP102" s="14" t="str">
        <f t="shared" si="108"/>
        <v/>
      </c>
      <c r="AQ102" s="14" t="str">
        <f t="shared" si="109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110"/>
        <v>00000</v>
      </c>
      <c r="AU102" s="14" t="str">
        <f t="shared" si="111"/>
        <v>00000</v>
      </c>
      <c r="AV102" s="14" t="str">
        <f t="shared" si="112"/>
        <v>000000</v>
      </c>
      <c r="AW102" s="14" t="str">
        <f t="shared" si="113"/>
        <v>000000</v>
      </c>
      <c r="AX102" s="14" t="str">
        <f t="shared" si="114"/>
        <v>B</v>
      </c>
      <c r="AY102" s="14" t="str">
        <f t="shared" si="115"/>
        <v/>
      </c>
      <c r="AZ102" s="14" t="str">
        <f t="shared" si="116"/>
        <v/>
      </c>
      <c r="BA102" s="14" t="str">
        <f t="shared" si="117"/>
        <v/>
      </c>
      <c r="BB102" s="14" t="str">
        <f t="shared" si="118"/>
        <v/>
      </c>
      <c r="BC102" s="14">
        <f t="shared" si="119"/>
        <v>1</v>
      </c>
      <c r="BD102" s="14">
        <f t="shared" si="120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124"/>
        <v/>
      </c>
      <c r="C103" s="24" t="str">
        <f t="shared" si="141"/>
        <v/>
      </c>
      <c r="D103" s="81" t="str">
        <f t="shared" si="125"/>
        <v/>
      </c>
      <c r="E103" s="121" t="str">
        <f t="shared" si="126"/>
        <v/>
      </c>
      <c r="F103" s="71" t="str">
        <f t="shared" si="136"/>
        <v/>
      </c>
      <c r="H103" s="85" t="str">
        <f>IF(Dashboard!AU103="","",Dashboard!AU103)</f>
        <v/>
      </c>
      <c r="J103" s="72" t="str">
        <f t="shared" si="137"/>
        <v/>
      </c>
      <c r="K103" s="81" t="str">
        <f t="shared" si="127"/>
        <v/>
      </c>
      <c r="L103" s="121" t="str">
        <f t="shared" si="128"/>
        <v/>
      </c>
      <c r="M103" s="24" t="str">
        <f t="shared" si="138"/>
        <v/>
      </c>
      <c r="N103" s="24" t="str">
        <f t="shared" si="129"/>
        <v/>
      </c>
      <c r="O103" s="124" t="str">
        <f t="shared" si="130"/>
        <v/>
      </c>
      <c r="P103" s="24" t="str">
        <f>IF(H103="","",IF(B103="NB",P102,IF(O103="",SUM($O$5:$O103)+N103,SUM($O$5:$O103))))</f>
        <v/>
      </c>
      <c r="Q103" s="130" t="str">
        <f t="shared" si="140"/>
        <v/>
      </c>
      <c r="R103" s="129" t="str">
        <f t="shared" si="131"/>
        <v/>
      </c>
      <c r="S103" s="83" t="str">
        <f t="shared" si="132"/>
        <v/>
      </c>
      <c r="T103" s="14" t="str">
        <f t="shared" ref="T103:T109" si="142">IF(H103="","",IF(T102+U103&gt;=10,10,IF(T102+U103&lt;=-10,-10,T102+U103)))</f>
        <v/>
      </c>
      <c r="U103" s="14">
        <f t="shared" si="139"/>
        <v>0</v>
      </c>
      <c r="V103" s="14" t="str">
        <f t="shared" si="133"/>
        <v/>
      </c>
      <c r="W103" s="14" t="str">
        <f t="shared" si="93"/>
        <v/>
      </c>
      <c r="X103" s="83" t="str">
        <f t="shared" si="134"/>
        <v/>
      </c>
      <c r="Y103" s="14" t="str">
        <f t="shared" si="135"/>
        <v/>
      </c>
      <c r="Z103" s="14" t="str">
        <f t="shared" si="94"/>
        <v/>
      </c>
      <c r="AA103" s="14" t="str">
        <f t="shared" si="95"/>
        <v/>
      </c>
      <c r="AB103" s="14" t="str">
        <f t="shared" si="96"/>
        <v/>
      </c>
      <c r="AC103" s="14" t="str">
        <f t="shared" si="97"/>
        <v/>
      </c>
      <c r="AD103" s="14" t="str">
        <f t="shared" si="98"/>
        <v/>
      </c>
      <c r="AE103" s="14" t="str">
        <f t="shared" si="99"/>
        <v/>
      </c>
      <c r="AF103" s="14" t="str">
        <f t="shared" si="100"/>
        <v/>
      </c>
      <c r="AG103" s="44" t="str">
        <f t="shared" si="101"/>
        <v/>
      </c>
      <c r="AH103" s="44" t="str">
        <f t="shared" si="102"/>
        <v/>
      </c>
      <c r="AI103" s="44" t="str">
        <f t="shared" si="103"/>
        <v/>
      </c>
      <c r="AJ103" s="75" t="str">
        <f t="shared" si="104"/>
        <v/>
      </c>
      <c r="AK103" s="75" t="str">
        <f t="shared" si="105"/>
        <v/>
      </c>
      <c r="AL103" s="75" t="str">
        <f t="shared" si="106"/>
        <v/>
      </c>
      <c r="AM103" s="75" t="str">
        <f t="shared" si="107"/>
        <v/>
      </c>
      <c r="AP103" s="14" t="str">
        <f t="shared" si="108"/>
        <v/>
      </c>
      <c r="AQ103" s="14" t="str">
        <f t="shared" si="109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110"/>
        <v>00000</v>
      </c>
      <c r="AU103" s="14" t="str">
        <f t="shared" si="111"/>
        <v>00000</v>
      </c>
      <c r="AV103" s="14" t="str">
        <f t="shared" si="112"/>
        <v>000000</v>
      </c>
      <c r="AW103" s="14" t="str">
        <f t="shared" si="113"/>
        <v>000000</v>
      </c>
      <c r="AX103" s="14" t="str">
        <f t="shared" si="114"/>
        <v>B</v>
      </c>
      <c r="AY103" s="14" t="str">
        <f t="shared" si="115"/>
        <v/>
      </c>
      <c r="AZ103" s="14" t="str">
        <f t="shared" si="116"/>
        <v/>
      </c>
      <c r="BA103" s="14" t="str">
        <f t="shared" si="117"/>
        <v/>
      </c>
      <c r="BB103" s="14" t="str">
        <f t="shared" si="118"/>
        <v/>
      </c>
      <c r="BC103" s="14">
        <f t="shared" si="119"/>
        <v>1</v>
      </c>
      <c r="BD103" s="14">
        <f t="shared" si="120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124"/>
        <v/>
      </c>
      <c r="C104" s="25" t="str">
        <f t="shared" si="141"/>
        <v/>
      </c>
      <c r="D104" s="82" t="str">
        <f t="shared" si="125"/>
        <v/>
      </c>
      <c r="E104" s="122" t="str">
        <f t="shared" si="126"/>
        <v/>
      </c>
      <c r="F104" s="74" t="str">
        <f t="shared" si="136"/>
        <v/>
      </c>
      <c r="H104" s="86" t="str">
        <f>IF(Dashboard!AU104="","",Dashboard!AU104)</f>
        <v/>
      </c>
      <c r="J104" s="73" t="str">
        <f t="shared" si="137"/>
        <v/>
      </c>
      <c r="K104" s="82" t="str">
        <f t="shared" si="127"/>
        <v/>
      </c>
      <c r="L104" s="122" t="str">
        <f t="shared" si="128"/>
        <v/>
      </c>
      <c r="M104" s="25" t="str">
        <f t="shared" si="138"/>
        <v/>
      </c>
      <c r="N104" s="25" t="str">
        <f t="shared" si="129"/>
        <v/>
      </c>
      <c r="O104" s="131" t="str">
        <f t="shared" si="130"/>
        <v/>
      </c>
      <c r="P104" s="25" t="str">
        <f>IF(H104="","",IF(B104="NB",P103,IF(O104="",SUM($O$5:$O104)+N104,SUM($O$5:$O104))))</f>
        <v/>
      </c>
      <c r="Q104" s="132" t="str">
        <f t="shared" si="140"/>
        <v/>
      </c>
      <c r="R104" s="129" t="str">
        <f t="shared" si="131"/>
        <v/>
      </c>
      <c r="S104" s="83" t="str">
        <f t="shared" si="132"/>
        <v/>
      </c>
      <c r="T104" s="14" t="str">
        <f t="shared" si="142"/>
        <v/>
      </c>
      <c r="U104" s="14">
        <f t="shared" si="139"/>
        <v>0</v>
      </c>
      <c r="V104" s="14" t="str">
        <f t="shared" si="133"/>
        <v/>
      </c>
      <c r="W104" s="14" t="str">
        <f t="shared" si="93"/>
        <v/>
      </c>
      <c r="X104" s="83" t="str">
        <f t="shared" si="134"/>
        <v/>
      </c>
      <c r="Y104" s="14" t="str">
        <f t="shared" si="135"/>
        <v/>
      </c>
      <c r="Z104" s="14" t="str">
        <f t="shared" si="94"/>
        <v/>
      </c>
      <c r="AA104" s="14" t="str">
        <f t="shared" si="95"/>
        <v/>
      </c>
      <c r="AB104" s="14" t="str">
        <f t="shared" si="96"/>
        <v/>
      </c>
      <c r="AC104" s="14" t="str">
        <f t="shared" si="97"/>
        <v/>
      </c>
      <c r="AD104" s="14" t="str">
        <f t="shared" si="98"/>
        <v/>
      </c>
      <c r="AE104" s="14" t="str">
        <f t="shared" si="99"/>
        <v/>
      </c>
      <c r="AF104" s="14" t="str">
        <f t="shared" si="100"/>
        <v/>
      </c>
      <c r="AG104" s="44" t="str">
        <f t="shared" si="101"/>
        <v/>
      </c>
      <c r="AH104" s="44" t="str">
        <f t="shared" si="102"/>
        <v/>
      </c>
      <c r="AI104" s="44" t="str">
        <f t="shared" si="103"/>
        <v/>
      </c>
      <c r="AJ104" s="75" t="str">
        <f t="shared" si="104"/>
        <v/>
      </c>
      <c r="AK104" s="75" t="str">
        <f t="shared" si="105"/>
        <v/>
      </c>
      <c r="AL104" s="75" t="str">
        <f t="shared" si="106"/>
        <v/>
      </c>
      <c r="AM104" s="75" t="str">
        <f t="shared" si="107"/>
        <v/>
      </c>
      <c r="AP104" s="14" t="str">
        <f t="shared" si="108"/>
        <v/>
      </c>
      <c r="AQ104" s="14" t="str">
        <f t="shared" si="109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110"/>
        <v>00000</v>
      </c>
      <c r="AU104" s="14" t="str">
        <f t="shared" si="111"/>
        <v>00000</v>
      </c>
      <c r="AV104" s="14" t="str">
        <f t="shared" si="112"/>
        <v>000000</v>
      </c>
      <c r="AW104" s="14" t="str">
        <f t="shared" si="113"/>
        <v>000000</v>
      </c>
      <c r="AX104" s="14" t="str">
        <f t="shared" si="114"/>
        <v>B</v>
      </c>
      <c r="AY104" s="14" t="str">
        <f t="shared" si="115"/>
        <v/>
      </c>
      <c r="AZ104" s="14" t="str">
        <f t="shared" si="116"/>
        <v/>
      </c>
      <c r="BA104" s="14" t="str">
        <f t="shared" si="117"/>
        <v/>
      </c>
      <c r="BB104" s="14" t="str">
        <f t="shared" si="118"/>
        <v/>
      </c>
      <c r="BC104" s="14">
        <f t="shared" si="119"/>
        <v>1</v>
      </c>
      <c r="BD104" s="14">
        <f t="shared" si="120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124"/>
        <v/>
      </c>
      <c r="C105" s="36" t="str">
        <f t="shared" si="141"/>
        <v/>
      </c>
      <c r="D105" s="79" t="str">
        <f t="shared" si="125"/>
        <v/>
      </c>
      <c r="E105" s="120" t="str">
        <f t="shared" si="126"/>
        <v/>
      </c>
      <c r="F105" s="80" t="str">
        <f t="shared" si="136"/>
        <v/>
      </c>
      <c r="H105" s="84" t="str">
        <f>IF(Dashboard!AU105="","",Dashboard!AU105)</f>
        <v/>
      </c>
      <c r="J105" s="78" t="str">
        <f t="shared" si="137"/>
        <v/>
      </c>
      <c r="K105" s="79" t="str">
        <f t="shared" si="127"/>
        <v/>
      </c>
      <c r="L105" s="120" t="str">
        <f t="shared" si="128"/>
        <v/>
      </c>
      <c r="M105" s="36" t="str">
        <f t="shared" si="138"/>
        <v/>
      </c>
      <c r="N105" s="36" t="str">
        <f t="shared" si="129"/>
        <v/>
      </c>
      <c r="O105" s="136" t="str">
        <f t="shared" si="130"/>
        <v/>
      </c>
      <c r="P105" s="36" t="str">
        <f>IF(H105="","",IF(B105="NB",P104,IF(O105="",SUM($O$5:$O105)+N105,SUM($O$5:$O105))))</f>
        <v/>
      </c>
      <c r="Q105" s="137" t="str">
        <f t="shared" si="140"/>
        <v/>
      </c>
      <c r="R105" s="129" t="str">
        <f t="shared" si="131"/>
        <v/>
      </c>
      <c r="S105" s="83" t="str">
        <f t="shared" si="132"/>
        <v/>
      </c>
      <c r="T105" s="14" t="str">
        <f t="shared" si="142"/>
        <v/>
      </c>
      <c r="U105" s="14">
        <f t="shared" si="139"/>
        <v>0</v>
      </c>
      <c r="V105" s="14" t="str">
        <f t="shared" si="133"/>
        <v/>
      </c>
      <c r="W105" s="14" t="str">
        <f t="shared" si="93"/>
        <v/>
      </c>
      <c r="X105" s="83" t="str">
        <f t="shared" si="134"/>
        <v/>
      </c>
      <c r="Y105" s="14" t="str">
        <f t="shared" si="135"/>
        <v/>
      </c>
      <c r="Z105" s="14" t="str">
        <f t="shared" si="94"/>
        <v/>
      </c>
      <c r="AA105" s="14" t="str">
        <f t="shared" si="95"/>
        <v/>
      </c>
      <c r="AB105" s="14" t="str">
        <f t="shared" si="96"/>
        <v/>
      </c>
      <c r="AC105" s="14" t="str">
        <f t="shared" si="97"/>
        <v/>
      </c>
      <c r="AD105" s="14" t="str">
        <f t="shared" si="98"/>
        <v/>
      </c>
      <c r="AE105" s="14" t="str">
        <f t="shared" si="99"/>
        <v/>
      </c>
      <c r="AF105" s="14" t="str">
        <f t="shared" si="100"/>
        <v/>
      </c>
      <c r="AG105" s="44" t="str">
        <f t="shared" si="101"/>
        <v/>
      </c>
      <c r="AH105" s="44" t="str">
        <f t="shared" si="102"/>
        <v/>
      </c>
      <c r="AI105" s="44" t="str">
        <f t="shared" si="103"/>
        <v/>
      </c>
      <c r="AJ105" s="75" t="str">
        <f t="shared" si="104"/>
        <v/>
      </c>
      <c r="AK105" s="75" t="str">
        <f t="shared" si="105"/>
        <v/>
      </c>
      <c r="AL105" s="75" t="str">
        <f t="shared" si="106"/>
        <v/>
      </c>
      <c r="AM105" s="75" t="str">
        <f t="shared" si="107"/>
        <v/>
      </c>
      <c r="AP105" s="14" t="str">
        <f t="shared" si="108"/>
        <v/>
      </c>
      <c r="AQ105" s="14" t="str">
        <f t="shared" si="109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110"/>
        <v>00000</v>
      </c>
      <c r="AU105" s="14" t="str">
        <f t="shared" si="111"/>
        <v>00000</v>
      </c>
      <c r="AV105" s="14" t="str">
        <f t="shared" si="112"/>
        <v>000000</v>
      </c>
      <c r="AW105" s="14" t="str">
        <f t="shared" si="113"/>
        <v>000000</v>
      </c>
      <c r="AX105" s="14" t="str">
        <f t="shared" si="114"/>
        <v>B</v>
      </c>
      <c r="AY105" s="14" t="str">
        <f t="shared" si="115"/>
        <v/>
      </c>
      <c r="AZ105" s="14" t="str">
        <f t="shared" si="116"/>
        <v/>
      </c>
      <c r="BA105" s="14" t="str">
        <f t="shared" si="117"/>
        <v/>
      </c>
      <c r="BB105" s="14" t="str">
        <f t="shared" si="118"/>
        <v/>
      </c>
      <c r="BC105" s="14">
        <f t="shared" si="119"/>
        <v>1</v>
      </c>
      <c r="BD105" s="14">
        <f t="shared" si="120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124"/>
        <v/>
      </c>
      <c r="C106" s="24" t="str">
        <f t="shared" si="141"/>
        <v/>
      </c>
      <c r="D106" s="81" t="str">
        <f t="shared" si="125"/>
        <v/>
      </c>
      <c r="E106" s="121" t="str">
        <f t="shared" si="126"/>
        <v/>
      </c>
      <c r="F106" s="71" t="str">
        <f t="shared" si="136"/>
        <v/>
      </c>
      <c r="H106" s="85" t="str">
        <f>IF(Dashboard!AU106="","",Dashboard!AU106)</f>
        <v/>
      </c>
      <c r="J106" s="72" t="str">
        <f t="shared" si="137"/>
        <v/>
      </c>
      <c r="K106" s="81" t="str">
        <f t="shared" si="127"/>
        <v/>
      </c>
      <c r="L106" s="121" t="str">
        <f t="shared" si="128"/>
        <v/>
      </c>
      <c r="M106" s="24" t="str">
        <f t="shared" si="138"/>
        <v/>
      </c>
      <c r="N106" s="24" t="str">
        <f t="shared" ref="N106:N109" si="143">IF(H106="","",IF(M106="W",0+BD106,0-BD106)+IF(F106="W",0+BC106,0-BC106)+IF(V106="S",0,N105))</f>
        <v/>
      </c>
      <c r="O106" s="124" t="str">
        <f t="shared" ref="O106:O109" si="144">IF(H105="","",IF(V106="S","",IF(N106&gt;0,N106,IF(Z106="R",N106,""))))</f>
        <v/>
      </c>
      <c r="P106" s="24" t="str">
        <f>IF(H106="","",IF(B106="NB",P105,IF(O106="",SUM($O$5:$O106)+N106,SUM($O$5:$O106))))</f>
        <v/>
      </c>
      <c r="Q106" s="130" t="str">
        <f t="shared" si="140"/>
        <v/>
      </c>
      <c r="R106" s="129" t="str">
        <f t="shared" si="131"/>
        <v/>
      </c>
      <c r="S106" s="83" t="str">
        <f t="shared" ref="S106:S109" si="145">IF(H106="","",IF(R106&gt;0,"W",IF(R106&lt;0,"L","")))</f>
        <v/>
      </c>
      <c r="T106" s="14" t="str">
        <f t="shared" si="142"/>
        <v/>
      </c>
      <c r="U106" s="14">
        <f t="shared" si="139"/>
        <v>0</v>
      </c>
      <c r="V106" s="14" t="str">
        <f t="shared" si="133"/>
        <v/>
      </c>
      <c r="W106" s="14" t="str">
        <f t="shared" si="93"/>
        <v/>
      </c>
      <c r="X106" s="83" t="str">
        <f t="shared" si="134"/>
        <v/>
      </c>
      <c r="Y106" s="14" t="str">
        <f t="shared" si="135"/>
        <v/>
      </c>
      <c r="Z106" s="14" t="str">
        <f t="shared" si="94"/>
        <v/>
      </c>
      <c r="AA106" s="14" t="str">
        <f t="shared" si="95"/>
        <v/>
      </c>
      <c r="AB106" s="14" t="str">
        <f t="shared" si="96"/>
        <v/>
      </c>
      <c r="AC106" s="14" t="str">
        <f t="shared" si="97"/>
        <v/>
      </c>
      <c r="AD106" s="14" t="str">
        <f t="shared" si="98"/>
        <v/>
      </c>
      <c r="AE106" s="14" t="str">
        <f t="shared" si="99"/>
        <v/>
      </c>
      <c r="AF106" s="14" t="str">
        <f t="shared" si="100"/>
        <v/>
      </c>
      <c r="AG106" s="44" t="str">
        <f t="shared" si="101"/>
        <v/>
      </c>
      <c r="AH106" s="44" t="str">
        <f t="shared" si="102"/>
        <v/>
      </c>
      <c r="AI106" s="44" t="str">
        <f t="shared" si="103"/>
        <v/>
      </c>
      <c r="AJ106" s="75" t="str">
        <f t="shared" si="104"/>
        <v/>
      </c>
      <c r="AK106" s="75" t="str">
        <f t="shared" si="105"/>
        <v/>
      </c>
      <c r="AL106" s="75" t="str">
        <f t="shared" si="106"/>
        <v/>
      </c>
      <c r="AM106" s="75" t="str">
        <f t="shared" si="107"/>
        <v/>
      </c>
      <c r="AP106" s="14" t="str">
        <f t="shared" si="108"/>
        <v/>
      </c>
      <c r="AQ106" s="14" t="str">
        <f t="shared" si="109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110"/>
        <v>00000</v>
      </c>
      <c r="AU106" s="14" t="str">
        <f t="shared" si="111"/>
        <v>00000</v>
      </c>
      <c r="AV106" s="14" t="str">
        <f t="shared" si="112"/>
        <v>000000</v>
      </c>
      <c r="AW106" s="14" t="str">
        <f t="shared" si="113"/>
        <v>000000</v>
      </c>
      <c r="AX106" s="14" t="str">
        <f t="shared" si="114"/>
        <v>B</v>
      </c>
      <c r="AY106" s="14" t="str">
        <f t="shared" si="115"/>
        <v/>
      </c>
      <c r="AZ106" s="14" t="str">
        <f t="shared" si="116"/>
        <v/>
      </c>
      <c r="BA106" s="14" t="str">
        <f t="shared" si="117"/>
        <v/>
      </c>
      <c r="BB106" s="14" t="str">
        <f t="shared" si="118"/>
        <v/>
      </c>
      <c r="BC106" s="14">
        <f t="shared" si="119"/>
        <v>1</v>
      </c>
      <c r="BD106" s="14">
        <f t="shared" si="120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124"/>
        <v/>
      </c>
      <c r="C107" s="24" t="str">
        <f t="shared" si="141"/>
        <v/>
      </c>
      <c r="D107" s="81" t="str">
        <f t="shared" si="125"/>
        <v/>
      </c>
      <c r="E107" s="121" t="str">
        <f t="shared" si="126"/>
        <v/>
      </c>
      <c r="F107" s="71" t="str">
        <f t="shared" si="136"/>
        <v/>
      </c>
      <c r="H107" s="85" t="str">
        <f>IF(Dashboard!AU107="","",Dashboard!AU107)</f>
        <v/>
      </c>
      <c r="J107" s="72" t="str">
        <f t="shared" si="137"/>
        <v/>
      </c>
      <c r="K107" s="81" t="str">
        <f t="shared" si="127"/>
        <v/>
      </c>
      <c r="L107" s="121" t="str">
        <f t="shared" si="128"/>
        <v/>
      </c>
      <c r="M107" s="24" t="str">
        <f t="shared" si="138"/>
        <v/>
      </c>
      <c r="N107" s="24" t="str">
        <f t="shared" si="143"/>
        <v/>
      </c>
      <c r="O107" s="124" t="str">
        <f t="shared" si="144"/>
        <v/>
      </c>
      <c r="P107" s="24" t="str">
        <f>IF(H107="","",IF(B107="NB",P106,IF(O107="",SUM($O$5:$O107)+N107,SUM($O$5:$O107))))</f>
        <v/>
      </c>
      <c r="Q107" s="130" t="str">
        <f t="shared" si="140"/>
        <v/>
      </c>
      <c r="R107" s="129" t="str">
        <f t="shared" si="131"/>
        <v/>
      </c>
      <c r="S107" s="83" t="str">
        <f t="shared" si="145"/>
        <v/>
      </c>
      <c r="T107" s="14" t="str">
        <f t="shared" si="142"/>
        <v/>
      </c>
      <c r="U107" s="14">
        <f t="shared" si="139"/>
        <v>0</v>
      </c>
      <c r="V107" s="14" t="str">
        <f t="shared" si="133"/>
        <v/>
      </c>
      <c r="W107" s="14" t="str">
        <f t="shared" si="93"/>
        <v/>
      </c>
      <c r="X107" s="83" t="str">
        <f t="shared" si="134"/>
        <v/>
      </c>
      <c r="Y107" s="14" t="str">
        <f t="shared" si="135"/>
        <v/>
      </c>
      <c r="Z107" s="14" t="str">
        <f t="shared" si="94"/>
        <v/>
      </c>
      <c r="AA107" s="14" t="str">
        <f t="shared" si="95"/>
        <v/>
      </c>
      <c r="AB107" s="14" t="str">
        <f t="shared" si="96"/>
        <v/>
      </c>
      <c r="AC107" s="14" t="str">
        <f t="shared" si="97"/>
        <v/>
      </c>
      <c r="AD107" s="14" t="str">
        <f t="shared" si="98"/>
        <v/>
      </c>
      <c r="AE107" s="14" t="str">
        <f t="shared" si="99"/>
        <v/>
      </c>
      <c r="AF107" s="14" t="str">
        <f t="shared" si="100"/>
        <v/>
      </c>
      <c r="AG107" s="44" t="str">
        <f t="shared" si="101"/>
        <v/>
      </c>
      <c r="AH107" s="44" t="str">
        <f t="shared" si="102"/>
        <v/>
      </c>
      <c r="AI107" s="44" t="str">
        <f t="shared" si="103"/>
        <v/>
      </c>
      <c r="AJ107" s="75" t="str">
        <f t="shared" si="104"/>
        <v/>
      </c>
      <c r="AK107" s="75" t="str">
        <f t="shared" si="105"/>
        <v/>
      </c>
      <c r="AL107" s="75" t="str">
        <f t="shared" si="106"/>
        <v/>
      </c>
      <c r="AM107" s="75" t="str">
        <f t="shared" si="107"/>
        <v/>
      </c>
      <c r="AP107" s="14" t="str">
        <f t="shared" si="108"/>
        <v/>
      </c>
      <c r="AQ107" s="14" t="str">
        <f t="shared" si="109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110"/>
        <v>00000</v>
      </c>
      <c r="AU107" s="14" t="str">
        <f t="shared" si="111"/>
        <v>00000</v>
      </c>
      <c r="AV107" s="14" t="str">
        <f t="shared" si="112"/>
        <v>000000</v>
      </c>
      <c r="AW107" s="14" t="str">
        <f t="shared" si="113"/>
        <v>000000</v>
      </c>
      <c r="AX107" s="14" t="str">
        <f t="shared" si="114"/>
        <v>B</v>
      </c>
      <c r="AY107" s="14" t="str">
        <f t="shared" si="115"/>
        <v/>
      </c>
      <c r="AZ107" s="14" t="str">
        <f t="shared" si="116"/>
        <v/>
      </c>
      <c r="BA107" s="14" t="str">
        <f t="shared" si="117"/>
        <v/>
      </c>
      <c r="BB107" s="14" t="str">
        <f t="shared" si="118"/>
        <v/>
      </c>
      <c r="BC107" s="14">
        <f t="shared" si="119"/>
        <v>1</v>
      </c>
      <c r="BD107" s="14">
        <f t="shared" si="120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124"/>
        <v/>
      </c>
      <c r="C108" s="24" t="str">
        <f t="shared" si="141"/>
        <v/>
      </c>
      <c r="D108" s="81" t="str">
        <f t="shared" si="125"/>
        <v/>
      </c>
      <c r="E108" s="121" t="str">
        <f t="shared" si="126"/>
        <v/>
      </c>
      <c r="F108" s="71" t="str">
        <f t="shared" si="136"/>
        <v/>
      </c>
      <c r="H108" s="85" t="str">
        <f>IF(Dashboard!AU108="","",Dashboard!AU108)</f>
        <v/>
      </c>
      <c r="J108" s="72" t="str">
        <f t="shared" si="137"/>
        <v/>
      </c>
      <c r="K108" s="81" t="str">
        <f t="shared" si="127"/>
        <v/>
      </c>
      <c r="L108" s="121" t="str">
        <f t="shared" si="128"/>
        <v/>
      </c>
      <c r="M108" s="24" t="str">
        <f t="shared" si="138"/>
        <v/>
      </c>
      <c r="N108" s="24" t="str">
        <f t="shared" si="143"/>
        <v/>
      </c>
      <c r="O108" s="124" t="str">
        <f t="shared" si="144"/>
        <v/>
      </c>
      <c r="P108" s="24" t="str">
        <f>IF(H108="","",IF(B108="NB",P107,IF(O108="",SUM($O$5:$O108)+N108,SUM($O$5:$O108))))</f>
        <v/>
      </c>
      <c r="Q108" s="130" t="str">
        <f t="shared" si="140"/>
        <v/>
      </c>
      <c r="R108" s="129" t="str">
        <f t="shared" si="131"/>
        <v/>
      </c>
      <c r="S108" s="83" t="str">
        <f t="shared" si="145"/>
        <v/>
      </c>
      <c r="T108" s="14" t="str">
        <f t="shared" si="142"/>
        <v/>
      </c>
      <c r="U108" s="14">
        <f t="shared" si="139"/>
        <v>0</v>
      </c>
      <c r="V108" s="14" t="str">
        <f t="shared" si="133"/>
        <v/>
      </c>
      <c r="W108" s="14" t="str">
        <f t="shared" si="93"/>
        <v/>
      </c>
      <c r="X108" s="83" t="str">
        <f t="shared" si="134"/>
        <v/>
      </c>
      <c r="Y108" s="14" t="str">
        <f t="shared" si="135"/>
        <v/>
      </c>
      <c r="Z108" s="14" t="str">
        <f t="shared" si="94"/>
        <v/>
      </c>
      <c r="AA108" s="14" t="str">
        <f t="shared" si="95"/>
        <v/>
      </c>
      <c r="AB108" s="14" t="str">
        <f t="shared" si="96"/>
        <v/>
      </c>
      <c r="AC108" s="14" t="str">
        <f t="shared" si="97"/>
        <v/>
      </c>
      <c r="AD108" s="14" t="str">
        <f t="shared" si="98"/>
        <v/>
      </c>
      <c r="AE108" s="14" t="str">
        <f t="shared" si="99"/>
        <v/>
      </c>
      <c r="AF108" s="14" t="str">
        <f t="shared" si="100"/>
        <v/>
      </c>
      <c r="AG108" s="44" t="str">
        <f t="shared" si="101"/>
        <v/>
      </c>
      <c r="AH108" s="44" t="str">
        <f t="shared" si="102"/>
        <v/>
      </c>
      <c r="AI108" s="44" t="str">
        <f t="shared" si="103"/>
        <v/>
      </c>
      <c r="AJ108" s="75" t="str">
        <f t="shared" si="104"/>
        <v/>
      </c>
      <c r="AK108" s="75" t="str">
        <f t="shared" si="105"/>
        <v/>
      </c>
      <c r="AL108" s="75" t="str">
        <f t="shared" si="106"/>
        <v/>
      </c>
      <c r="AM108" s="75" t="str">
        <f t="shared" si="107"/>
        <v/>
      </c>
      <c r="AP108" s="14" t="str">
        <f t="shared" si="108"/>
        <v/>
      </c>
      <c r="AQ108" s="14" t="str">
        <f t="shared" si="109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110"/>
        <v>00000</v>
      </c>
      <c r="AU108" s="14" t="str">
        <f t="shared" si="111"/>
        <v>00000</v>
      </c>
      <c r="AV108" s="14" t="str">
        <f t="shared" si="112"/>
        <v>000000</v>
      </c>
      <c r="AW108" s="14" t="str">
        <f t="shared" si="113"/>
        <v>000000</v>
      </c>
      <c r="AX108" s="14" t="str">
        <f t="shared" si="114"/>
        <v>B</v>
      </c>
      <c r="AY108" s="14" t="str">
        <f t="shared" si="115"/>
        <v/>
      </c>
      <c r="AZ108" s="14" t="str">
        <f t="shared" si="116"/>
        <v/>
      </c>
      <c r="BA108" s="14" t="str">
        <f t="shared" si="117"/>
        <v/>
      </c>
      <c r="BB108" s="14" t="str">
        <f t="shared" si="118"/>
        <v/>
      </c>
      <c r="BC108" s="14">
        <f t="shared" si="119"/>
        <v>1</v>
      </c>
      <c r="BD108" s="14">
        <f t="shared" si="120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124"/>
        <v/>
      </c>
      <c r="C109" s="151" t="str">
        <f t="shared" si="141"/>
        <v/>
      </c>
      <c r="D109" s="152" t="str">
        <f t="shared" si="125"/>
        <v/>
      </c>
      <c r="E109" s="153" t="str">
        <f t="shared" si="126"/>
        <v/>
      </c>
      <c r="F109" s="154" t="str">
        <f t="shared" si="136"/>
        <v/>
      </c>
      <c r="H109" s="155" t="str">
        <f>IF(Dashboard!AU109="","",Dashboard!AU109)</f>
        <v/>
      </c>
      <c r="J109" s="150" t="str">
        <f t="shared" si="137"/>
        <v/>
      </c>
      <c r="K109" s="152" t="str">
        <f t="shared" si="127"/>
        <v/>
      </c>
      <c r="L109" s="153" t="str">
        <f t="shared" si="128"/>
        <v/>
      </c>
      <c r="M109" s="151" t="str">
        <f t="shared" si="138"/>
        <v/>
      </c>
      <c r="N109" s="151" t="str">
        <f t="shared" si="143"/>
        <v/>
      </c>
      <c r="O109" s="156" t="str">
        <f t="shared" si="144"/>
        <v/>
      </c>
      <c r="P109" s="151" t="str">
        <f>IF(H109="","",IF(B109="NB",P108,IF(O109="",SUM($O$5:$O109)+N109,SUM($O$5:$O109))))</f>
        <v/>
      </c>
      <c r="Q109" s="157" t="str">
        <f t="shared" si="140"/>
        <v/>
      </c>
      <c r="R109" s="129" t="str">
        <f t="shared" si="131"/>
        <v/>
      </c>
      <c r="S109" s="83" t="str">
        <f t="shared" si="145"/>
        <v/>
      </c>
      <c r="T109" s="14" t="str">
        <f t="shared" si="142"/>
        <v/>
      </c>
      <c r="U109" s="14">
        <f t="shared" si="139"/>
        <v>0</v>
      </c>
      <c r="V109" s="14" t="str">
        <f t="shared" si="133"/>
        <v/>
      </c>
      <c r="W109" s="14" t="str">
        <f t="shared" si="93"/>
        <v/>
      </c>
      <c r="X109" s="83" t="str">
        <f t="shared" si="134"/>
        <v/>
      </c>
      <c r="Y109" s="14" t="str">
        <f t="shared" si="135"/>
        <v/>
      </c>
      <c r="Z109" s="14" t="str">
        <f t="shared" si="94"/>
        <v/>
      </c>
      <c r="AA109" s="14" t="str">
        <f t="shared" si="95"/>
        <v/>
      </c>
      <c r="AB109" s="14" t="str">
        <f t="shared" si="96"/>
        <v/>
      </c>
      <c r="AC109" s="14" t="str">
        <f t="shared" si="97"/>
        <v/>
      </c>
      <c r="AD109" s="14" t="str">
        <f t="shared" si="98"/>
        <v/>
      </c>
      <c r="AE109" s="14" t="str">
        <f t="shared" si="99"/>
        <v/>
      </c>
      <c r="AF109" s="14" t="str">
        <f t="shared" si="100"/>
        <v/>
      </c>
      <c r="AG109" s="44" t="str">
        <f t="shared" si="101"/>
        <v/>
      </c>
      <c r="AH109" s="44" t="str">
        <f t="shared" si="102"/>
        <v/>
      </c>
      <c r="AI109" s="44" t="str">
        <f t="shared" si="103"/>
        <v/>
      </c>
      <c r="AJ109" s="75" t="str">
        <f t="shared" si="104"/>
        <v/>
      </c>
      <c r="AK109" s="75" t="str">
        <f t="shared" si="105"/>
        <v/>
      </c>
      <c r="AL109" s="75" t="str">
        <f t="shared" si="106"/>
        <v/>
      </c>
      <c r="AM109" s="75" t="str">
        <f t="shared" si="107"/>
        <v/>
      </c>
      <c r="AP109" s="14" t="str">
        <f t="shared" si="108"/>
        <v/>
      </c>
      <c r="AQ109" s="14" t="str">
        <f t="shared" si="109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110"/>
        <v>00000</v>
      </c>
      <c r="AU109" s="14" t="str">
        <f t="shared" si="111"/>
        <v>00000</v>
      </c>
      <c r="AV109" s="14" t="str">
        <f t="shared" si="112"/>
        <v>000000</v>
      </c>
      <c r="AW109" s="14" t="str">
        <f t="shared" si="113"/>
        <v>000000</v>
      </c>
      <c r="AX109" s="14" t="str">
        <f t="shared" si="114"/>
        <v>B</v>
      </c>
      <c r="AY109" s="14" t="str">
        <f t="shared" si="115"/>
        <v/>
      </c>
      <c r="AZ109" s="14" t="str">
        <f t="shared" si="116"/>
        <v/>
      </c>
      <c r="BA109" s="14" t="str">
        <f t="shared" si="117"/>
        <v/>
      </c>
      <c r="BB109" s="14" t="str">
        <f t="shared" si="118"/>
        <v/>
      </c>
      <c r="BC109" s="14">
        <f t="shared" si="119"/>
        <v>1</v>
      </c>
      <c r="BD109" s="14">
        <f t="shared" si="120"/>
        <v>1</v>
      </c>
      <c r="BN109" t="s">
        <v>253</v>
      </c>
      <c r="BO109" s="14">
        <v>1</v>
      </c>
    </row>
    <row r="110" spans="1:67" ht="27" thickBot="1">
      <c r="A110" s="248" t="s">
        <v>255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50"/>
      <c r="R110" s="126"/>
    </row>
    <row r="111" spans="1:67" ht="15.75" thickBot="1">
      <c r="A111" s="239" t="s">
        <v>257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1"/>
    </row>
    <row r="112" spans="1:67" ht="15.75" thickBot="1">
      <c r="A112" s="234" t="s">
        <v>258</v>
      </c>
      <c r="B112" s="229"/>
      <c r="C112" s="229"/>
      <c r="D112" s="229"/>
      <c r="E112" s="229"/>
      <c r="F112" s="229"/>
      <c r="G112" s="229"/>
      <c r="H112" s="229"/>
      <c r="I112" s="229"/>
      <c r="J112" s="229">
        <f>COUNTIF(H5:H109,"P")</f>
        <v>8</v>
      </c>
      <c r="K112" s="229"/>
      <c r="L112" s="229"/>
      <c r="M112" s="229"/>
      <c r="N112" s="229"/>
      <c r="O112" s="229"/>
      <c r="P112" s="229"/>
      <c r="Q112" s="230"/>
    </row>
    <row r="113" spans="1:17">
      <c r="A113" s="234" t="s">
        <v>259</v>
      </c>
      <c r="B113" s="229"/>
      <c r="C113" s="229"/>
      <c r="D113" s="229"/>
      <c r="E113" s="229"/>
      <c r="F113" s="229"/>
      <c r="G113" s="229"/>
      <c r="H113" s="229"/>
      <c r="I113" s="229"/>
      <c r="J113" s="229">
        <f>COUNTIF(H5:H109,"B")</f>
        <v>3</v>
      </c>
      <c r="K113" s="229"/>
      <c r="L113" s="229"/>
      <c r="M113" s="229"/>
      <c r="N113" s="229"/>
      <c r="O113" s="229"/>
      <c r="P113" s="229"/>
      <c r="Q113" s="230"/>
    </row>
    <row r="114" spans="1:17">
      <c r="A114" s="233" t="s">
        <v>260</v>
      </c>
      <c r="B114" s="231"/>
      <c r="C114" s="231"/>
      <c r="D114" s="231"/>
      <c r="E114" s="231"/>
      <c r="F114" s="231"/>
      <c r="G114" s="231"/>
      <c r="H114" s="231"/>
      <c r="I114" s="231"/>
      <c r="J114" s="231" cm="1">
        <f t="array" ref="J114">LOOKUP(2,1/(P10:P109&lt;&gt;""),P10:P109)</f>
        <v>-16</v>
      </c>
      <c r="K114" s="231"/>
      <c r="L114" s="231"/>
      <c r="M114" s="231"/>
      <c r="N114" s="231"/>
      <c r="O114" s="231"/>
      <c r="P114" s="231"/>
      <c r="Q114" s="232"/>
    </row>
    <row r="115" spans="1:17">
      <c r="A115" s="233" t="s">
        <v>261</v>
      </c>
      <c r="B115" s="231"/>
      <c r="C115" s="231"/>
      <c r="D115" s="231"/>
      <c r="E115" s="231"/>
      <c r="F115" s="231"/>
      <c r="G115" s="231"/>
      <c r="H115" s="231"/>
      <c r="I115" s="231"/>
      <c r="J115" s="231">
        <f>COUNTIF(S5:S109,"W")</f>
        <v>2</v>
      </c>
      <c r="K115" s="231"/>
      <c r="L115" s="231"/>
      <c r="M115" s="231"/>
      <c r="N115" s="231"/>
      <c r="O115" s="231"/>
      <c r="P115" s="231"/>
      <c r="Q115" s="232"/>
    </row>
    <row r="116" spans="1:17">
      <c r="A116" s="233" t="s">
        <v>262</v>
      </c>
      <c r="B116" s="231"/>
      <c r="C116" s="231"/>
      <c r="D116" s="231"/>
      <c r="E116" s="231"/>
      <c r="F116" s="231"/>
      <c r="G116" s="231"/>
      <c r="H116" s="231"/>
      <c r="I116" s="231"/>
      <c r="J116" s="231">
        <f>COUNTIF(S5:S109,"L")</f>
        <v>4</v>
      </c>
      <c r="K116" s="231"/>
      <c r="L116" s="231"/>
      <c r="M116" s="231"/>
      <c r="N116" s="231"/>
      <c r="O116" s="231"/>
      <c r="P116" s="231"/>
      <c r="Q116" s="232"/>
    </row>
    <row r="117" spans="1:17">
      <c r="A117" s="233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1"/>
      <c r="N117" s="231"/>
      <c r="O117" s="231"/>
      <c r="P117" s="231"/>
      <c r="Q117" s="232"/>
    </row>
    <row r="118" spans="1:17">
      <c r="A118" s="233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2"/>
    </row>
    <row r="119" spans="1:17">
      <c r="A119" s="233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2"/>
    </row>
    <row r="120" spans="1:17">
      <c r="A120" s="233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2"/>
    </row>
    <row r="121" spans="1:17">
      <c r="A121" s="233"/>
      <c r="B121" s="231"/>
      <c r="C121" s="231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2"/>
    </row>
    <row r="122" spans="1:17">
      <c r="A122" s="233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2"/>
    </row>
    <row r="123" spans="1:17">
      <c r="A123" s="233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2"/>
    </row>
    <row r="124" spans="1:17">
      <c r="A124" s="233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2"/>
    </row>
    <row r="125" spans="1:17">
      <c r="A125" s="233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2"/>
    </row>
    <row r="126" spans="1:17">
      <c r="A126" s="233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2"/>
    </row>
    <row r="127" spans="1:17" ht="15.75" thickBot="1">
      <c r="A127" s="228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6"/>
    </row>
    <row r="128" spans="1:17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</row>
  </sheetData>
  <mergeCells count="47">
    <mergeCell ref="B3:Q3"/>
    <mergeCell ref="A111:Q111"/>
    <mergeCell ref="AG3:AI3"/>
    <mergeCell ref="AX3:AX4"/>
    <mergeCell ref="BE3:BF3"/>
    <mergeCell ref="AR3:AR4"/>
    <mergeCell ref="AS3:AS4"/>
    <mergeCell ref="AY3:AZ3"/>
    <mergeCell ref="BA3:BB3"/>
    <mergeCell ref="AV3:AW3"/>
    <mergeCell ref="AT3:AU3"/>
    <mergeCell ref="R3:R4"/>
    <mergeCell ref="A110:Q110"/>
    <mergeCell ref="A115:I115"/>
    <mergeCell ref="A116:I116"/>
    <mergeCell ref="A117:I117"/>
    <mergeCell ref="A112:I112"/>
    <mergeCell ref="J112:Q112"/>
    <mergeCell ref="A113:I113"/>
    <mergeCell ref="A114:I114"/>
    <mergeCell ref="A121:I121"/>
    <mergeCell ref="A122:I122"/>
    <mergeCell ref="A123:I123"/>
    <mergeCell ref="A118:I118"/>
    <mergeCell ref="A119:I119"/>
    <mergeCell ref="A120:I120"/>
    <mergeCell ref="J125:Q125"/>
    <mergeCell ref="J126:Q126"/>
    <mergeCell ref="A124:I124"/>
    <mergeCell ref="A125:I125"/>
    <mergeCell ref="A126:I126"/>
    <mergeCell ref="J127:Q127"/>
    <mergeCell ref="A128:I128"/>
    <mergeCell ref="J128:Q128"/>
    <mergeCell ref="A127:I127"/>
    <mergeCell ref="J113:Q113"/>
    <mergeCell ref="J114:Q114"/>
    <mergeCell ref="J115:Q115"/>
    <mergeCell ref="J116:Q116"/>
    <mergeCell ref="J117:Q117"/>
    <mergeCell ref="J118:Q118"/>
    <mergeCell ref="J119:Q119"/>
    <mergeCell ref="J120:Q120"/>
    <mergeCell ref="J121:Q121"/>
    <mergeCell ref="J122:Q122"/>
    <mergeCell ref="J123:Q123"/>
    <mergeCell ref="J124:Q124"/>
  </mergeCells>
  <phoneticPr fontId="2" type="noConversion"/>
  <conditionalFormatting sqref="H5:H109">
    <cfRule type="cellIs" dxfId="38" priority="4" operator="equal">
      <formula>"P"</formula>
    </cfRule>
  </conditionalFormatting>
  <conditionalFormatting sqref="H129:H1048576 H5:H109">
    <cfRule type="cellIs" dxfId="37" priority="2" operator="equal">
      <formula>"B"</formula>
    </cfRule>
    <cfRule type="cellIs" dxfId="36" priority="3" operator="equal">
      <formula>"P"</formula>
    </cfRule>
  </conditionalFormatting>
  <conditionalFormatting sqref="O5:O109 Q5:Q109">
    <cfRule type="cellIs" dxfId="35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F490-9589-482E-8842-8A30C50C059D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51" t="str">
        <f>Dashboard!K3</f>
        <v>Strategy 2 : PD/FE</v>
      </c>
      <c r="C3" s="252"/>
      <c r="D3" s="252"/>
      <c r="E3" s="252"/>
      <c r="F3" s="252"/>
      <c r="G3" s="253"/>
      <c r="H3" s="252"/>
      <c r="I3" s="252"/>
      <c r="J3" s="252"/>
      <c r="K3" s="252"/>
      <c r="L3" s="252"/>
      <c r="M3" s="252"/>
      <c r="N3" s="252"/>
      <c r="O3" s="252"/>
      <c r="P3" s="252"/>
      <c r="Q3" s="254"/>
      <c r="R3" s="246" t="s">
        <v>148</v>
      </c>
      <c r="S3" s="14" t="s">
        <v>149</v>
      </c>
      <c r="V3" s="14" t="s">
        <v>114</v>
      </c>
      <c r="AG3" s="214" t="s">
        <v>117</v>
      </c>
      <c r="AH3" s="214"/>
      <c r="AI3" s="214"/>
      <c r="AJ3" s="66"/>
      <c r="AK3" s="66"/>
      <c r="AL3" s="66"/>
      <c r="AM3" s="66"/>
      <c r="AN3" s="66"/>
      <c r="AO3" s="66"/>
      <c r="AR3" s="204" t="s">
        <v>1</v>
      </c>
      <c r="AS3" s="204" t="s">
        <v>2</v>
      </c>
      <c r="AT3" s="193" t="s">
        <v>33</v>
      </c>
      <c r="AU3" s="194"/>
      <c r="AV3" s="193" t="s">
        <v>79</v>
      </c>
      <c r="AW3" s="194"/>
      <c r="AX3" s="204" t="s">
        <v>37</v>
      </c>
      <c r="AY3" s="244" t="s">
        <v>10</v>
      </c>
      <c r="AZ3" s="245"/>
      <c r="BA3" s="244" t="s">
        <v>11</v>
      </c>
      <c r="BB3" s="245"/>
      <c r="BC3" s="64" t="s">
        <v>10</v>
      </c>
      <c r="BD3" s="64" t="s">
        <v>11</v>
      </c>
      <c r="BE3" s="243" t="s">
        <v>111</v>
      </c>
      <c r="BF3" s="24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42"/>
      <c r="AS4" s="242"/>
      <c r="AT4" s="16" t="s">
        <v>1</v>
      </c>
      <c r="AU4" s="16" t="s">
        <v>2</v>
      </c>
      <c r="AV4" s="16" t="s">
        <v>1</v>
      </c>
      <c r="AW4" s="16" t="s">
        <v>2</v>
      </c>
      <c r="AX4" s="24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69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13" si="18">IF(H9="","",IF(AQ10="FE",IF(AX10="B",BB10,""),AL10))</f>
        <v>B</v>
      </c>
      <c r="AF10" s="159" t="str">
        <f t="shared" ref="AF10:AF13" si="19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20">IF(AP10="T-T",IF(H8="B",AZ10,""),IF(AP10="T-C",IF(H9="B",AZ10,""),IF(AP10="T-B",IF(H9="P",AZ10,""),"")))</f>
        <v>B</v>
      </c>
      <c r="AK10" s="75" t="str">
        <f t="shared" ref="AK10:AK73" si="21">IF(AP10="T-T",IF(H8="P",AZ10,""),IF(AP10="T-C",IF(H9="P",AZ10,""),IF(AP10="T-B",IF(H9="B",AZ10,""),"")))</f>
        <v/>
      </c>
      <c r="AL10" s="75" t="str">
        <f t="shared" ref="AL10:AL73" si="22">IF(AP10="T-T",IF(H8="B",BB10,""),IF(AP10="T-C",IF(H9="B",BB10,""),IF(AP10="T-B",IF(H9="P",BB10,""),"")))</f>
        <v>B</v>
      </c>
      <c r="AM10" s="75" t="str">
        <f t="shared" ref="AM10:AM73" si="23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73" si="25">IF(D9="",E9,D9)&amp;F9</f>
        <v/>
      </c>
      <c r="AZ10" s="14" t="str">
        <f t="shared" ref="AZ10:AZ73" si="26">IF(OR(V10="S",X9="Y"),"B",IFERROR(VLOOKUP(AY10,$BK$3:$BL$100,2,FALSE),""))</f>
        <v>B</v>
      </c>
      <c r="BA10" s="14" t="str">
        <f t="shared" ref="BA10:BA73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9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8"/>
        <v>L5</v>
      </c>
      <c r="AF11" s="159" t="str">
        <f t="shared" si="19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20"/>
        <v>L5</v>
      </c>
      <c r="AK11" s="75" t="str">
        <f t="shared" si="21"/>
        <v/>
      </c>
      <c r="AL11" s="75" t="str">
        <f t="shared" si="22"/>
        <v>L5</v>
      </c>
      <c r="AM11" s="75" t="str">
        <f t="shared" si="23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8"/>
        <v>W</v>
      </c>
      <c r="H12" s="85" t="str">
        <f>IF(Dashboard!AU12="","",Dashboard!AU12)</f>
        <v>P</v>
      </c>
      <c r="J12" s="72" t="str">
        <f t="shared" si="10"/>
        <v>FE</v>
      </c>
      <c r="K12" s="81" t="str">
        <f t="shared" si="11"/>
        <v/>
      </c>
      <c r="L12" s="121" t="str">
        <f t="shared" si="12"/>
        <v>B</v>
      </c>
      <c r="M12" s="24" t="str">
        <f t="shared" si="29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8"/>
        <v/>
      </c>
      <c r="AF12" s="159" t="str">
        <f t="shared" si="19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20"/>
        <v/>
      </c>
      <c r="AK12" s="75" t="str">
        <f t="shared" si="21"/>
        <v/>
      </c>
      <c r="AL12" s="75" t="str">
        <f t="shared" si="22"/>
        <v/>
      </c>
      <c r="AM12" s="75" t="str">
        <f t="shared" si="23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B1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F2</v>
      </c>
      <c r="M13" s="24" t="str">
        <f t="shared" si="29"/>
        <v>W</v>
      </c>
      <c r="N13" s="24">
        <f t="shared" si="13"/>
        <v>-6</v>
      </c>
      <c r="O13" s="124" t="str">
        <f t="shared" si="14"/>
        <v/>
      </c>
      <c r="P13" s="24">
        <f>IF(H13="","",IF(B13="NB",P12,IF(O13="",SUM($O$5:$O13)+N13,SUM($O$5:$O13))))</f>
        <v>-6</v>
      </c>
      <c r="Q13" s="130" t="str">
        <f t="shared" si="0"/>
        <v/>
      </c>
      <c r="R13" s="128">
        <f t="shared" si="15"/>
        <v>1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>
        <f t="shared" si="35"/>
        <v>1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8"/>
        <v/>
      </c>
      <c r="AF13" s="159" t="str">
        <f t="shared" si="19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20"/>
        <v/>
      </c>
      <c r="AK13" s="75" t="str">
        <f t="shared" si="21"/>
        <v/>
      </c>
      <c r="AL13" s="75" t="str">
        <f t="shared" si="22"/>
        <v/>
      </c>
      <c r="AM13" s="75" t="str">
        <f t="shared" si="23"/>
        <v/>
      </c>
      <c r="AP13" s="14" t="str">
        <f t="shared" si="4"/>
        <v>PD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P1</v>
      </c>
      <c r="C14" s="25" t="str">
        <f t="shared" si="3"/>
        <v/>
      </c>
      <c r="D14" s="82" t="str">
        <f t="shared" si="8"/>
        <v>F2</v>
      </c>
      <c r="E14" s="122" t="str">
        <f t="shared" si="9"/>
        <v/>
      </c>
      <c r="F14" s="74" t="str">
        <f t="shared" si="28"/>
        <v>W</v>
      </c>
      <c r="H14" s="86" t="str">
        <f>IF(Dashboard!AU14="","",Dashboard!AU14)</f>
        <v>P</v>
      </c>
      <c r="J14" s="73" t="str">
        <f t="shared" si="10"/>
        <v/>
      </c>
      <c r="K14" s="82" t="str">
        <f t="shared" si="11"/>
        <v/>
      </c>
      <c r="L14" s="122" t="str">
        <f t="shared" si="12"/>
        <v>B</v>
      </c>
      <c r="M14" s="25" t="str">
        <f t="shared" si="29"/>
        <v>L</v>
      </c>
      <c r="N14" s="25">
        <f t="shared" si="13"/>
        <v>-5</v>
      </c>
      <c r="O14" s="131" t="str">
        <f t="shared" si="14"/>
        <v/>
      </c>
      <c r="P14" s="25">
        <f>IF(H14="","",IF(B14="NB",P13,IF(O14="",SUM($O$5:$O14)+N14,SUM($O$5:$O14))))</f>
        <v>-5</v>
      </c>
      <c r="Q14" s="132" t="str">
        <f t="shared" si="0"/>
        <v/>
      </c>
      <c r="R14" s="129">
        <f t="shared" si="15"/>
        <v>1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 t="str">
        <f t="shared" si="35"/>
        <v>2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ref="AE14:AE74" si="47">IF(H13="","",IF(AQ14="FE",IF(AX14="B",BB14,""),AL14))</f>
        <v/>
      </c>
      <c r="AF14" s="159" t="str">
        <f t="shared" ref="AF14:AF74" si="48">IF(H13="","",IF(AQ14="FE",IF(AX14="P",BB14,""),AM14))</f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20"/>
        <v/>
      </c>
      <c r="AK14" s="75" t="str">
        <f t="shared" si="21"/>
        <v/>
      </c>
      <c r="AL14" s="75" t="str">
        <f t="shared" si="22"/>
        <v/>
      </c>
      <c r="AM14" s="75" t="str">
        <f t="shared" si="23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F2W</v>
      </c>
      <c r="BB14" s="14" t="str">
        <f t="shared" si="44"/>
        <v>B</v>
      </c>
      <c r="BC14" s="14" t="str">
        <f t="shared" si="45"/>
        <v>2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8"/>
        <v>B</v>
      </c>
      <c r="E15" s="120" t="str">
        <f t="shared" si="9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F2</v>
      </c>
      <c r="M15" s="36" t="str">
        <f t="shared" si="29"/>
        <v>W</v>
      </c>
      <c r="N15" s="36">
        <f t="shared" si="13"/>
        <v>-4</v>
      </c>
      <c r="O15" s="136">
        <f t="shared" si="14"/>
        <v>-4</v>
      </c>
      <c r="P15" s="36">
        <f>IF(H15="","",IF(B15="NB",P14,IF(O15="",SUM($O$5:$O15)+N15,SUM($O$5:$O15))))</f>
        <v>-4</v>
      </c>
      <c r="Q15" s="137" t="str">
        <f t="shared" si="0"/>
        <v>Rabbit</v>
      </c>
      <c r="R15" s="127">
        <f t="shared" si="15"/>
        <v>1</v>
      </c>
      <c r="S15" s="83" t="str">
        <f t="shared" si="16"/>
        <v>W</v>
      </c>
      <c r="T15" s="14">
        <f t="shared" si="6"/>
        <v>10</v>
      </c>
      <c r="U15" s="14">
        <f t="shared" si="17"/>
        <v>0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R</v>
      </c>
      <c r="AA15" s="14">
        <f t="shared" si="35"/>
        <v>1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47"/>
        <v/>
      </c>
      <c r="AF15" s="159" t="str">
        <f t="shared" si="48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20"/>
        <v/>
      </c>
      <c r="AK15" s="75" t="str">
        <f t="shared" si="21"/>
        <v/>
      </c>
      <c r="AL15" s="75" t="str">
        <f t="shared" si="22"/>
        <v/>
      </c>
      <c r="AM15" s="75" t="str">
        <f t="shared" si="23"/>
        <v/>
      </c>
      <c r="AP15" s="14" t="str">
        <f t="shared" si="4"/>
        <v>PD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BL</v>
      </c>
      <c r="BB15" s="14" t="str">
        <f t="shared" si="44"/>
        <v>F2</v>
      </c>
      <c r="BC15" s="14">
        <f t="shared" si="45"/>
        <v>1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9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47"/>
        <v>B</v>
      </c>
      <c r="AF16" s="159" t="str">
        <f t="shared" si="4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20"/>
        <v>B</v>
      </c>
      <c r="AK16" s="75" t="str">
        <f t="shared" si="21"/>
        <v/>
      </c>
      <c r="AL16" s="75" t="str">
        <f t="shared" si="22"/>
        <v>B</v>
      </c>
      <c r="AM16" s="75" t="str">
        <f t="shared" si="23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5"/>
        <v>BL</v>
      </c>
      <c r="AZ16" s="14" t="str">
        <f t="shared" si="26"/>
        <v>B</v>
      </c>
      <c r="BA16" s="14" t="str">
        <f t="shared" si="27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8"/>
        <v/>
      </c>
      <c r="E17" s="121" t="str">
        <f t="shared" si="9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10"/>
        <v/>
      </c>
      <c r="K17" s="81" t="str">
        <f t="shared" si="11"/>
        <v/>
      </c>
      <c r="L17" s="121" t="str">
        <f t="shared" si="12"/>
        <v/>
      </c>
      <c r="M17" s="24" t="str">
        <f t="shared" si="29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47"/>
        <v/>
      </c>
      <c r="AF17" s="159" t="str">
        <f t="shared" si="4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20"/>
        <v/>
      </c>
      <c r="AK17" s="75" t="str">
        <f t="shared" si="21"/>
        <v/>
      </c>
      <c r="AL17" s="75" t="str">
        <f t="shared" si="22"/>
        <v/>
      </c>
      <c r="AM17" s="75" t="str">
        <f t="shared" si="23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4"/>
        <v>10100</v>
      </c>
      <c r="AU17" s="14" t="str">
        <f t="shared" si="24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5"/>
        <v>B</v>
      </c>
      <c r="AZ17" s="14" t="str">
        <f t="shared" si="26"/>
        <v/>
      </c>
      <c r="BA17" s="14" t="str">
        <f t="shared" si="27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8"/>
        <v/>
      </c>
      <c r="E18" s="121" t="str">
        <f t="shared" si="9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10"/>
        <v/>
      </c>
      <c r="K18" s="81" t="str">
        <f t="shared" si="11"/>
        <v/>
      </c>
      <c r="L18" s="121" t="str">
        <f t="shared" si="12"/>
        <v/>
      </c>
      <c r="M18" s="24" t="str">
        <f t="shared" si="29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47"/>
        <v/>
      </c>
      <c r="AF18" s="159" t="str">
        <f t="shared" si="4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20"/>
        <v/>
      </c>
      <c r="AK18" s="75" t="str">
        <f t="shared" si="21"/>
        <v/>
      </c>
      <c r="AL18" s="75" t="str">
        <f t="shared" si="22"/>
        <v/>
      </c>
      <c r="AM18" s="75" t="str">
        <f t="shared" si="23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4"/>
        <v>01000</v>
      </c>
      <c r="AU18" s="14" t="str">
        <f t="shared" si="24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5"/>
        <v/>
      </c>
      <c r="AZ18" s="14" t="str">
        <f t="shared" si="26"/>
        <v/>
      </c>
      <c r="BA18" s="14" t="str">
        <f t="shared" si="27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8"/>
        <v/>
      </c>
      <c r="E19" s="122" t="str">
        <f t="shared" si="9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10"/>
        <v/>
      </c>
      <c r="K19" s="82" t="str">
        <f t="shared" si="11"/>
        <v/>
      </c>
      <c r="L19" s="122" t="str">
        <f t="shared" si="12"/>
        <v/>
      </c>
      <c r="M19" s="25" t="str">
        <f t="shared" si="29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47"/>
        <v/>
      </c>
      <c r="AF19" s="159" t="str">
        <f t="shared" si="4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20"/>
        <v/>
      </c>
      <c r="AK19" s="75" t="str">
        <f t="shared" si="21"/>
        <v/>
      </c>
      <c r="AL19" s="75" t="str">
        <f t="shared" si="22"/>
        <v/>
      </c>
      <c r="AM19" s="75" t="str">
        <f t="shared" si="23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4"/>
        <v>10000</v>
      </c>
      <c r="AU19" s="14" t="str">
        <f t="shared" si="24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5"/>
        <v/>
      </c>
      <c r="AZ19" s="14" t="str">
        <f t="shared" si="26"/>
        <v/>
      </c>
      <c r="BA19" s="14" t="str">
        <f t="shared" si="27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8"/>
        <v/>
      </c>
      <c r="E20" s="120" t="str">
        <f t="shared" si="9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10"/>
        <v/>
      </c>
      <c r="K20" s="79" t="str">
        <f t="shared" si="11"/>
        <v/>
      </c>
      <c r="L20" s="120" t="str">
        <f t="shared" si="12"/>
        <v/>
      </c>
      <c r="M20" s="36" t="str">
        <f t="shared" si="29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47"/>
        <v/>
      </c>
      <c r="AF20" s="159" t="str">
        <f t="shared" si="4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20"/>
        <v/>
      </c>
      <c r="AK20" s="75" t="str">
        <f t="shared" si="21"/>
        <v/>
      </c>
      <c r="AL20" s="75" t="str">
        <f t="shared" si="22"/>
        <v/>
      </c>
      <c r="AM20" s="75" t="str">
        <f t="shared" si="23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4"/>
        <v>00000</v>
      </c>
      <c r="AU20" s="14" t="str">
        <f t="shared" si="24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5"/>
        <v/>
      </c>
      <c r="AZ20" s="14" t="str">
        <f t="shared" si="26"/>
        <v/>
      </c>
      <c r="BA20" s="14" t="str">
        <f t="shared" si="27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8"/>
        <v/>
      </c>
      <c r="E21" s="121" t="str">
        <f t="shared" si="9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10"/>
        <v/>
      </c>
      <c r="K21" s="81" t="str">
        <f t="shared" si="11"/>
        <v/>
      </c>
      <c r="L21" s="121" t="str">
        <f t="shared" si="12"/>
        <v/>
      </c>
      <c r="M21" s="24" t="str">
        <f t="shared" si="29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47"/>
        <v/>
      </c>
      <c r="AF21" s="159" t="str">
        <f t="shared" si="4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20"/>
        <v/>
      </c>
      <c r="AK21" s="75" t="str">
        <f t="shared" si="21"/>
        <v/>
      </c>
      <c r="AL21" s="75" t="str">
        <f t="shared" si="22"/>
        <v/>
      </c>
      <c r="AM21" s="75" t="str">
        <f t="shared" si="23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4"/>
        <v>00000</v>
      </c>
      <c r="AU21" s="14" t="str">
        <f t="shared" si="24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5"/>
        <v/>
      </c>
      <c r="AZ21" s="14" t="str">
        <f t="shared" si="26"/>
        <v/>
      </c>
      <c r="BA21" s="14" t="str">
        <f t="shared" si="27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8"/>
        <v/>
      </c>
      <c r="E22" s="121" t="str">
        <f t="shared" si="9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10"/>
        <v/>
      </c>
      <c r="K22" s="81" t="str">
        <f t="shared" si="11"/>
        <v/>
      </c>
      <c r="L22" s="121" t="str">
        <f t="shared" si="12"/>
        <v/>
      </c>
      <c r="M22" s="24" t="str">
        <f t="shared" si="29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47"/>
        <v/>
      </c>
      <c r="AF22" s="159" t="str">
        <f t="shared" si="4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20"/>
        <v/>
      </c>
      <c r="AK22" s="75" t="str">
        <f t="shared" si="21"/>
        <v/>
      </c>
      <c r="AL22" s="75" t="str">
        <f t="shared" si="22"/>
        <v/>
      </c>
      <c r="AM22" s="75" t="str">
        <f t="shared" si="23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4"/>
        <v>00000</v>
      </c>
      <c r="AU22" s="14" t="str">
        <f t="shared" si="24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5"/>
        <v/>
      </c>
      <c r="AZ22" s="14" t="str">
        <f t="shared" si="26"/>
        <v/>
      </c>
      <c r="BA22" s="14" t="str">
        <f t="shared" si="27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8"/>
        <v/>
      </c>
      <c r="E23" s="121" t="str">
        <f t="shared" si="9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10"/>
        <v/>
      </c>
      <c r="K23" s="81" t="str">
        <f t="shared" si="11"/>
        <v/>
      </c>
      <c r="L23" s="121" t="str">
        <f t="shared" si="12"/>
        <v/>
      </c>
      <c r="M23" s="24" t="str">
        <f t="shared" si="29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47"/>
        <v/>
      </c>
      <c r="AF23" s="159" t="str">
        <f t="shared" si="4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20"/>
        <v/>
      </c>
      <c r="AK23" s="75" t="str">
        <f t="shared" si="21"/>
        <v/>
      </c>
      <c r="AL23" s="75" t="str">
        <f t="shared" si="22"/>
        <v/>
      </c>
      <c r="AM23" s="75" t="str">
        <f t="shared" si="23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4"/>
        <v>00000</v>
      </c>
      <c r="AU23" s="14" t="str">
        <f t="shared" si="24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5"/>
        <v/>
      </c>
      <c r="AZ23" s="14" t="str">
        <f t="shared" si="26"/>
        <v/>
      </c>
      <c r="BA23" s="14" t="str">
        <f t="shared" si="27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8"/>
        <v/>
      </c>
      <c r="E24" s="122" t="str">
        <f t="shared" si="9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10"/>
        <v/>
      </c>
      <c r="K24" s="82" t="str">
        <f t="shared" si="11"/>
        <v/>
      </c>
      <c r="L24" s="122" t="str">
        <f t="shared" si="12"/>
        <v/>
      </c>
      <c r="M24" s="25" t="str">
        <f t="shared" si="29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47"/>
        <v/>
      </c>
      <c r="AF24" s="159" t="str">
        <f t="shared" si="4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20"/>
        <v/>
      </c>
      <c r="AK24" s="75" t="str">
        <f t="shared" si="21"/>
        <v/>
      </c>
      <c r="AL24" s="75" t="str">
        <f t="shared" si="22"/>
        <v/>
      </c>
      <c r="AM24" s="75" t="str">
        <f t="shared" si="23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4"/>
        <v>00000</v>
      </c>
      <c r="AU24" s="14" t="str">
        <f t="shared" si="24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5"/>
        <v/>
      </c>
      <c r="AZ24" s="14" t="str">
        <f t="shared" si="26"/>
        <v/>
      </c>
      <c r="BA24" s="14" t="str">
        <f t="shared" si="27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8"/>
        <v/>
      </c>
      <c r="E25" s="120" t="str">
        <f t="shared" si="9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10"/>
        <v/>
      </c>
      <c r="K25" s="79" t="str">
        <f t="shared" si="11"/>
        <v/>
      </c>
      <c r="L25" s="120" t="str">
        <f t="shared" si="12"/>
        <v/>
      </c>
      <c r="M25" s="36" t="str">
        <f t="shared" si="29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47"/>
        <v/>
      </c>
      <c r="AF25" s="159" t="str">
        <f t="shared" si="4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20"/>
        <v/>
      </c>
      <c r="AK25" s="75" t="str">
        <f t="shared" si="21"/>
        <v/>
      </c>
      <c r="AL25" s="75" t="str">
        <f t="shared" si="22"/>
        <v/>
      </c>
      <c r="AM25" s="75" t="str">
        <f t="shared" si="23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4"/>
        <v>00000</v>
      </c>
      <c r="AU25" s="14" t="str">
        <f t="shared" si="24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5"/>
        <v/>
      </c>
      <c r="AZ25" s="14" t="str">
        <f t="shared" si="26"/>
        <v/>
      </c>
      <c r="BA25" s="14" t="str">
        <f t="shared" si="27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8"/>
        <v/>
      </c>
      <c r="E26" s="121" t="str">
        <f t="shared" si="9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10"/>
        <v/>
      </c>
      <c r="K26" s="81" t="str">
        <f t="shared" si="11"/>
        <v/>
      </c>
      <c r="L26" s="121" t="str">
        <f t="shared" si="12"/>
        <v/>
      </c>
      <c r="M26" s="24" t="str">
        <f t="shared" si="29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47"/>
        <v/>
      </c>
      <c r="AF26" s="159" t="str">
        <f t="shared" si="4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20"/>
        <v/>
      </c>
      <c r="AK26" s="75" t="str">
        <f t="shared" si="21"/>
        <v/>
      </c>
      <c r="AL26" s="75" t="str">
        <f t="shared" si="22"/>
        <v/>
      </c>
      <c r="AM26" s="75" t="str">
        <f t="shared" si="23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5"/>
        <v/>
      </c>
      <c r="AZ26" s="14" t="str">
        <f t="shared" si="26"/>
        <v/>
      </c>
      <c r="BA26" s="14" t="str">
        <f t="shared" si="27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9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47"/>
        <v/>
      </c>
      <c r="AF27" s="159" t="str">
        <f t="shared" si="4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20"/>
        <v/>
      </c>
      <c r="AK27" s="75" t="str">
        <f t="shared" si="21"/>
        <v/>
      </c>
      <c r="AL27" s="75" t="str">
        <f t="shared" si="22"/>
        <v/>
      </c>
      <c r="AM27" s="75" t="str">
        <f t="shared" si="23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5"/>
        <v/>
      </c>
      <c r="AZ27" s="14" t="str">
        <f t="shared" si="26"/>
        <v/>
      </c>
      <c r="BA27" s="14" t="str">
        <f t="shared" si="27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9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47"/>
        <v/>
      </c>
      <c r="AF28" s="159" t="str">
        <f t="shared" si="4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20"/>
        <v/>
      </c>
      <c r="AK28" s="75" t="str">
        <f t="shared" si="21"/>
        <v/>
      </c>
      <c r="AL28" s="75" t="str">
        <f t="shared" si="22"/>
        <v/>
      </c>
      <c r="AM28" s="75" t="str">
        <f t="shared" si="23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9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47"/>
        <v/>
      </c>
      <c r="AF29" s="159" t="str">
        <f t="shared" si="4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20"/>
        <v/>
      </c>
      <c r="AK29" s="75" t="str">
        <f t="shared" si="21"/>
        <v/>
      </c>
      <c r="AL29" s="75" t="str">
        <f t="shared" si="22"/>
        <v/>
      </c>
      <c r="AM29" s="75" t="str">
        <f t="shared" si="23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9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47"/>
        <v/>
      </c>
      <c r="AF30" s="159" t="str">
        <f t="shared" si="4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20"/>
        <v/>
      </c>
      <c r="AK30" s="75" t="str">
        <f t="shared" si="21"/>
        <v/>
      </c>
      <c r="AL30" s="75" t="str">
        <f t="shared" si="22"/>
        <v/>
      </c>
      <c r="AM30" s="75" t="str">
        <f t="shared" si="23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9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47"/>
        <v/>
      </c>
      <c r="AF31" s="159" t="str">
        <f t="shared" si="4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20"/>
        <v/>
      </c>
      <c r="AK31" s="75" t="str">
        <f t="shared" si="21"/>
        <v/>
      </c>
      <c r="AL31" s="75" t="str">
        <f t="shared" si="22"/>
        <v/>
      </c>
      <c r="AM31" s="75" t="str">
        <f t="shared" si="23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9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47"/>
        <v/>
      </c>
      <c r="AF32" s="159" t="str">
        <f t="shared" si="4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20"/>
        <v/>
      </c>
      <c r="AK32" s="75" t="str">
        <f t="shared" si="21"/>
        <v/>
      </c>
      <c r="AL32" s="75" t="str">
        <f t="shared" si="22"/>
        <v/>
      </c>
      <c r="AM32" s="75" t="str">
        <f t="shared" si="23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9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47"/>
        <v/>
      </c>
      <c r="AF33" s="159" t="str">
        <f t="shared" si="4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20"/>
        <v/>
      </c>
      <c r="AK33" s="75" t="str">
        <f t="shared" si="21"/>
        <v/>
      </c>
      <c r="AL33" s="75" t="str">
        <f t="shared" si="22"/>
        <v/>
      </c>
      <c r="AM33" s="75" t="str">
        <f t="shared" si="23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9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47"/>
        <v/>
      </c>
      <c r="AF34" s="159" t="str">
        <f t="shared" si="4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20"/>
        <v/>
      </c>
      <c r="AK34" s="75" t="str">
        <f t="shared" si="21"/>
        <v/>
      </c>
      <c r="AL34" s="75" t="str">
        <f t="shared" si="22"/>
        <v/>
      </c>
      <c r="AM34" s="75" t="str">
        <f t="shared" si="23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9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47"/>
        <v/>
      </c>
      <c r="AF35" s="159" t="str">
        <f t="shared" si="4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20"/>
        <v/>
      </c>
      <c r="AK35" s="75" t="str">
        <f t="shared" si="21"/>
        <v/>
      </c>
      <c r="AL35" s="75" t="str">
        <f t="shared" si="22"/>
        <v/>
      </c>
      <c r="AM35" s="75" t="str">
        <f t="shared" si="23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9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47"/>
        <v/>
      </c>
      <c r="AF36" s="159" t="str">
        <f t="shared" si="4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20"/>
        <v/>
      </c>
      <c r="AK36" s="75" t="str">
        <f t="shared" si="21"/>
        <v/>
      </c>
      <c r="AL36" s="75" t="str">
        <f t="shared" si="22"/>
        <v/>
      </c>
      <c r="AM36" s="75" t="str">
        <f t="shared" si="23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9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47"/>
        <v/>
      </c>
      <c r="AF37" s="159" t="str">
        <f t="shared" si="4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20"/>
        <v/>
      </c>
      <c r="AK37" s="75" t="str">
        <f t="shared" si="21"/>
        <v/>
      </c>
      <c r="AL37" s="75" t="str">
        <f t="shared" si="22"/>
        <v/>
      </c>
      <c r="AM37" s="75" t="str">
        <f t="shared" si="23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9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47"/>
        <v/>
      </c>
      <c r="AF38" s="159" t="str">
        <f t="shared" si="4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20"/>
        <v/>
      </c>
      <c r="AK38" s="75" t="str">
        <f t="shared" si="21"/>
        <v/>
      </c>
      <c r="AL38" s="75" t="str">
        <f t="shared" si="22"/>
        <v/>
      </c>
      <c r="AM38" s="75" t="str">
        <f t="shared" si="23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9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47"/>
        <v/>
      </c>
      <c r="AF39" s="159" t="str">
        <f t="shared" si="4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20"/>
        <v/>
      </c>
      <c r="AK39" s="75" t="str">
        <f t="shared" si="21"/>
        <v/>
      </c>
      <c r="AL39" s="75" t="str">
        <f t="shared" si="22"/>
        <v/>
      </c>
      <c r="AM39" s="75" t="str">
        <f t="shared" si="23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9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47"/>
        <v/>
      </c>
      <c r="AF40" s="159" t="str">
        <f t="shared" si="4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20"/>
        <v/>
      </c>
      <c r="AK40" s="75" t="str">
        <f t="shared" si="21"/>
        <v/>
      </c>
      <c r="AL40" s="75" t="str">
        <f t="shared" si="22"/>
        <v/>
      </c>
      <c r="AM40" s="75" t="str">
        <f t="shared" si="23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9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47"/>
        <v/>
      </c>
      <c r="AF41" s="159" t="str">
        <f t="shared" si="4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20"/>
        <v/>
      </c>
      <c r="AK41" s="75" t="str">
        <f t="shared" si="21"/>
        <v/>
      </c>
      <c r="AL41" s="75" t="str">
        <f t="shared" si="22"/>
        <v/>
      </c>
      <c r="AM41" s="75" t="str">
        <f t="shared" si="23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9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47"/>
        <v/>
      </c>
      <c r="AF42" s="159" t="str">
        <f t="shared" si="4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20"/>
        <v/>
      </c>
      <c r="AK42" s="75" t="str">
        <f t="shared" si="21"/>
        <v/>
      </c>
      <c r="AL42" s="75" t="str">
        <f t="shared" si="22"/>
        <v/>
      </c>
      <c r="AM42" s="75" t="str">
        <f t="shared" si="23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9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47"/>
        <v/>
      </c>
      <c r="AF43" s="159" t="str">
        <f t="shared" si="4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20"/>
        <v/>
      </c>
      <c r="AK43" s="75" t="str">
        <f t="shared" si="21"/>
        <v/>
      </c>
      <c r="AL43" s="75" t="str">
        <f t="shared" si="22"/>
        <v/>
      </c>
      <c r="AM43" s="75" t="str">
        <f t="shared" si="23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9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47"/>
        <v/>
      </c>
      <c r="AF44" s="159" t="str">
        <f t="shared" si="4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20"/>
        <v/>
      </c>
      <c r="AK44" s="75" t="str">
        <f t="shared" si="21"/>
        <v/>
      </c>
      <c r="AL44" s="75" t="str">
        <f t="shared" si="22"/>
        <v/>
      </c>
      <c r="AM44" s="75" t="str">
        <f t="shared" si="23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9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47"/>
        <v/>
      </c>
      <c r="AF45" s="159" t="str">
        <f t="shared" si="4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20"/>
        <v/>
      </c>
      <c r="AK45" s="75" t="str">
        <f t="shared" si="21"/>
        <v/>
      </c>
      <c r="AL45" s="75" t="str">
        <f t="shared" si="22"/>
        <v/>
      </c>
      <c r="AM45" s="75" t="str">
        <f t="shared" si="23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9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47"/>
        <v/>
      </c>
      <c r="AF46" s="159" t="str">
        <f t="shared" si="4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20"/>
        <v/>
      </c>
      <c r="AK46" s="75" t="str">
        <f t="shared" si="21"/>
        <v/>
      </c>
      <c r="AL46" s="75" t="str">
        <f t="shared" si="22"/>
        <v/>
      </c>
      <c r="AM46" s="75" t="str">
        <f t="shared" si="23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5"/>
        <v/>
      </c>
      <c r="AZ46" s="14" t="str">
        <f t="shared" si="26"/>
        <v/>
      </c>
      <c r="BA46" s="14" t="str">
        <f t="shared" si="27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9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47"/>
        <v/>
      </c>
      <c r="AF47" s="159" t="str">
        <f t="shared" si="48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20"/>
        <v/>
      </c>
      <c r="AK47" s="75" t="str">
        <f t="shared" si="21"/>
        <v/>
      </c>
      <c r="AL47" s="75" t="str">
        <f t="shared" si="22"/>
        <v/>
      </c>
      <c r="AM47" s="75" t="str">
        <f t="shared" si="23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5"/>
        <v/>
      </c>
      <c r="AZ47" s="14" t="str">
        <f t="shared" si="26"/>
        <v/>
      </c>
      <c r="BA47" s="14" t="str">
        <f t="shared" si="27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9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47"/>
        <v/>
      </c>
      <c r="AF48" s="159" t="str">
        <f t="shared" si="48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20"/>
        <v/>
      </c>
      <c r="AK48" s="75" t="str">
        <f t="shared" si="21"/>
        <v/>
      </c>
      <c r="AL48" s="75" t="str">
        <f t="shared" si="22"/>
        <v/>
      </c>
      <c r="AM48" s="75" t="str">
        <f t="shared" si="23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5"/>
        <v/>
      </c>
      <c r="AZ48" s="14" t="str">
        <f t="shared" si="26"/>
        <v/>
      </c>
      <c r="BA48" s="14" t="str">
        <f t="shared" si="27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9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47"/>
        <v/>
      </c>
      <c r="AF49" s="159" t="str">
        <f t="shared" si="48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20"/>
        <v/>
      </c>
      <c r="AK49" s="75" t="str">
        <f t="shared" si="21"/>
        <v/>
      </c>
      <c r="AL49" s="75" t="str">
        <f t="shared" si="22"/>
        <v/>
      </c>
      <c r="AM49" s="75" t="str">
        <f t="shared" si="23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5"/>
        <v/>
      </c>
      <c r="AZ49" s="14" t="str">
        <f t="shared" si="26"/>
        <v/>
      </c>
      <c r="BA49" s="14" t="str">
        <f t="shared" si="27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9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47"/>
        <v/>
      </c>
      <c r="AF50" s="159" t="str">
        <f t="shared" si="48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20"/>
        <v/>
      </c>
      <c r="AK50" s="75" t="str">
        <f t="shared" si="21"/>
        <v/>
      </c>
      <c r="AL50" s="75" t="str">
        <f t="shared" si="22"/>
        <v/>
      </c>
      <c r="AM50" s="75" t="str">
        <f t="shared" si="23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5"/>
        <v/>
      </c>
      <c r="AZ50" s="14" t="str">
        <f t="shared" si="26"/>
        <v/>
      </c>
      <c r="BA50" s="14" t="str">
        <f t="shared" si="27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9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47"/>
        <v/>
      </c>
      <c r="AF51" s="159" t="str">
        <f t="shared" si="48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20"/>
        <v/>
      </c>
      <c r="AK51" s="75" t="str">
        <f t="shared" si="21"/>
        <v/>
      </c>
      <c r="AL51" s="75" t="str">
        <f t="shared" si="22"/>
        <v/>
      </c>
      <c r="AM51" s="75" t="str">
        <f t="shared" si="23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5"/>
        <v/>
      </c>
      <c r="AZ51" s="14" t="str">
        <f t="shared" si="26"/>
        <v/>
      </c>
      <c r="BA51" s="14" t="str">
        <f t="shared" si="27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9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47"/>
        <v/>
      </c>
      <c r="AF52" s="159" t="str">
        <f t="shared" si="48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20"/>
        <v/>
      </c>
      <c r="AK52" s="75" t="str">
        <f t="shared" si="21"/>
        <v/>
      </c>
      <c r="AL52" s="75" t="str">
        <f t="shared" si="22"/>
        <v/>
      </c>
      <c r="AM52" s="75" t="str">
        <f t="shared" si="23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5"/>
        <v/>
      </c>
      <c r="AZ52" s="14" t="str">
        <f t="shared" si="26"/>
        <v/>
      </c>
      <c r="BA52" s="14" t="str">
        <f t="shared" si="27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9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47"/>
        <v/>
      </c>
      <c r="AF53" s="159" t="str">
        <f t="shared" si="48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20"/>
        <v/>
      </c>
      <c r="AK53" s="75" t="str">
        <f t="shared" si="21"/>
        <v/>
      </c>
      <c r="AL53" s="75" t="str">
        <f t="shared" si="22"/>
        <v/>
      </c>
      <c r="AM53" s="75" t="str">
        <f t="shared" si="23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5"/>
        <v/>
      </c>
      <c r="AZ53" s="14" t="str">
        <f t="shared" si="26"/>
        <v/>
      </c>
      <c r="BA53" s="14" t="str">
        <f t="shared" si="27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9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47"/>
        <v/>
      </c>
      <c r="AF54" s="159" t="str">
        <f t="shared" si="48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20"/>
        <v/>
      </c>
      <c r="AK54" s="75" t="str">
        <f t="shared" si="21"/>
        <v/>
      </c>
      <c r="AL54" s="75" t="str">
        <f t="shared" si="22"/>
        <v/>
      </c>
      <c r="AM54" s="75" t="str">
        <f t="shared" si="23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5"/>
        <v/>
      </c>
      <c r="AZ54" s="14" t="str">
        <f t="shared" si="26"/>
        <v/>
      </c>
      <c r="BA54" s="14" t="str">
        <f t="shared" si="27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9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47"/>
        <v/>
      </c>
      <c r="AF55" s="159" t="str">
        <f t="shared" si="48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20"/>
        <v/>
      </c>
      <c r="AK55" s="75" t="str">
        <f t="shared" si="21"/>
        <v/>
      </c>
      <c r="AL55" s="75" t="str">
        <f t="shared" si="22"/>
        <v/>
      </c>
      <c r="AM55" s="75" t="str">
        <f t="shared" si="23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5"/>
        <v/>
      </c>
      <c r="AZ55" s="14" t="str">
        <f t="shared" si="26"/>
        <v/>
      </c>
      <c r="BA55" s="14" t="str">
        <f t="shared" si="27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9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47"/>
        <v/>
      </c>
      <c r="AF56" s="159" t="str">
        <f t="shared" si="48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20"/>
        <v/>
      </c>
      <c r="AK56" s="75" t="str">
        <f t="shared" si="21"/>
        <v/>
      </c>
      <c r="AL56" s="75" t="str">
        <f t="shared" si="22"/>
        <v/>
      </c>
      <c r="AM56" s="75" t="str">
        <f t="shared" si="23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5"/>
        <v/>
      </c>
      <c r="AZ56" s="14" t="str">
        <f t="shared" si="26"/>
        <v/>
      </c>
      <c r="BA56" s="14" t="str">
        <f t="shared" si="27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9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47"/>
        <v/>
      </c>
      <c r="AF57" s="159" t="str">
        <f t="shared" si="48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20"/>
        <v/>
      </c>
      <c r="AK57" s="75" t="str">
        <f t="shared" si="21"/>
        <v/>
      </c>
      <c r="AL57" s="75" t="str">
        <f t="shared" si="22"/>
        <v/>
      </c>
      <c r="AM57" s="75" t="str">
        <f t="shared" si="23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5"/>
        <v/>
      </c>
      <c r="AZ57" s="14" t="str">
        <f t="shared" si="26"/>
        <v/>
      </c>
      <c r="BA57" s="14" t="str">
        <f t="shared" si="27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9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47"/>
        <v/>
      </c>
      <c r="AF58" s="159" t="str">
        <f t="shared" si="48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20"/>
        <v/>
      </c>
      <c r="AK58" s="75" t="str">
        <f t="shared" si="21"/>
        <v/>
      </c>
      <c r="AL58" s="75" t="str">
        <f t="shared" si="22"/>
        <v/>
      </c>
      <c r="AM58" s="75" t="str">
        <f t="shared" si="23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5"/>
        <v/>
      </c>
      <c r="AZ58" s="14" t="str">
        <f t="shared" si="26"/>
        <v/>
      </c>
      <c r="BA58" s="14" t="str">
        <f t="shared" si="27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9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47"/>
        <v/>
      </c>
      <c r="AF59" s="159" t="str">
        <f t="shared" si="48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20"/>
        <v/>
      </c>
      <c r="AK59" s="75" t="str">
        <f t="shared" si="21"/>
        <v/>
      </c>
      <c r="AL59" s="75" t="str">
        <f t="shared" si="22"/>
        <v/>
      </c>
      <c r="AM59" s="75" t="str">
        <f t="shared" si="23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5"/>
        <v/>
      </c>
      <c r="AZ59" s="14" t="str">
        <f t="shared" si="26"/>
        <v/>
      </c>
      <c r="BA59" s="14" t="str">
        <f t="shared" si="27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9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47"/>
        <v/>
      </c>
      <c r="AF60" s="159" t="str">
        <f t="shared" si="48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20"/>
        <v/>
      </c>
      <c r="AK60" s="75" t="str">
        <f t="shared" si="21"/>
        <v/>
      </c>
      <c r="AL60" s="75" t="str">
        <f t="shared" si="22"/>
        <v/>
      </c>
      <c r="AM60" s="75" t="str">
        <f t="shared" si="23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5"/>
        <v/>
      </c>
      <c r="AZ60" s="14" t="str">
        <f t="shared" si="26"/>
        <v/>
      </c>
      <c r="BA60" s="14" t="str">
        <f t="shared" si="27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9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47"/>
        <v/>
      </c>
      <c r="AF61" s="159" t="str">
        <f t="shared" si="48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20"/>
        <v/>
      </c>
      <c r="AK61" s="75" t="str">
        <f t="shared" si="21"/>
        <v/>
      </c>
      <c r="AL61" s="75" t="str">
        <f t="shared" si="22"/>
        <v/>
      </c>
      <c r="AM61" s="75" t="str">
        <f t="shared" si="23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5"/>
        <v/>
      </c>
      <c r="AZ61" s="14" t="str">
        <f t="shared" si="26"/>
        <v/>
      </c>
      <c r="BA61" s="14" t="str">
        <f t="shared" si="27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9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47"/>
        <v/>
      </c>
      <c r="AF62" s="159" t="str">
        <f t="shared" si="48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20"/>
        <v/>
      </c>
      <c r="AK62" s="75" t="str">
        <f t="shared" si="21"/>
        <v/>
      </c>
      <c r="AL62" s="75" t="str">
        <f t="shared" si="22"/>
        <v/>
      </c>
      <c r="AM62" s="75" t="str">
        <f t="shared" si="23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5"/>
        <v/>
      </c>
      <c r="AZ62" s="14" t="str">
        <f t="shared" si="26"/>
        <v/>
      </c>
      <c r="BA62" s="14" t="str">
        <f t="shared" si="27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9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47"/>
        <v/>
      </c>
      <c r="AF63" s="159" t="str">
        <f t="shared" si="48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20"/>
        <v/>
      </c>
      <c r="AK63" s="75" t="str">
        <f t="shared" si="21"/>
        <v/>
      </c>
      <c r="AL63" s="75" t="str">
        <f t="shared" si="22"/>
        <v/>
      </c>
      <c r="AM63" s="75" t="str">
        <f t="shared" si="23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5"/>
        <v/>
      </c>
      <c r="AZ63" s="14" t="str">
        <f t="shared" si="26"/>
        <v/>
      </c>
      <c r="BA63" s="14" t="str">
        <f t="shared" si="27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9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47"/>
        <v/>
      </c>
      <c r="AF64" s="159" t="str">
        <f t="shared" si="48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20"/>
        <v/>
      </c>
      <c r="AK64" s="75" t="str">
        <f t="shared" si="21"/>
        <v/>
      </c>
      <c r="AL64" s="75" t="str">
        <f t="shared" si="22"/>
        <v/>
      </c>
      <c r="AM64" s="75" t="str">
        <f t="shared" si="23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5"/>
        <v/>
      </c>
      <c r="AZ64" s="14" t="str">
        <f t="shared" si="26"/>
        <v/>
      </c>
      <c r="BA64" s="14" t="str">
        <f t="shared" si="27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9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47"/>
        <v/>
      </c>
      <c r="AF65" s="159" t="str">
        <f t="shared" si="48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20"/>
        <v/>
      </c>
      <c r="AK65" s="75" t="str">
        <f t="shared" si="21"/>
        <v/>
      </c>
      <c r="AL65" s="75" t="str">
        <f t="shared" si="22"/>
        <v/>
      </c>
      <c r="AM65" s="75" t="str">
        <f t="shared" si="23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5"/>
        <v/>
      </c>
      <c r="AZ65" s="14" t="str">
        <f t="shared" si="26"/>
        <v/>
      </c>
      <c r="BA65" s="14" t="str">
        <f t="shared" si="27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9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47"/>
        <v/>
      </c>
      <c r="AF66" s="159" t="str">
        <f t="shared" si="48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20"/>
        <v/>
      </c>
      <c r="AK66" s="75" t="str">
        <f t="shared" si="21"/>
        <v/>
      </c>
      <c r="AL66" s="75" t="str">
        <f t="shared" si="22"/>
        <v/>
      </c>
      <c r="AM66" s="75" t="str">
        <f t="shared" si="23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5"/>
        <v/>
      </c>
      <c r="AZ66" s="14" t="str">
        <f t="shared" si="26"/>
        <v/>
      </c>
      <c r="BA66" s="14" t="str">
        <f t="shared" si="27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9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47"/>
        <v/>
      </c>
      <c r="AF67" s="159" t="str">
        <f t="shared" si="48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20"/>
        <v/>
      </c>
      <c r="AK67" s="75" t="str">
        <f t="shared" si="21"/>
        <v/>
      </c>
      <c r="AL67" s="75" t="str">
        <f t="shared" si="22"/>
        <v/>
      </c>
      <c r="AM67" s="75" t="str">
        <f t="shared" si="23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5"/>
        <v/>
      </c>
      <c r="AZ67" s="14" t="str">
        <f t="shared" si="26"/>
        <v/>
      </c>
      <c r="BA67" s="14" t="str">
        <f t="shared" si="27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9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47"/>
        <v/>
      </c>
      <c r="AF68" s="159" t="str">
        <f t="shared" si="48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20"/>
        <v/>
      </c>
      <c r="AK68" s="75" t="str">
        <f t="shared" si="21"/>
        <v/>
      </c>
      <c r="AL68" s="75" t="str">
        <f t="shared" si="22"/>
        <v/>
      </c>
      <c r="AM68" s="75" t="str">
        <f t="shared" si="23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5"/>
        <v/>
      </c>
      <c r="AZ68" s="14" t="str">
        <f t="shared" si="26"/>
        <v/>
      </c>
      <c r="BA68" s="14" t="str">
        <f t="shared" si="27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9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47"/>
        <v/>
      </c>
      <c r="AF69" s="159" t="str">
        <f t="shared" si="48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20"/>
        <v/>
      </c>
      <c r="AK69" s="75" t="str">
        <f t="shared" si="21"/>
        <v/>
      </c>
      <c r="AL69" s="75" t="str">
        <f t="shared" si="22"/>
        <v/>
      </c>
      <c r="AM69" s="75" t="str">
        <f t="shared" si="23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5"/>
        <v/>
      </c>
      <c r="AZ69" s="14" t="str">
        <f t="shared" si="26"/>
        <v/>
      </c>
      <c r="BA69" s="14" t="str">
        <f t="shared" si="27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ref="J70:J109" si="66">IF(AQ69=AQ70,"",AQ70)</f>
        <v/>
      </c>
      <c r="K70" s="79" t="str">
        <f t="shared" si="11"/>
        <v/>
      </c>
      <c r="L70" s="120" t="str">
        <f t="shared" si="12"/>
        <v/>
      </c>
      <c r="M70" s="36" t="str">
        <f t="shared" si="29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47"/>
        <v/>
      </c>
      <c r="AF70" s="159" t="str">
        <f t="shared" si="48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20"/>
        <v/>
      </c>
      <c r="AK70" s="75" t="str">
        <f t="shared" si="21"/>
        <v/>
      </c>
      <c r="AL70" s="75" t="str">
        <f t="shared" si="22"/>
        <v/>
      </c>
      <c r="AM70" s="75" t="str">
        <f t="shared" si="23"/>
        <v/>
      </c>
      <c r="AP70" s="14" t="str">
        <f t="shared" ref="AP70:AP109" si="67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5"/>
        <v/>
      </c>
      <c r="AZ70" s="14" t="str">
        <f t="shared" si="26"/>
        <v/>
      </c>
      <c r="BA70" s="14" t="str">
        <f t="shared" si="27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81" t="str">
        <f t="shared" si="8"/>
        <v/>
      </c>
      <c r="E71" s="121" t="str">
        <f t="shared" si="9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66"/>
        <v/>
      </c>
      <c r="K71" s="81" t="str">
        <f t="shared" si="11"/>
        <v/>
      </c>
      <c r="L71" s="121" t="str">
        <f t="shared" si="12"/>
        <v/>
      </c>
      <c r="M71" s="24" t="str">
        <f t="shared" si="29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8">IF(H71="","",IF(T70+U71&gt;=10,10,IF(T70+U71&lt;=-10,-10,T70+U71)))</f>
        <v/>
      </c>
      <c r="U71" s="14">
        <f t="shared" si="17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47"/>
        <v/>
      </c>
      <c r="AF71" s="159" t="str">
        <f t="shared" si="48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20"/>
        <v/>
      </c>
      <c r="AK71" s="75" t="str">
        <f t="shared" si="21"/>
        <v/>
      </c>
      <c r="AL71" s="75" t="str">
        <f t="shared" si="22"/>
        <v/>
      </c>
      <c r="AM71" s="75" t="str">
        <f t="shared" si="23"/>
        <v/>
      </c>
      <c r="AP71" s="14" t="str">
        <f t="shared" si="67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5"/>
        <v/>
      </c>
      <c r="AZ71" s="14" t="str">
        <f t="shared" si="26"/>
        <v/>
      </c>
      <c r="BA71" s="14" t="str">
        <f t="shared" si="27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81" t="str">
        <f t="shared" si="8"/>
        <v/>
      </c>
      <c r="E72" s="121" t="str">
        <f t="shared" si="9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66"/>
        <v/>
      </c>
      <c r="K72" s="81" t="str">
        <f t="shared" si="11"/>
        <v/>
      </c>
      <c r="L72" s="121" t="str">
        <f t="shared" si="12"/>
        <v/>
      </c>
      <c r="M72" s="24" t="str">
        <f t="shared" si="29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5"/>
        <v/>
      </c>
      <c r="S72" s="83" t="str">
        <f t="shared" si="16"/>
        <v/>
      </c>
      <c r="T72" s="14" t="str">
        <f t="shared" si="68"/>
        <v/>
      </c>
      <c r="U72" s="14">
        <f t="shared" si="17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47"/>
        <v/>
      </c>
      <c r="AF72" s="159" t="str">
        <f t="shared" si="48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20"/>
        <v/>
      </c>
      <c r="AK72" s="75" t="str">
        <f t="shared" si="21"/>
        <v/>
      </c>
      <c r="AL72" s="75" t="str">
        <f t="shared" si="22"/>
        <v/>
      </c>
      <c r="AM72" s="75" t="str">
        <f t="shared" si="23"/>
        <v/>
      </c>
      <c r="AP72" s="14" t="str">
        <f t="shared" si="67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5"/>
        <v/>
      </c>
      <c r="AZ72" s="14" t="str">
        <f t="shared" si="26"/>
        <v/>
      </c>
      <c r="BA72" s="14" t="str">
        <f t="shared" si="27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81" t="str">
        <f t="shared" si="8"/>
        <v/>
      </c>
      <c r="E73" s="121" t="str">
        <f t="shared" si="9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66"/>
        <v/>
      </c>
      <c r="K73" s="81" t="str">
        <f t="shared" si="11"/>
        <v/>
      </c>
      <c r="L73" s="121" t="str">
        <f t="shared" si="12"/>
        <v/>
      </c>
      <c r="M73" s="24" t="str">
        <f t="shared" si="29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5"/>
        <v/>
      </c>
      <c r="S73" s="83" t="str">
        <f t="shared" si="16"/>
        <v/>
      </c>
      <c r="T73" s="14" t="str">
        <f t="shared" si="68"/>
        <v/>
      </c>
      <c r="U73" s="14">
        <f t="shared" si="17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47"/>
        <v/>
      </c>
      <c r="AF73" s="159" t="str">
        <f t="shared" si="48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20"/>
        <v/>
      </c>
      <c r="AK73" s="75" t="str">
        <f t="shared" si="21"/>
        <v/>
      </c>
      <c r="AL73" s="75" t="str">
        <f t="shared" si="22"/>
        <v/>
      </c>
      <c r="AM73" s="75" t="str">
        <f t="shared" si="23"/>
        <v/>
      </c>
      <c r="AP73" s="14" t="str">
        <f t="shared" si="67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5"/>
        <v/>
      </c>
      <c r="AZ73" s="14" t="str">
        <f t="shared" si="26"/>
        <v/>
      </c>
      <c r="BA73" s="14" t="str">
        <f t="shared" si="27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9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82" t="str">
        <f t="shared" ref="D74:D109" si="70">IF(H73="","",IF(AP74="PD",IF(AX74="P",AZ74,""),AJ74))</f>
        <v/>
      </c>
      <c r="E74" s="122" t="str">
        <f t="shared" ref="E74:E109" si="71">IF(H73="","",IF(AP74="PD",IF(AX74="B",AZ74,""),AK74))</f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si="66"/>
        <v/>
      </c>
      <c r="K74" s="82" t="str">
        <f t="shared" ref="K74:K109" si="72">IF(H73="","",IF(AND(D74=AE74,LEFT(AE74)="L",REPLACE(AE74,1,1,"")&gt;=5),"L"&amp;(REPLACE(AE74,1,1,"")-3),AE74))</f>
        <v/>
      </c>
      <c r="L74" s="122" t="str">
        <f t="shared" ref="L74:L109" si="73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4">IF(H74="","",IF(M74="W",0+BD74,0-BD74)+IF(F74="W",0+BC74,0-BC74)+IF(V74="S",0,N73))</f>
        <v/>
      </c>
      <c r="O74" s="131" t="str">
        <f t="shared" ref="O74:O109" si="75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6">IF(H74="","",IF(M74="W",0+BD74,0-BD74)+IF(F74="W",0+BC74,0-BC74))</f>
        <v/>
      </c>
      <c r="S74" s="83" t="str">
        <f t="shared" ref="S74:S109" si="77">IF(H74="","",IF(R74&gt;0,"W",IF(R74&lt;0,"L","")))</f>
        <v/>
      </c>
      <c r="T74" s="14" t="str">
        <f t="shared" si="68"/>
        <v/>
      </c>
      <c r="U74" s="14">
        <f t="shared" ref="U74:U109" si="78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si="47"/>
        <v/>
      </c>
      <c r="AF74" s="159" t="str">
        <f t="shared" si="48"/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7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9"/>
        <v/>
      </c>
      <c r="C75" s="36" t="str">
        <f t="shared" si="65"/>
        <v/>
      </c>
      <c r="D75" s="79" t="str">
        <f t="shared" si="70"/>
        <v/>
      </c>
      <c r="E75" s="120" t="str">
        <f t="shared" si="71"/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6"/>
        <v/>
      </c>
      <c r="K75" s="79" t="str">
        <f t="shared" si="72"/>
        <v/>
      </c>
      <c r="L75" s="120" t="str">
        <f t="shared" si="73"/>
        <v/>
      </c>
      <c r="M75" s="36" t="str">
        <f t="shared" ref="M75:M109" si="87">IF(H75="","",IF(H75="P",IF(K75="","L","W"),IF(L75="","L","W")))</f>
        <v/>
      </c>
      <c r="N75" s="36" t="str">
        <f t="shared" si="74"/>
        <v/>
      </c>
      <c r="O75" s="136" t="str">
        <f t="shared" si="75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6"/>
        <v/>
      </c>
      <c r="S75" s="83" t="str">
        <f t="shared" si="77"/>
        <v/>
      </c>
      <c r="T75" s="14" t="str">
        <f t="shared" si="68"/>
        <v/>
      </c>
      <c r="U75" s="14">
        <f t="shared" si="78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ref="AE75:AE109" si="91">IF(H74="","",IF(AQ75="FE",IF(AX75="B",BB75,""),AL75))</f>
        <v/>
      </c>
      <c r="AF75" s="159" t="str">
        <f t="shared" ref="AF75:AF109" si="92">IF(H74="","",IF(AQ75="FE",IF(AX75="P",BB75,""),AM75))</f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7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3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4">IF(OR(V75="S",Y74="Y"),"B",IFERROR(VLOOKUP(BA75,$BK$3:$BL$100,2,FALSE),""))</f>
        <v/>
      </c>
      <c r="BC75" s="14">
        <f t="shared" ref="BC75:BC109" si="95">IF(REPLACE(AZ75, 1, 1, "")="",1,REPLACE(AZ75, 1, 1, ""))</f>
        <v>1</v>
      </c>
      <c r="BD75" s="14">
        <f t="shared" ref="BD75:BD109" si="96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9"/>
        <v/>
      </c>
      <c r="C76" s="24" t="str">
        <f t="shared" si="65"/>
        <v/>
      </c>
      <c r="D76" s="81" t="str">
        <f t="shared" si="70"/>
        <v/>
      </c>
      <c r="E76" s="121" t="str">
        <f t="shared" si="71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6"/>
        <v/>
      </c>
      <c r="K76" s="81" t="str">
        <f t="shared" si="72"/>
        <v/>
      </c>
      <c r="L76" s="121" t="str">
        <f t="shared" si="73"/>
        <v/>
      </c>
      <c r="M76" s="24" t="str">
        <f t="shared" si="87"/>
        <v/>
      </c>
      <c r="N76" s="24" t="str">
        <f t="shared" si="74"/>
        <v/>
      </c>
      <c r="O76" s="124" t="str">
        <f t="shared" si="75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6"/>
        <v/>
      </c>
      <c r="S76" s="83" t="str">
        <f t="shared" si="77"/>
        <v/>
      </c>
      <c r="T76" s="14" t="str">
        <f t="shared" si="68"/>
        <v/>
      </c>
      <c r="U76" s="14">
        <f t="shared" si="78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91"/>
        <v/>
      </c>
      <c r="AF76" s="159" t="str">
        <f t="shared" si="92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7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3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4"/>
        <v/>
      </c>
      <c r="BC76" s="14">
        <f t="shared" si="95"/>
        <v>1</v>
      </c>
      <c r="BD76" s="14">
        <f t="shared" si="96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9"/>
        <v/>
      </c>
      <c r="C77" s="24" t="str">
        <f t="shared" si="65"/>
        <v/>
      </c>
      <c r="D77" s="81" t="str">
        <f t="shared" si="70"/>
        <v/>
      </c>
      <c r="E77" s="121" t="str">
        <f t="shared" si="71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6"/>
        <v/>
      </c>
      <c r="K77" s="81" t="str">
        <f t="shared" si="72"/>
        <v/>
      </c>
      <c r="L77" s="121" t="str">
        <f t="shared" si="73"/>
        <v/>
      </c>
      <c r="M77" s="24" t="str">
        <f t="shared" si="87"/>
        <v/>
      </c>
      <c r="N77" s="24" t="str">
        <f t="shared" si="74"/>
        <v/>
      </c>
      <c r="O77" s="124" t="str">
        <f t="shared" si="75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6"/>
        <v/>
      </c>
      <c r="S77" s="83" t="str">
        <f t="shared" si="77"/>
        <v/>
      </c>
      <c r="T77" s="14" t="str">
        <f t="shared" si="68"/>
        <v/>
      </c>
      <c r="U77" s="14">
        <f t="shared" si="78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91"/>
        <v/>
      </c>
      <c r="AF77" s="159" t="str">
        <f t="shared" si="92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7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3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4"/>
        <v/>
      </c>
      <c r="BC77" s="14">
        <f t="shared" si="95"/>
        <v>1</v>
      </c>
      <c r="BD77" s="14">
        <f t="shared" si="96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9"/>
        <v/>
      </c>
      <c r="C78" s="24" t="str">
        <f t="shared" si="65"/>
        <v/>
      </c>
      <c r="D78" s="81" t="str">
        <f t="shared" si="70"/>
        <v/>
      </c>
      <c r="E78" s="121" t="str">
        <f t="shared" si="71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6"/>
        <v/>
      </c>
      <c r="K78" s="81" t="str">
        <f t="shared" si="72"/>
        <v/>
      </c>
      <c r="L78" s="121" t="str">
        <f t="shared" si="73"/>
        <v/>
      </c>
      <c r="M78" s="24" t="str">
        <f t="shared" si="87"/>
        <v/>
      </c>
      <c r="N78" s="24" t="str">
        <f t="shared" si="74"/>
        <v/>
      </c>
      <c r="O78" s="124" t="str">
        <f t="shared" si="75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6"/>
        <v/>
      </c>
      <c r="S78" s="83" t="str">
        <f t="shared" si="77"/>
        <v/>
      </c>
      <c r="T78" s="14" t="str">
        <f t="shared" si="68"/>
        <v/>
      </c>
      <c r="U78" s="14">
        <f t="shared" si="78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91"/>
        <v/>
      </c>
      <c r="AF78" s="159" t="str">
        <f t="shared" si="92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7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3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4"/>
        <v/>
      </c>
      <c r="BC78" s="14">
        <f t="shared" si="95"/>
        <v>1</v>
      </c>
      <c r="BD78" s="14">
        <f t="shared" si="96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9"/>
        <v/>
      </c>
      <c r="C79" s="25" t="str">
        <f t="shared" si="65"/>
        <v/>
      </c>
      <c r="D79" s="82" t="str">
        <f t="shared" si="70"/>
        <v/>
      </c>
      <c r="E79" s="122" t="str">
        <f t="shared" si="71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6"/>
        <v/>
      </c>
      <c r="K79" s="82" t="str">
        <f t="shared" si="72"/>
        <v/>
      </c>
      <c r="L79" s="122" t="str">
        <f t="shared" si="73"/>
        <v/>
      </c>
      <c r="M79" s="25" t="str">
        <f t="shared" si="87"/>
        <v/>
      </c>
      <c r="N79" s="25" t="str">
        <f t="shared" si="74"/>
        <v/>
      </c>
      <c r="O79" s="131" t="str">
        <f t="shared" si="75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6"/>
        <v/>
      </c>
      <c r="S79" s="83" t="str">
        <f t="shared" si="77"/>
        <v/>
      </c>
      <c r="T79" s="14" t="str">
        <f t="shared" si="68"/>
        <v/>
      </c>
      <c r="U79" s="14">
        <f t="shared" si="78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91"/>
        <v/>
      </c>
      <c r="AF79" s="159" t="str">
        <f t="shared" si="92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7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3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4"/>
        <v/>
      </c>
      <c r="BC79" s="14">
        <f t="shared" si="95"/>
        <v>1</v>
      </c>
      <c r="BD79" s="14">
        <f t="shared" si="96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9"/>
        <v/>
      </c>
      <c r="C80" s="36" t="str">
        <f t="shared" si="65"/>
        <v/>
      </c>
      <c r="D80" s="79" t="str">
        <f t="shared" si="70"/>
        <v/>
      </c>
      <c r="E80" s="120" t="str">
        <f t="shared" si="71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6"/>
        <v/>
      </c>
      <c r="K80" s="79" t="str">
        <f t="shared" si="72"/>
        <v/>
      </c>
      <c r="L80" s="120" t="str">
        <f t="shared" si="73"/>
        <v/>
      </c>
      <c r="M80" s="36" t="str">
        <f t="shared" si="87"/>
        <v/>
      </c>
      <c r="N80" s="36" t="str">
        <f t="shared" si="74"/>
        <v/>
      </c>
      <c r="O80" s="136" t="str">
        <f t="shared" si="75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6"/>
        <v/>
      </c>
      <c r="S80" s="83" t="str">
        <f t="shared" si="77"/>
        <v/>
      </c>
      <c r="T80" s="14" t="str">
        <f t="shared" si="68"/>
        <v/>
      </c>
      <c r="U80" s="14">
        <f t="shared" si="78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91"/>
        <v/>
      </c>
      <c r="AF80" s="159" t="str">
        <f t="shared" si="92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7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3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4"/>
        <v/>
      </c>
      <c r="BC80" s="14">
        <f t="shared" si="95"/>
        <v>1</v>
      </c>
      <c r="BD80" s="14">
        <f t="shared" si="96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9"/>
        <v/>
      </c>
      <c r="C81" s="24" t="str">
        <f t="shared" si="65"/>
        <v/>
      </c>
      <c r="D81" s="81" t="str">
        <f t="shared" si="70"/>
        <v/>
      </c>
      <c r="E81" s="121" t="str">
        <f t="shared" si="71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6"/>
        <v/>
      </c>
      <c r="K81" s="81" t="str">
        <f t="shared" si="72"/>
        <v/>
      </c>
      <c r="L81" s="121" t="str">
        <f t="shared" si="73"/>
        <v/>
      </c>
      <c r="M81" s="24" t="str">
        <f t="shared" si="87"/>
        <v/>
      </c>
      <c r="N81" s="24" t="str">
        <f t="shared" si="74"/>
        <v/>
      </c>
      <c r="O81" s="124" t="str">
        <f t="shared" si="75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6"/>
        <v/>
      </c>
      <c r="S81" s="83" t="str">
        <f t="shared" si="77"/>
        <v/>
      </c>
      <c r="T81" s="14" t="str">
        <f t="shared" si="68"/>
        <v/>
      </c>
      <c r="U81" s="14">
        <f t="shared" si="78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91"/>
        <v/>
      </c>
      <c r="AF81" s="159" t="str">
        <f t="shared" si="92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7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3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4"/>
        <v/>
      </c>
      <c r="BC81" s="14">
        <f t="shared" si="95"/>
        <v>1</v>
      </c>
      <c r="BD81" s="14">
        <f t="shared" si="96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9"/>
        <v/>
      </c>
      <c r="C82" s="24" t="str">
        <f t="shared" si="65"/>
        <v/>
      </c>
      <c r="D82" s="81" t="str">
        <f t="shared" si="70"/>
        <v/>
      </c>
      <c r="E82" s="121" t="str">
        <f t="shared" si="71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6"/>
        <v/>
      </c>
      <c r="K82" s="81" t="str">
        <f t="shared" si="72"/>
        <v/>
      </c>
      <c r="L82" s="121" t="str">
        <f t="shared" si="73"/>
        <v/>
      </c>
      <c r="M82" s="24" t="str">
        <f t="shared" si="87"/>
        <v/>
      </c>
      <c r="N82" s="24" t="str">
        <f t="shared" si="74"/>
        <v/>
      </c>
      <c r="O82" s="124" t="str">
        <f t="shared" si="75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6"/>
        <v/>
      </c>
      <c r="S82" s="83" t="str">
        <f t="shared" si="77"/>
        <v/>
      </c>
      <c r="T82" s="14" t="str">
        <f t="shared" si="68"/>
        <v/>
      </c>
      <c r="U82" s="14">
        <f t="shared" si="78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91"/>
        <v/>
      </c>
      <c r="AF82" s="159" t="str">
        <f t="shared" si="92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7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3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4"/>
        <v/>
      </c>
      <c r="BC82" s="14">
        <f t="shared" si="95"/>
        <v>1</v>
      </c>
      <c r="BD82" s="14">
        <f t="shared" si="96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9"/>
        <v/>
      </c>
      <c r="C83" s="24" t="str">
        <f t="shared" si="65"/>
        <v/>
      </c>
      <c r="D83" s="81" t="str">
        <f t="shared" si="70"/>
        <v/>
      </c>
      <c r="E83" s="121" t="str">
        <f t="shared" si="71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6"/>
        <v/>
      </c>
      <c r="K83" s="81" t="str">
        <f t="shared" si="72"/>
        <v/>
      </c>
      <c r="L83" s="121" t="str">
        <f t="shared" si="73"/>
        <v/>
      </c>
      <c r="M83" s="24" t="str">
        <f t="shared" si="87"/>
        <v/>
      </c>
      <c r="N83" s="24" t="str">
        <f t="shared" si="74"/>
        <v/>
      </c>
      <c r="O83" s="124" t="str">
        <f t="shared" si="75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6"/>
        <v/>
      </c>
      <c r="S83" s="83" t="str">
        <f t="shared" si="77"/>
        <v/>
      </c>
      <c r="T83" s="14" t="str">
        <f t="shared" si="68"/>
        <v/>
      </c>
      <c r="U83" s="14">
        <f t="shared" si="78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91"/>
        <v/>
      </c>
      <c r="AF83" s="159" t="str">
        <f t="shared" si="92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7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3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4"/>
        <v/>
      </c>
      <c r="BC83" s="14">
        <f t="shared" si="95"/>
        <v>1</v>
      </c>
      <c r="BD83" s="14">
        <f t="shared" si="96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9"/>
        <v/>
      </c>
      <c r="C84" s="25" t="str">
        <f t="shared" si="65"/>
        <v/>
      </c>
      <c r="D84" s="82" t="str">
        <f t="shared" si="70"/>
        <v/>
      </c>
      <c r="E84" s="122" t="str">
        <f t="shared" si="71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6"/>
        <v/>
      </c>
      <c r="K84" s="82" t="str">
        <f t="shared" si="72"/>
        <v/>
      </c>
      <c r="L84" s="122" t="str">
        <f t="shared" si="73"/>
        <v/>
      </c>
      <c r="M84" s="25" t="str">
        <f t="shared" si="87"/>
        <v/>
      </c>
      <c r="N84" s="25" t="str">
        <f t="shared" si="74"/>
        <v/>
      </c>
      <c r="O84" s="131" t="str">
        <f t="shared" si="75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6"/>
        <v/>
      </c>
      <c r="S84" s="83" t="str">
        <f t="shared" si="77"/>
        <v/>
      </c>
      <c r="T84" s="14" t="str">
        <f t="shared" si="68"/>
        <v/>
      </c>
      <c r="U84" s="14">
        <f t="shared" si="78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91"/>
        <v/>
      </c>
      <c r="AF84" s="159" t="str">
        <f t="shared" si="92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7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3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4"/>
        <v/>
      </c>
      <c r="BC84" s="14">
        <f t="shared" si="95"/>
        <v>1</v>
      </c>
      <c r="BD84" s="14">
        <f t="shared" si="96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9"/>
        <v/>
      </c>
      <c r="C85" s="36" t="str">
        <f t="shared" si="65"/>
        <v/>
      </c>
      <c r="D85" s="79" t="str">
        <f t="shared" si="70"/>
        <v/>
      </c>
      <c r="E85" s="120" t="str">
        <f t="shared" si="71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6"/>
        <v/>
      </c>
      <c r="K85" s="79" t="str">
        <f t="shared" si="72"/>
        <v/>
      </c>
      <c r="L85" s="120" t="str">
        <f t="shared" si="73"/>
        <v/>
      </c>
      <c r="M85" s="36" t="str">
        <f t="shared" si="87"/>
        <v/>
      </c>
      <c r="N85" s="36" t="str">
        <f t="shared" si="74"/>
        <v/>
      </c>
      <c r="O85" s="136" t="str">
        <f t="shared" si="75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6"/>
        <v/>
      </c>
      <c r="S85" s="83" t="str">
        <f t="shared" si="77"/>
        <v/>
      </c>
      <c r="T85" s="14" t="str">
        <f t="shared" si="68"/>
        <v/>
      </c>
      <c r="U85" s="14">
        <f t="shared" si="78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91"/>
        <v/>
      </c>
      <c r="AF85" s="159" t="str">
        <f t="shared" si="92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7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3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4"/>
        <v/>
      </c>
      <c r="BC85" s="14">
        <f t="shared" si="95"/>
        <v>1</v>
      </c>
      <c r="BD85" s="14">
        <f t="shared" si="96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9"/>
        <v/>
      </c>
      <c r="C86" s="24" t="str">
        <f t="shared" si="65"/>
        <v/>
      </c>
      <c r="D86" s="81" t="str">
        <f t="shared" si="70"/>
        <v/>
      </c>
      <c r="E86" s="121" t="str">
        <f t="shared" si="71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6"/>
        <v/>
      </c>
      <c r="K86" s="81" t="str">
        <f t="shared" si="72"/>
        <v/>
      </c>
      <c r="L86" s="121" t="str">
        <f t="shared" si="73"/>
        <v/>
      </c>
      <c r="M86" s="24" t="str">
        <f t="shared" si="87"/>
        <v/>
      </c>
      <c r="N86" s="24" t="str">
        <f t="shared" si="74"/>
        <v/>
      </c>
      <c r="O86" s="124" t="str">
        <f t="shared" si="75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6"/>
        <v/>
      </c>
      <c r="S86" s="83" t="str">
        <f t="shared" si="77"/>
        <v/>
      </c>
      <c r="T86" s="14" t="str">
        <f t="shared" si="68"/>
        <v/>
      </c>
      <c r="U86" s="14">
        <f t="shared" si="78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91"/>
        <v/>
      </c>
      <c r="AF86" s="159" t="str">
        <f t="shared" si="92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7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3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4"/>
        <v/>
      </c>
      <c r="BC86" s="14">
        <f t="shared" si="95"/>
        <v>1</v>
      </c>
      <c r="BD86" s="14">
        <f t="shared" si="96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9"/>
        <v/>
      </c>
      <c r="C87" s="24" t="str">
        <f t="shared" si="65"/>
        <v/>
      </c>
      <c r="D87" s="81" t="str">
        <f t="shared" si="70"/>
        <v/>
      </c>
      <c r="E87" s="121" t="str">
        <f t="shared" si="71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6"/>
        <v/>
      </c>
      <c r="K87" s="81" t="str">
        <f t="shared" si="72"/>
        <v/>
      </c>
      <c r="L87" s="121" t="str">
        <f t="shared" si="73"/>
        <v/>
      </c>
      <c r="M87" s="24" t="str">
        <f t="shared" si="87"/>
        <v/>
      </c>
      <c r="N87" s="24" t="str">
        <f t="shared" si="74"/>
        <v/>
      </c>
      <c r="O87" s="124" t="str">
        <f t="shared" si="75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6"/>
        <v/>
      </c>
      <c r="S87" s="83" t="str">
        <f t="shared" si="77"/>
        <v/>
      </c>
      <c r="T87" s="14" t="str">
        <f t="shared" si="68"/>
        <v/>
      </c>
      <c r="U87" s="14">
        <f t="shared" si="78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91"/>
        <v/>
      </c>
      <c r="AF87" s="159" t="str">
        <f t="shared" si="92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7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3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4"/>
        <v/>
      </c>
      <c r="BC87" s="14">
        <f t="shared" si="95"/>
        <v>1</v>
      </c>
      <c r="BD87" s="14">
        <f t="shared" si="96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9"/>
        <v/>
      </c>
      <c r="C88" s="24" t="str">
        <f t="shared" si="65"/>
        <v/>
      </c>
      <c r="D88" s="81" t="str">
        <f t="shared" si="70"/>
        <v/>
      </c>
      <c r="E88" s="121" t="str">
        <f t="shared" si="71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6"/>
        <v/>
      </c>
      <c r="K88" s="81" t="str">
        <f t="shared" si="72"/>
        <v/>
      </c>
      <c r="L88" s="121" t="str">
        <f t="shared" si="73"/>
        <v/>
      </c>
      <c r="M88" s="24" t="str">
        <f t="shared" si="87"/>
        <v/>
      </c>
      <c r="N88" s="24" t="str">
        <f t="shared" si="74"/>
        <v/>
      </c>
      <c r="O88" s="124" t="str">
        <f t="shared" si="75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6"/>
        <v/>
      </c>
      <c r="S88" s="83" t="str">
        <f t="shared" si="77"/>
        <v/>
      </c>
      <c r="T88" s="14" t="str">
        <f t="shared" si="68"/>
        <v/>
      </c>
      <c r="U88" s="14">
        <f t="shared" si="78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91"/>
        <v/>
      </c>
      <c r="AF88" s="159" t="str">
        <f t="shared" si="92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7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3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4"/>
        <v/>
      </c>
      <c r="BC88" s="14">
        <f t="shared" si="95"/>
        <v>1</v>
      </c>
      <c r="BD88" s="14">
        <f t="shared" si="96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9"/>
        <v/>
      </c>
      <c r="C89" s="25" t="str">
        <f t="shared" si="65"/>
        <v/>
      </c>
      <c r="D89" s="82" t="str">
        <f t="shared" si="70"/>
        <v/>
      </c>
      <c r="E89" s="122" t="str">
        <f t="shared" si="71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6"/>
        <v/>
      </c>
      <c r="K89" s="82" t="str">
        <f t="shared" si="72"/>
        <v/>
      </c>
      <c r="L89" s="122" t="str">
        <f t="shared" si="73"/>
        <v/>
      </c>
      <c r="M89" s="25" t="str">
        <f t="shared" si="87"/>
        <v/>
      </c>
      <c r="N89" s="25" t="str">
        <f t="shared" si="74"/>
        <v/>
      </c>
      <c r="O89" s="131" t="str">
        <f t="shared" si="75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6"/>
        <v/>
      </c>
      <c r="S89" s="83" t="str">
        <f t="shared" si="77"/>
        <v/>
      </c>
      <c r="T89" s="14" t="str">
        <f t="shared" si="68"/>
        <v/>
      </c>
      <c r="U89" s="14">
        <f t="shared" si="78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91"/>
        <v/>
      </c>
      <c r="AF89" s="159" t="str">
        <f t="shared" si="92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7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3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4"/>
        <v/>
      </c>
      <c r="BC89" s="14">
        <f t="shared" si="95"/>
        <v>1</v>
      </c>
      <c r="BD89" s="14">
        <f t="shared" si="96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9"/>
        <v/>
      </c>
      <c r="C90" s="36" t="str">
        <f t="shared" si="65"/>
        <v/>
      </c>
      <c r="D90" s="79" t="str">
        <f t="shared" si="70"/>
        <v/>
      </c>
      <c r="E90" s="120" t="str">
        <f t="shared" si="71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6"/>
        <v/>
      </c>
      <c r="K90" s="79" t="str">
        <f t="shared" si="72"/>
        <v/>
      </c>
      <c r="L90" s="120" t="str">
        <f t="shared" si="73"/>
        <v/>
      </c>
      <c r="M90" s="36" t="str">
        <f t="shared" si="87"/>
        <v/>
      </c>
      <c r="N90" s="36" t="str">
        <f t="shared" si="74"/>
        <v/>
      </c>
      <c r="O90" s="136" t="str">
        <f t="shared" si="75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6"/>
        <v/>
      </c>
      <c r="S90" s="83" t="str">
        <f t="shared" si="77"/>
        <v/>
      </c>
      <c r="T90" s="14" t="str">
        <f t="shared" si="68"/>
        <v/>
      </c>
      <c r="U90" s="14">
        <f t="shared" si="78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91"/>
        <v/>
      </c>
      <c r="AF90" s="159" t="str">
        <f t="shared" si="92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7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3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4"/>
        <v/>
      </c>
      <c r="BC90" s="14">
        <f t="shared" si="95"/>
        <v>1</v>
      </c>
      <c r="BD90" s="14">
        <f t="shared" si="96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9"/>
        <v/>
      </c>
      <c r="C91" s="24" t="str">
        <f t="shared" si="65"/>
        <v/>
      </c>
      <c r="D91" s="81" t="str">
        <f t="shared" si="70"/>
        <v/>
      </c>
      <c r="E91" s="121" t="str">
        <f t="shared" si="71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6"/>
        <v/>
      </c>
      <c r="K91" s="81" t="str">
        <f t="shared" si="72"/>
        <v/>
      </c>
      <c r="L91" s="121" t="str">
        <f t="shared" si="73"/>
        <v/>
      </c>
      <c r="M91" s="24" t="str">
        <f t="shared" si="87"/>
        <v/>
      </c>
      <c r="N91" s="24" t="str">
        <f t="shared" si="74"/>
        <v/>
      </c>
      <c r="O91" s="124" t="str">
        <f t="shared" si="75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6"/>
        <v/>
      </c>
      <c r="S91" s="83" t="str">
        <f t="shared" si="77"/>
        <v/>
      </c>
      <c r="T91" s="14" t="str">
        <f t="shared" si="68"/>
        <v/>
      </c>
      <c r="U91" s="14">
        <f t="shared" si="78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91"/>
        <v/>
      </c>
      <c r="AF91" s="159" t="str">
        <f t="shared" si="92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7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3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4"/>
        <v/>
      </c>
      <c r="BC91" s="14">
        <f t="shared" si="95"/>
        <v>1</v>
      </c>
      <c r="BD91" s="14">
        <f t="shared" si="96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9"/>
        <v/>
      </c>
      <c r="C92" s="24" t="str">
        <f t="shared" si="65"/>
        <v/>
      </c>
      <c r="D92" s="81" t="str">
        <f t="shared" si="70"/>
        <v/>
      </c>
      <c r="E92" s="121" t="str">
        <f t="shared" si="71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6"/>
        <v/>
      </c>
      <c r="K92" s="81" t="str">
        <f t="shared" si="72"/>
        <v/>
      </c>
      <c r="L92" s="121" t="str">
        <f t="shared" si="73"/>
        <v/>
      </c>
      <c r="M92" s="24" t="str">
        <f t="shared" si="87"/>
        <v/>
      </c>
      <c r="N92" s="24" t="str">
        <f t="shared" si="74"/>
        <v/>
      </c>
      <c r="O92" s="124" t="str">
        <f t="shared" si="75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6"/>
        <v/>
      </c>
      <c r="S92" s="83" t="str">
        <f t="shared" si="77"/>
        <v/>
      </c>
      <c r="T92" s="14" t="str">
        <f t="shared" si="68"/>
        <v/>
      </c>
      <c r="U92" s="14">
        <f t="shared" si="78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91"/>
        <v/>
      </c>
      <c r="AF92" s="159" t="str">
        <f t="shared" si="92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7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3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4"/>
        <v/>
      </c>
      <c r="BC92" s="14">
        <f t="shared" si="95"/>
        <v>1</v>
      </c>
      <c r="BD92" s="14">
        <f t="shared" si="96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9"/>
        <v/>
      </c>
      <c r="C93" s="24" t="str">
        <f t="shared" si="65"/>
        <v/>
      </c>
      <c r="D93" s="81" t="str">
        <f t="shared" si="70"/>
        <v/>
      </c>
      <c r="E93" s="121" t="str">
        <f t="shared" si="71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6"/>
        <v/>
      </c>
      <c r="K93" s="81" t="str">
        <f t="shared" si="72"/>
        <v/>
      </c>
      <c r="L93" s="121" t="str">
        <f t="shared" si="73"/>
        <v/>
      </c>
      <c r="M93" s="24" t="str">
        <f t="shared" si="87"/>
        <v/>
      </c>
      <c r="N93" s="24" t="str">
        <f t="shared" si="74"/>
        <v/>
      </c>
      <c r="O93" s="124" t="str">
        <f t="shared" si="75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6"/>
        <v/>
      </c>
      <c r="S93" s="83" t="str">
        <f t="shared" si="77"/>
        <v/>
      </c>
      <c r="T93" s="14" t="str">
        <f t="shared" si="68"/>
        <v/>
      </c>
      <c r="U93" s="14">
        <f t="shared" si="78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91"/>
        <v/>
      </c>
      <c r="AF93" s="159" t="str">
        <f t="shared" si="92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7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3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4"/>
        <v/>
      </c>
      <c r="BC93" s="14">
        <f t="shared" si="95"/>
        <v>1</v>
      </c>
      <c r="BD93" s="14">
        <f t="shared" si="96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9"/>
        <v/>
      </c>
      <c r="C94" s="25" t="str">
        <f t="shared" si="65"/>
        <v/>
      </c>
      <c r="D94" s="82" t="str">
        <f t="shared" si="70"/>
        <v/>
      </c>
      <c r="E94" s="122" t="str">
        <f t="shared" si="71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6"/>
        <v/>
      </c>
      <c r="K94" s="82" t="str">
        <f t="shared" si="72"/>
        <v/>
      </c>
      <c r="L94" s="122" t="str">
        <f t="shared" si="73"/>
        <v/>
      </c>
      <c r="M94" s="25" t="str">
        <f t="shared" si="87"/>
        <v/>
      </c>
      <c r="N94" s="25" t="str">
        <f t="shared" si="74"/>
        <v/>
      </c>
      <c r="O94" s="131" t="str">
        <f t="shared" si="75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6"/>
        <v/>
      </c>
      <c r="S94" s="83" t="str">
        <f t="shared" si="77"/>
        <v/>
      </c>
      <c r="T94" s="14" t="str">
        <f t="shared" si="68"/>
        <v/>
      </c>
      <c r="U94" s="14">
        <f t="shared" si="78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91"/>
        <v/>
      </c>
      <c r="AF94" s="159" t="str">
        <f t="shared" si="92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7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3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4"/>
        <v/>
      </c>
      <c r="BC94" s="14">
        <f t="shared" si="95"/>
        <v>1</v>
      </c>
      <c r="BD94" s="14">
        <f t="shared" si="96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9"/>
        <v/>
      </c>
      <c r="C95" s="36" t="str">
        <f t="shared" si="65"/>
        <v/>
      </c>
      <c r="D95" s="79" t="str">
        <f t="shared" si="70"/>
        <v/>
      </c>
      <c r="E95" s="120" t="str">
        <f t="shared" si="71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6"/>
        <v/>
      </c>
      <c r="K95" s="79" t="str">
        <f t="shared" si="72"/>
        <v/>
      </c>
      <c r="L95" s="120" t="str">
        <f t="shared" si="73"/>
        <v/>
      </c>
      <c r="M95" s="36" t="str">
        <f t="shared" si="87"/>
        <v/>
      </c>
      <c r="N95" s="36" t="str">
        <f t="shared" si="74"/>
        <v/>
      </c>
      <c r="O95" s="136" t="str">
        <f t="shared" si="75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6"/>
        <v/>
      </c>
      <c r="S95" s="83" t="str">
        <f t="shared" si="77"/>
        <v/>
      </c>
      <c r="T95" s="14" t="str">
        <f t="shared" si="68"/>
        <v/>
      </c>
      <c r="U95" s="14">
        <f t="shared" si="78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91"/>
        <v/>
      </c>
      <c r="AF95" s="159" t="str">
        <f t="shared" si="92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7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3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4"/>
        <v/>
      </c>
      <c r="BC95" s="14">
        <f t="shared" si="95"/>
        <v>1</v>
      </c>
      <c r="BD95" s="14">
        <f t="shared" si="96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9"/>
        <v/>
      </c>
      <c r="C96" s="24" t="str">
        <f t="shared" si="65"/>
        <v/>
      </c>
      <c r="D96" s="81" t="str">
        <f t="shared" si="70"/>
        <v/>
      </c>
      <c r="E96" s="121" t="str">
        <f t="shared" si="71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6"/>
        <v/>
      </c>
      <c r="K96" s="81" t="str">
        <f t="shared" si="72"/>
        <v/>
      </c>
      <c r="L96" s="121" t="str">
        <f t="shared" si="73"/>
        <v/>
      </c>
      <c r="M96" s="24" t="str">
        <f t="shared" si="87"/>
        <v/>
      </c>
      <c r="N96" s="24" t="str">
        <f t="shared" si="74"/>
        <v/>
      </c>
      <c r="O96" s="124" t="str">
        <f t="shared" si="75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6"/>
        <v/>
      </c>
      <c r="S96" s="83" t="str">
        <f t="shared" si="77"/>
        <v/>
      </c>
      <c r="T96" s="14" t="str">
        <f t="shared" si="68"/>
        <v/>
      </c>
      <c r="U96" s="14">
        <f t="shared" si="78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91"/>
        <v/>
      </c>
      <c r="AF96" s="159" t="str">
        <f t="shared" si="92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7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3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4"/>
        <v/>
      </c>
      <c r="BC96" s="14">
        <f t="shared" si="95"/>
        <v>1</v>
      </c>
      <c r="BD96" s="14">
        <f t="shared" si="96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9"/>
        <v/>
      </c>
      <c r="C97" s="24" t="str">
        <f t="shared" si="65"/>
        <v/>
      </c>
      <c r="D97" s="81" t="str">
        <f t="shared" si="70"/>
        <v/>
      </c>
      <c r="E97" s="121" t="str">
        <f t="shared" si="71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6"/>
        <v/>
      </c>
      <c r="K97" s="81" t="str">
        <f t="shared" si="72"/>
        <v/>
      </c>
      <c r="L97" s="121" t="str">
        <f t="shared" si="73"/>
        <v/>
      </c>
      <c r="M97" s="24" t="str">
        <f t="shared" si="87"/>
        <v/>
      </c>
      <c r="N97" s="24" t="str">
        <f t="shared" si="74"/>
        <v/>
      </c>
      <c r="O97" s="124" t="str">
        <f t="shared" si="75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6"/>
        <v/>
      </c>
      <c r="S97" s="83" t="str">
        <f t="shared" si="77"/>
        <v/>
      </c>
      <c r="T97" s="14" t="str">
        <f t="shared" si="68"/>
        <v/>
      </c>
      <c r="U97" s="14">
        <f t="shared" si="78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91"/>
        <v/>
      </c>
      <c r="AF97" s="159" t="str">
        <f t="shared" si="92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7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3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4"/>
        <v/>
      </c>
      <c r="BC97" s="14">
        <f t="shared" si="95"/>
        <v>1</v>
      </c>
      <c r="BD97" s="14">
        <f t="shared" si="96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9"/>
        <v/>
      </c>
      <c r="C98" s="24" t="str">
        <f t="shared" si="65"/>
        <v/>
      </c>
      <c r="D98" s="81" t="str">
        <f t="shared" si="70"/>
        <v/>
      </c>
      <c r="E98" s="121" t="str">
        <f t="shared" si="71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6"/>
        <v/>
      </c>
      <c r="K98" s="81" t="str">
        <f t="shared" si="72"/>
        <v/>
      </c>
      <c r="L98" s="121" t="str">
        <f t="shared" si="73"/>
        <v/>
      </c>
      <c r="M98" s="24" t="str">
        <f t="shared" si="87"/>
        <v/>
      </c>
      <c r="N98" s="24" t="str">
        <f t="shared" si="74"/>
        <v/>
      </c>
      <c r="O98" s="124" t="str">
        <f t="shared" si="75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6"/>
        <v/>
      </c>
      <c r="S98" s="83" t="str">
        <f t="shared" si="77"/>
        <v/>
      </c>
      <c r="T98" s="14" t="str">
        <f t="shared" si="68"/>
        <v/>
      </c>
      <c r="U98" s="14">
        <f t="shared" si="78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91"/>
        <v/>
      </c>
      <c r="AF98" s="159" t="str">
        <f t="shared" si="92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7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3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4"/>
        <v/>
      </c>
      <c r="BC98" s="14">
        <f t="shared" si="95"/>
        <v>1</v>
      </c>
      <c r="BD98" s="14">
        <f t="shared" si="96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9"/>
        <v/>
      </c>
      <c r="C99" s="25" t="str">
        <f t="shared" si="65"/>
        <v/>
      </c>
      <c r="D99" s="82" t="str">
        <f t="shared" si="70"/>
        <v/>
      </c>
      <c r="E99" s="122" t="str">
        <f t="shared" si="71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6"/>
        <v/>
      </c>
      <c r="K99" s="82" t="str">
        <f t="shared" si="72"/>
        <v/>
      </c>
      <c r="L99" s="122" t="str">
        <f t="shared" si="73"/>
        <v/>
      </c>
      <c r="M99" s="25" t="str">
        <f t="shared" si="87"/>
        <v/>
      </c>
      <c r="N99" s="25" t="str">
        <f t="shared" si="74"/>
        <v/>
      </c>
      <c r="O99" s="131" t="str">
        <f t="shared" si="75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6"/>
        <v/>
      </c>
      <c r="S99" s="83" t="str">
        <f t="shared" si="77"/>
        <v/>
      </c>
      <c r="T99" s="14" t="str">
        <f t="shared" si="68"/>
        <v/>
      </c>
      <c r="U99" s="14">
        <f t="shared" si="78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91"/>
        <v/>
      </c>
      <c r="AF99" s="159" t="str">
        <f t="shared" si="92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7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3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4"/>
        <v/>
      </c>
      <c r="BC99" s="14">
        <f t="shared" si="95"/>
        <v>1</v>
      </c>
      <c r="BD99" s="14">
        <f t="shared" si="96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9"/>
        <v/>
      </c>
      <c r="C100" s="36" t="str">
        <f t="shared" si="65"/>
        <v/>
      </c>
      <c r="D100" s="79" t="str">
        <f t="shared" si="70"/>
        <v/>
      </c>
      <c r="E100" s="120" t="str">
        <f t="shared" si="71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6"/>
        <v/>
      </c>
      <c r="K100" s="79" t="str">
        <f t="shared" si="72"/>
        <v/>
      </c>
      <c r="L100" s="120" t="str">
        <f t="shared" si="73"/>
        <v/>
      </c>
      <c r="M100" s="36" t="str">
        <f t="shared" si="87"/>
        <v/>
      </c>
      <c r="N100" s="36" t="str">
        <f t="shared" si="74"/>
        <v/>
      </c>
      <c r="O100" s="136" t="str">
        <f t="shared" si="75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6"/>
        <v/>
      </c>
      <c r="S100" s="83" t="str">
        <f t="shared" si="77"/>
        <v/>
      </c>
      <c r="T100" s="14" t="str">
        <f t="shared" si="68"/>
        <v/>
      </c>
      <c r="U100" s="14">
        <f t="shared" si="78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91"/>
        <v/>
      </c>
      <c r="AF100" s="159" t="str">
        <f t="shared" si="92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7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3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4"/>
        <v/>
      </c>
      <c r="BC100" s="14">
        <f t="shared" si="95"/>
        <v>1</v>
      </c>
      <c r="BD100" s="14">
        <f t="shared" si="96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9"/>
        <v/>
      </c>
      <c r="C101" s="24" t="str">
        <f t="shared" si="65"/>
        <v/>
      </c>
      <c r="D101" s="81" t="str">
        <f t="shared" si="70"/>
        <v/>
      </c>
      <c r="E101" s="121" t="str">
        <f t="shared" si="71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6"/>
        <v/>
      </c>
      <c r="K101" s="81" t="str">
        <f t="shared" si="72"/>
        <v/>
      </c>
      <c r="L101" s="121" t="str">
        <f t="shared" si="73"/>
        <v/>
      </c>
      <c r="M101" s="24" t="str">
        <f t="shared" si="87"/>
        <v/>
      </c>
      <c r="N101" s="24" t="str">
        <f t="shared" si="74"/>
        <v/>
      </c>
      <c r="O101" s="124" t="str">
        <f t="shared" si="75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6"/>
        <v/>
      </c>
      <c r="S101" s="83" t="str">
        <f t="shared" si="77"/>
        <v/>
      </c>
      <c r="T101" s="14" t="str">
        <f t="shared" si="68"/>
        <v/>
      </c>
      <c r="U101" s="14">
        <f t="shared" si="78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91"/>
        <v/>
      </c>
      <c r="AF101" s="159" t="str">
        <f t="shared" si="92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7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3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4"/>
        <v/>
      </c>
      <c r="BC101" s="14">
        <f t="shared" si="95"/>
        <v>1</v>
      </c>
      <c r="BD101" s="14">
        <f t="shared" si="96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9"/>
        <v/>
      </c>
      <c r="C102" s="24" t="str">
        <f t="shared" si="65"/>
        <v/>
      </c>
      <c r="D102" s="81" t="str">
        <f t="shared" si="70"/>
        <v/>
      </c>
      <c r="E102" s="121" t="str">
        <f t="shared" si="71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6"/>
        <v/>
      </c>
      <c r="K102" s="81" t="str">
        <f t="shared" si="72"/>
        <v/>
      </c>
      <c r="L102" s="121" t="str">
        <f t="shared" si="73"/>
        <v/>
      </c>
      <c r="M102" s="24" t="str">
        <f t="shared" si="87"/>
        <v/>
      </c>
      <c r="N102" s="24" t="str">
        <f t="shared" si="74"/>
        <v/>
      </c>
      <c r="O102" s="124" t="str">
        <f t="shared" si="75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6"/>
        <v/>
      </c>
      <c r="S102" s="83" t="str">
        <f t="shared" si="77"/>
        <v/>
      </c>
      <c r="T102" s="14" t="str">
        <f t="shared" si="68"/>
        <v/>
      </c>
      <c r="U102" s="14">
        <f t="shared" si="78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91"/>
        <v/>
      </c>
      <c r="AF102" s="159" t="str">
        <f t="shared" si="92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7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3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4"/>
        <v/>
      </c>
      <c r="BC102" s="14">
        <f t="shared" si="95"/>
        <v>1</v>
      </c>
      <c r="BD102" s="14">
        <f t="shared" si="96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9"/>
        <v/>
      </c>
      <c r="C103" s="24" t="str">
        <f t="shared" si="65"/>
        <v/>
      </c>
      <c r="D103" s="81" t="str">
        <f t="shared" si="70"/>
        <v/>
      </c>
      <c r="E103" s="121" t="str">
        <f t="shared" si="71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6"/>
        <v/>
      </c>
      <c r="K103" s="81" t="str">
        <f t="shared" si="72"/>
        <v/>
      </c>
      <c r="L103" s="121" t="str">
        <f t="shared" si="73"/>
        <v/>
      </c>
      <c r="M103" s="24" t="str">
        <f t="shared" si="87"/>
        <v/>
      </c>
      <c r="N103" s="24" t="str">
        <f t="shared" si="74"/>
        <v/>
      </c>
      <c r="O103" s="124" t="str">
        <f t="shared" si="75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6"/>
        <v/>
      </c>
      <c r="S103" s="83" t="str">
        <f t="shared" si="77"/>
        <v/>
      </c>
      <c r="T103" s="14" t="str">
        <f t="shared" si="68"/>
        <v/>
      </c>
      <c r="U103" s="14">
        <f t="shared" si="78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91"/>
        <v/>
      </c>
      <c r="AF103" s="159" t="str">
        <f t="shared" si="92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7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3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4"/>
        <v/>
      </c>
      <c r="BC103" s="14">
        <f t="shared" si="95"/>
        <v>1</v>
      </c>
      <c r="BD103" s="14">
        <f t="shared" si="96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9"/>
        <v/>
      </c>
      <c r="C104" s="25" t="str">
        <f t="shared" si="65"/>
        <v/>
      </c>
      <c r="D104" s="82" t="str">
        <f t="shared" si="70"/>
        <v/>
      </c>
      <c r="E104" s="122" t="str">
        <f t="shared" si="71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6"/>
        <v/>
      </c>
      <c r="K104" s="82" t="str">
        <f t="shared" si="72"/>
        <v/>
      </c>
      <c r="L104" s="122" t="str">
        <f t="shared" si="73"/>
        <v/>
      </c>
      <c r="M104" s="25" t="str">
        <f t="shared" si="87"/>
        <v/>
      </c>
      <c r="N104" s="25" t="str">
        <f t="shared" si="74"/>
        <v/>
      </c>
      <c r="O104" s="131" t="str">
        <f t="shared" si="75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6"/>
        <v/>
      </c>
      <c r="S104" s="83" t="str">
        <f t="shared" si="77"/>
        <v/>
      </c>
      <c r="T104" s="14" t="str">
        <f t="shared" si="68"/>
        <v/>
      </c>
      <c r="U104" s="14">
        <f t="shared" si="78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91"/>
        <v/>
      </c>
      <c r="AF104" s="159" t="str">
        <f t="shared" si="92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7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3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4"/>
        <v/>
      </c>
      <c r="BC104" s="14">
        <f t="shared" si="95"/>
        <v>1</v>
      </c>
      <c r="BD104" s="14">
        <f t="shared" si="96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9"/>
        <v/>
      </c>
      <c r="C105" s="36" t="str">
        <f t="shared" si="65"/>
        <v/>
      </c>
      <c r="D105" s="79" t="str">
        <f t="shared" si="70"/>
        <v/>
      </c>
      <c r="E105" s="120" t="str">
        <f t="shared" si="71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6"/>
        <v/>
      </c>
      <c r="K105" s="79" t="str">
        <f t="shared" si="72"/>
        <v/>
      </c>
      <c r="L105" s="120" t="str">
        <f t="shared" si="73"/>
        <v/>
      </c>
      <c r="M105" s="36" t="str">
        <f t="shared" si="87"/>
        <v/>
      </c>
      <c r="N105" s="36" t="str">
        <f t="shared" si="74"/>
        <v/>
      </c>
      <c r="O105" s="136" t="str">
        <f t="shared" si="75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6"/>
        <v/>
      </c>
      <c r="S105" s="83" t="str">
        <f t="shared" si="77"/>
        <v/>
      </c>
      <c r="T105" s="14" t="str">
        <f t="shared" si="68"/>
        <v/>
      </c>
      <c r="U105" s="14">
        <f t="shared" si="78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91"/>
        <v/>
      </c>
      <c r="AF105" s="159" t="str">
        <f t="shared" si="92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7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3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4"/>
        <v/>
      </c>
      <c r="BC105" s="14">
        <f t="shared" si="95"/>
        <v>1</v>
      </c>
      <c r="BD105" s="14">
        <f t="shared" si="96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9"/>
        <v/>
      </c>
      <c r="C106" s="24" t="str">
        <f t="shared" si="65"/>
        <v/>
      </c>
      <c r="D106" s="81" t="str">
        <f t="shared" si="70"/>
        <v/>
      </c>
      <c r="E106" s="121" t="str">
        <f t="shared" si="71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6"/>
        <v/>
      </c>
      <c r="K106" s="81" t="str">
        <f t="shared" si="72"/>
        <v/>
      </c>
      <c r="L106" s="121" t="str">
        <f t="shared" si="73"/>
        <v/>
      </c>
      <c r="M106" s="24" t="str">
        <f t="shared" si="87"/>
        <v/>
      </c>
      <c r="N106" s="24" t="str">
        <f t="shared" si="74"/>
        <v/>
      </c>
      <c r="O106" s="124" t="str">
        <f t="shared" si="75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6"/>
        <v/>
      </c>
      <c r="S106" s="83" t="str">
        <f t="shared" si="77"/>
        <v/>
      </c>
      <c r="T106" s="14" t="str">
        <f t="shared" si="68"/>
        <v/>
      </c>
      <c r="U106" s="14">
        <f t="shared" si="78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91"/>
        <v/>
      </c>
      <c r="AF106" s="159" t="str">
        <f t="shared" si="92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7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3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4"/>
        <v/>
      </c>
      <c r="BC106" s="14">
        <f t="shared" si="95"/>
        <v>1</v>
      </c>
      <c r="BD106" s="14">
        <f t="shared" si="96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9"/>
        <v/>
      </c>
      <c r="C107" s="24" t="str">
        <f t="shared" si="65"/>
        <v/>
      </c>
      <c r="D107" s="81" t="str">
        <f t="shared" si="70"/>
        <v/>
      </c>
      <c r="E107" s="121" t="str">
        <f t="shared" si="71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6"/>
        <v/>
      </c>
      <c r="K107" s="81" t="str">
        <f t="shared" si="72"/>
        <v/>
      </c>
      <c r="L107" s="121" t="str">
        <f t="shared" si="73"/>
        <v/>
      </c>
      <c r="M107" s="24" t="str">
        <f t="shared" si="87"/>
        <v/>
      </c>
      <c r="N107" s="24" t="str">
        <f t="shared" si="74"/>
        <v/>
      </c>
      <c r="O107" s="124" t="str">
        <f t="shared" si="75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6"/>
        <v/>
      </c>
      <c r="S107" s="83" t="str">
        <f t="shared" si="77"/>
        <v/>
      </c>
      <c r="T107" s="14" t="str">
        <f t="shared" si="68"/>
        <v/>
      </c>
      <c r="U107" s="14">
        <f t="shared" si="78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91"/>
        <v/>
      </c>
      <c r="AF107" s="159" t="str">
        <f t="shared" si="92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7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3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4"/>
        <v/>
      </c>
      <c r="BC107" s="14">
        <f t="shared" si="95"/>
        <v>1</v>
      </c>
      <c r="BD107" s="14">
        <f t="shared" si="96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9"/>
        <v/>
      </c>
      <c r="C108" s="24" t="str">
        <f t="shared" si="65"/>
        <v/>
      </c>
      <c r="D108" s="81" t="str">
        <f t="shared" si="70"/>
        <v/>
      </c>
      <c r="E108" s="121" t="str">
        <f t="shared" si="71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6"/>
        <v/>
      </c>
      <c r="K108" s="81" t="str">
        <f t="shared" si="72"/>
        <v/>
      </c>
      <c r="L108" s="121" t="str">
        <f t="shared" si="73"/>
        <v/>
      </c>
      <c r="M108" s="24" t="str">
        <f t="shared" si="87"/>
        <v/>
      </c>
      <c r="N108" s="24" t="str">
        <f t="shared" si="74"/>
        <v/>
      </c>
      <c r="O108" s="124" t="str">
        <f t="shared" si="75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6"/>
        <v/>
      </c>
      <c r="S108" s="83" t="str">
        <f t="shared" si="77"/>
        <v/>
      </c>
      <c r="T108" s="14" t="str">
        <f t="shared" si="68"/>
        <v/>
      </c>
      <c r="U108" s="14">
        <f t="shared" si="78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91"/>
        <v/>
      </c>
      <c r="AF108" s="159" t="str">
        <f t="shared" si="92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7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3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4"/>
        <v/>
      </c>
      <c r="BC108" s="14">
        <f t="shared" si="95"/>
        <v>1</v>
      </c>
      <c r="BD108" s="14">
        <f t="shared" si="96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9"/>
        <v/>
      </c>
      <c r="C109" s="151" t="str">
        <f t="shared" si="65"/>
        <v/>
      </c>
      <c r="D109" s="152" t="str">
        <f t="shared" si="70"/>
        <v/>
      </c>
      <c r="E109" s="153" t="str">
        <f t="shared" si="71"/>
        <v/>
      </c>
      <c r="F109" s="154" t="str">
        <f t="shared" si="86"/>
        <v/>
      </c>
      <c r="H109" s="155" t="str">
        <f>IF(Dashboard!AU109="","",Dashboard!AU109)</f>
        <v/>
      </c>
      <c r="J109" s="150" t="str">
        <f t="shared" si="66"/>
        <v/>
      </c>
      <c r="K109" s="152" t="str">
        <f t="shared" si="72"/>
        <v/>
      </c>
      <c r="L109" s="153" t="str">
        <f t="shared" si="73"/>
        <v/>
      </c>
      <c r="M109" s="151" t="str">
        <f t="shared" si="87"/>
        <v/>
      </c>
      <c r="N109" s="151" t="str">
        <f t="shared" si="74"/>
        <v/>
      </c>
      <c r="O109" s="156" t="str">
        <f t="shared" si="75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6"/>
        <v/>
      </c>
      <c r="S109" s="83" t="str">
        <f t="shared" si="77"/>
        <v/>
      </c>
      <c r="T109" s="14" t="str">
        <f t="shared" si="68"/>
        <v/>
      </c>
      <c r="U109" s="14">
        <f t="shared" si="78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91"/>
        <v/>
      </c>
      <c r="AF109" s="159" t="str">
        <f t="shared" si="92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7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3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4"/>
        <v/>
      </c>
      <c r="BC109" s="14">
        <f t="shared" si="95"/>
        <v>1</v>
      </c>
      <c r="BD109" s="14">
        <f t="shared" si="96"/>
        <v>1</v>
      </c>
      <c r="BN109" t="s">
        <v>253</v>
      </c>
      <c r="BO109" s="14">
        <v>1</v>
      </c>
    </row>
    <row r="110" spans="1:67" ht="27" thickBot="1">
      <c r="A110" s="248" t="s">
        <v>255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50"/>
      <c r="R110" s="158"/>
    </row>
    <row r="111" spans="1:67" ht="15.75" thickBot="1">
      <c r="A111" s="239" t="s">
        <v>257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1"/>
    </row>
    <row r="112" spans="1:67" ht="15.75" thickBot="1">
      <c r="A112" s="234" t="s">
        <v>258</v>
      </c>
      <c r="B112" s="229"/>
      <c r="C112" s="229"/>
      <c r="D112" s="229"/>
      <c r="E112" s="229"/>
      <c r="F112" s="229"/>
      <c r="G112" s="229"/>
      <c r="H112" s="229"/>
      <c r="I112" s="229"/>
      <c r="J112" s="229">
        <f>COUNTIF(H5:H109,"P")</f>
        <v>8</v>
      </c>
      <c r="K112" s="229"/>
      <c r="L112" s="229"/>
      <c r="M112" s="229"/>
      <c r="N112" s="229"/>
      <c r="O112" s="229"/>
      <c r="P112" s="229"/>
      <c r="Q112" s="230"/>
    </row>
    <row r="113" spans="1:17">
      <c r="A113" s="234" t="s">
        <v>259</v>
      </c>
      <c r="B113" s="229"/>
      <c r="C113" s="229"/>
      <c r="D113" s="229"/>
      <c r="E113" s="229"/>
      <c r="F113" s="229"/>
      <c r="G113" s="229"/>
      <c r="H113" s="229"/>
      <c r="I113" s="229"/>
      <c r="J113" s="229">
        <f>COUNTIF(H5:H109,"B")</f>
        <v>3</v>
      </c>
      <c r="K113" s="229"/>
      <c r="L113" s="229"/>
      <c r="M113" s="229"/>
      <c r="N113" s="229"/>
      <c r="O113" s="229"/>
      <c r="P113" s="229"/>
      <c r="Q113" s="230"/>
    </row>
    <row r="114" spans="1:17">
      <c r="A114" s="233" t="s">
        <v>260</v>
      </c>
      <c r="B114" s="231"/>
      <c r="C114" s="231"/>
      <c r="D114" s="231"/>
      <c r="E114" s="231"/>
      <c r="F114" s="231"/>
      <c r="G114" s="231"/>
      <c r="H114" s="231"/>
      <c r="I114" s="231"/>
      <c r="J114" s="231" cm="1">
        <f t="array" ref="J114">LOOKUP(2,1/(P10:P109&lt;&gt;""),P10:P109)</f>
        <v>-4</v>
      </c>
      <c r="K114" s="231"/>
      <c r="L114" s="231"/>
      <c r="M114" s="231"/>
      <c r="N114" s="231"/>
      <c r="O114" s="231"/>
      <c r="P114" s="231"/>
      <c r="Q114" s="232"/>
    </row>
    <row r="115" spans="1:17">
      <c r="A115" s="233" t="s">
        <v>261</v>
      </c>
      <c r="B115" s="231"/>
      <c r="C115" s="231"/>
      <c r="D115" s="231"/>
      <c r="E115" s="231"/>
      <c r="F115" s="231"/>
      <c r="G115" s="231"/>
      <c r="H115" s="231"/>
      <c r="I115" s="231"/>
      <c r="J115" s="231">
        <f>COUNTIF(S5:S109,"W")</f>
        <v>5</v>
      </c>
      <c r="K115" s="231"/>
      <c r="L115" s="231"/>
      <c r="M115" s="231"/>
      <c r="N115" s="231"/>
      <c r="O115" s="231"/>
      <c r="P115" s="231"/>
      <c r="Q115" s="232"/>
    </row>
    <row r="116" spans="1:17">
      <c r="A116" s="233" t="s">
        <v>262</v>
      </c>
      <c r="B116" s="231"/>
      <c r="C116" s="231"/>
      <c r="D116" s="231"/>
      <c r="E116" s="231"/>
      <c r="F116" s="231"/>
      <c r="G116" s="231"/>
      <c r="H116" s="231"/>
      <c r="I116" s="231"/>
      <c r="J116" s="231">
        <f>COUNTIF(S5:S109,"L")</f>
        <v>1</v>
      </c>
      <c r="K116" s="231"/>
      <c r="L116" s="231"/>
      <c r="M116" s="231"/>
      <c r="N116" s="231"/>
      <c r="O116" s="231"/>
      <c r="P116" s="231"/>
      <c r="Q116" s="232"/>
    </row>
    <row r="117" spans="1:17">
      <c r="A117" s="233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1"/>
      <c r="N117" s="231"/>
      <c r="O117" s="231"/>
      <c r="P117" s="231"/>
      <c r="Q117" s="232"/>
    </row>
    <row r="118" spans="1:17">
      <c r="A118" s="233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2"/>
    </row>
    <row r="119" spans="1:17">
      <c r="A119" s="233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2"/>
    </row>
    <row r="120" spans="1:17">
      <c r="A120" s="233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2"/>
    </row>
    <row r="121" spans="1:17">
      <c r="A121" s="233"/>
      <c r="B121" s="231"/>
      <c r="C121" s="231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2"/>
    </row>
    <row r="122" spans="1:17">
      <c r="A122" s="233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2"/>
    </row>
    <row r="123" spans="1:17">
      <c r="A123" s="233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2"/>
    </row>
    <row r="124" spans="1:17">
      <c r="A124" s="233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2"/>
    </row>
    <row r="125" spans="1:17">
      <c r="A125" s="233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2"/>
    </row>
    <row r="126" spans="1:17">
      <c r="A126" s="233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2"/>
    </row>
    <row r="127" spans="1:17" ht="15.75" thickBot="1">
      <c r="A127" s="228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6"/>
    </row>
    <row r="128" spans="1:17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</row>
  </sheetData>
  <mergeCells count="47">
    <mergeCell ref="AS3:AS4"/>
    <mergeCell ref="AT3:AU3"/>
    <mergeCell ref="A111:Q111"/>
    <mergeCell ref="B3:Q3"/>
    <mergeCell ref="R3:R4"/>
    <mergeCell ref="AG3:AI3"/>
    <mergeCell ref="AR3:AR4"/>
    <mergeCell ref="AV3:AW3"/>
    <mergeCell ref="AX3:AX4"/>
    <mergeCell ref="AY3:AZ3"/>
    <mergeCell ref="BA3:BB3"/>
    <mergeCell ref="BE3:BF3"/>
    <mergeCell ref="A112:I112"/>
    <mergeCell ref="J112:Q112"/>
    <mergeCell ref="A113:I113"/>
    <mergeCell ref="J113:Q113"/>
    <mergeCell ref="A114:I114"/>
    <mergeCell ref="J114:Q114"/>
    <mergeCell ref="A115:I115"/>
    <mergeCell ref="J115:Q115"/>
    <mergeCell ref="A116:I116"/>
    <mergeCell ref="J116:Q116"/>
    <mergeCell ref="A117:I117"/>
    <mergeCell ref="J117:Q117"/>
    <mergeCell ref="J123:Q123"/>
    <mergeCell ref="A118:I118"/>
    <mergeCell ref="J118:Q118"/>
    <mergeCell ref="A119:I119"/>
    <mergeCell ref="J119:Q119"/>
    <mergeCell ref="A120:I120"/>
    <mergeCell ref="J120:Q120"/>
    <mergeCell ref="A127:I127"/>
    <mergeCell ref="J127:Q127"/>
    <mergeCell ref="A128:I128"/>
    <mergeCell ref="J128:Q128"/>
    <mergeCell ref="A110:Q110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</mergeCells>
  <conditionalFormatting sqref="H5:H109">
    <cfRule type="cellIs" dxfId="34" priority="4" operator="equal">
      <formula>"P"</formula>
    </cfRule>
  </conditionalFormatting>
  <conditionalFormatting sqref="H129:H1048576 H5:H109">
    <cfRule type="cellIs" dxfId="33" priority="2" operator="equal">
      <formula>"B"</formula>
    </cfRule>
    <cfRule type="cellIs" dxfId="32" priority="3" operator="equal">
      <formula>"P"</formula>
    </cfRule>
  </conditionalFormatting>
  <conditionalFormatting sqref="O10:O109 Q105:Q109">
    <cfRule type="cellIs" dxfId="31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DEC6-8260-4F8A-8D0A-EE82ED6F10BC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55" t="str">
        <f>Dashboard!T3</f>
        <v>Strategy 3 : M1/TG</v>
      </c>
      <c r="C3" s="256"/>
      <c r="D3" s="256"/>
      <c r="E3" s="256"/>
      <c r="F3" s="256"/>
      <c r="G3" s="257"/>
      <c r="H3" s="256"/>
      <c r="I3" s="256"/>
      <c r="J3" s="256"/>
      <c r="K3" s="256"/>
      <c r="L3" s="256"/>
      <c r="M3" s="256"/>
      <c r="N3" s="256"/>
      <c r="O3" s="256"/>
      <c r="P3" s="256"/>
      <c r="Q3" s="258"/>
      <c r="R3" s="246" t="s">
        <v>148</v>
      </c>
      <c r="S3" s="14" t="s">
        <v>149</v>
      </c>
      <c r="V3" s="14" t="s">
        <v>114</v>
      </c>
      <c r="AG3" s="214" t="s">
        <v>117</v>
      </c>
      <c r="AH3" s="214"/>
      <c r="AI3" s="214"/>
      <c r="AJ3" s="66"/>
      <c r="AK3" s="66"/>
      <c r="AL3" s="66"/>
      <c r="AM3" s="66"/>
      <c r="AN3" s="66"/>
      <c r="AO3" s="66"/>
      <c r="AR3" s="204" t="s">
        <v>1</v>
      </c>
      <c r="AS3" s="204" t="s">
        <v>2</v>
      </c>
      <c r="AT3" s="193" t="s">
        <v>33</v>
      </c>
      <c r="AU3" s="194"/>
      <c r="AV3" s="193" t="s">
        <v>79</v>
      </c>
      <c r="AW3" s="194"/>
      <c r="AX3" s="204" t="s">
        <v>37</v>
      </c>
      <c r="AY3" s="244" t="s">
        <v>10</v>
      </c>
      <c r="AZ3" s="245"/>
      <c r="BA3" s="244" t="s">
        <v>11</v>
      </c>
      <c r="BB3" s="245"/>
      <c r="BC3" s="64" t="s">
        <v>10</v>
      </c>
      <c r="BD3" s="64" t="s">
        <v>11</v>
      </c>
      <c r="BE3" s="243" t="s">
        <v>111</v>
      </c>
      <c r="BF3" s="24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42"/>
      <c r="AS4" s="242"/>
      <c r="AT4" s="16" t="s">
        <v>1</v>
      </c>
      <c r="AU4" s="16" t="s">
        <v>2</v>
      </c>
      <c r="AV4" s="16" t="s">
        <v>1</v>
      </c>
      <c r="AW4" s="16" t="s">
        <v>2</v>
      </c>
      <c r="AX4" s="24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TG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TG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TG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TG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TG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IF(H9="","",IF(AP10="M1",IF(H8="P",AZ10,""),AJ10))</f>
        <v>B</v>
      </c>
      <c r="E10" s="120" t="str">
        <f>IF(H9="","",IF(AP10="M1",IF(H8="B",AZ10,""),AK10))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IF(H9="","",IF(AQ10="TG",IF(H8="B",BB10,""),AL10))</f>
        <v>B</v>
      </c>
      <c r="AF10" s="159" t="str">
        <f>IF(H9="","",IF(AQ10="TG",IF(H8="P",BB10,""),AM10))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79" t="str">
        <f t="shared" ref="D11:D74" si="24">IF(H10="","",IF(AP11="M1",IF(H9="P",AZ11,""),AJ11))</f>
        <v>L5</v>
      </c>
      <c r="E11" s="120" t="str">
        <f t="shared" ref="E11:E74" si="25">IF(H10="","",IF(AP11="M1",IF(H9="B",AZ11,""),AK11))</f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IF(H10="","",IF(AQ11="TG",IF(H9="B",BB11,""),AL11))</f>
        <v>L5</v>
      </c>
      <c r="AF11" s="159" t="str">
        <f t="shared" ref="AF11:AF74" si="38">IF(H10="","",IF(AQ11="TG",IF(H9="P",BB11,""),AM11))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79" t="str">
        <f t="shared" si="24"/>
        <v>F2</v>
      </c>
      <c r="E12" s="120" t="str">
        <f t="shared" si="25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8"/>
        <v>TG</v>
      </c>
      <c r="K12" s="81" t="str">
        <f t="shared" si="9"/>
        <v/>
      </c>
      <c r="L12" s="121" t="str">
        <f t="shared" si="10"/>
        <v>B</v>
      </c>
      <c r="M12" s="24" t="str">
        <f t="shared" si="27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0</v>
      </c>
      <c r="AD12" s="14">
        <f t="shared" si="36"/>
        <v>1</v>
      </c>
      <c r="AE12" s="159" t="str">
        <f t="shared" si="37"/>
        <v/>
      </c>
      <c r="AF12" s="159" t="str">
        <f t="shared" si="38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TG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P1</v>
      </c>
      <c r="C13" s="24" t="str">
        <f t="shared" si="3"/>
        <v/>
      </c>
      <c r="D13" s="79" t="str">
        <f t="shared" si="24"/>
        <v/>
      </c>
      <c r="E13" s="120" t="str">
        <f t="shared" si="25"/>
        <v>B</v>
      </c>
      <c r="F13" s="71" t="str">
        <f t="shared" si="26"/>
        <v>W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>F2</v>
      </c>
      <c r="L13" s="121" t="str">
        <f t="shared" si="10"/>
        <v/>
      </c>
      <c r="M13" s="24" t="str">
        <f t="shared" si="27"/>
        <v>L</v>
      </c>
      <c r="N13" s="24">
        <f t="shared" si="11"/>
        <v>-8</v>
      </c>
      <c r="O13" s="124" t="str">
        <f t="shared" si="12"/>
        <v/>
      </c>
      <c r="P13" s="24">
        <f>IF(H13="","",IF(B13="NB",P12,IF(O13="",SUM($O$5:$O13)+N13,SUM($O$5:$O13))))</f>
        <v>-8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0</v>
      </c>
      <c r="U13" s="14">
        <f t="shared" si="15"/>
        <v>-1</v>
      </c>
      <c r="V13" s="14" t="str">
        <f t="shared" si="28"/>
        <v>C</v>
      </c>
      <c r="W13" s="14">
        <f t="shared" si="29"/>
        <v>4</v>
      </c>
      <c r="X13" s="83" t="str">
        <f t="shared" si="30"/>
        <v>Y</v>
      </c>
      <c r="Y13" s="14" t="str">
        <f t="shared" si="31"/>
        <v>N</v>
      </c>
      <c r="Z13" s="14" t="str">
        <f t="shared" si="32"/>
        <v>N</v>
      </c>
      <c r="AA13" s="14">
        <f t="shared" si="33"/>
        <v>0</v>
      </c>
      <c r="AB13" s="14">
        <f t="shared" si="34"/>
        <v>1</v>
      </c>
      <c r="AC13" s="14" t="str">
        <f t="shared" si="35"/>
        <v>2</v>
      </c>
      <c r="AD13" s="14">
        <f t="shared" si="36"/>
        <v>0</v>
      </c>
      <c r="AE13" s="159" t="str">
        <f t="shared" si="37"/>
        <v>F2</v>
      </c>
      <c r="AF13" s="159" t="str">
        <f t="shared" si="38"/>
        <v/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M1</v>
      </c>
      <c r="AQ13" s="14" t="str">
        <f t="shared" si="5"/>
        <v>TG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1"/>
        <v>F2W</v>
      </c>
      <c r="AZ13" s="14" t="str">
        <f t="shared" si="22"/>
        <v>B</v>
      </c>
      <c r="BA13" s="14" t="str">
        <f t="shared" si="23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B2</v>
      </c>
      <c r="C14" s="25" t="str">
        <f t="shared" si="3"/>
        <v/>
      </c>
      <c r="D14" s="79" t="str">
        <f t="shared" si="24"/>
        <v>B</v>
      </c>
      <c r="E14" s="120" t="str">
        <f t="shared" si="25"/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F3</v>
      </c>
      <c r="M14" s="25" t="str">
        <f t="shared" si="27"/>
        <v>L</v>
      </c>
      <c r="N14" s="25">
        <f t="shared" si="11"/>
        <v>-10</v>
      </c>
      <c r="O14" s="131" t="str">
        <f t="shared" si="12"/>
        <v/>
      </c>
      <c r="P14" s="25">
        <f>IF(H14="","",IF(B14="NB",P13,IF(O14="",SUM($O$5:$O14)+N14,SUM($O$5:$O14))))</f>
        <v>-10</v>
      </c>
      <c r="Q14" s="132" t="str">
        <f t="shared" si="0"/>
        <v/>
      </c>
      <c r="R14" s="129">
        <f t="shared" si="13"/>
        <v>-2</v>
      </c>
      <c r="S14" s="83" t="str">
        <f t="shared" si="14"/>
        <v>L</v>
      </c>
      <c r="T14" s="14">
        <f t="shared" si="6"/>
        <v>-3</v>
      </c>
      <c r="U14" s="14">
        <f t="shared" si="15"/>
        <v>-3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0</v>
      </c>
      <c r="AD14" s="14" t="str">
        <f t="shared" si="36"/>
        <v>3</v>
      </c>
      <c r="AE14" s="159" t="str">
        <f t="shared" si="37"/>
        <v/>
      </c>
      <c r="AF14" s="159" t="str">
        <f t="shared" si="38"/>
        <v>F3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TG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1"/>
        <v>BW</v>
      </c>
      <c r="AZ14" s="14" t="str">
        <f t="shared" si="22"/>
        <v>B</v>
      </c>
      <c r="BA14" s="14" t="str">
        <f t="shared" si="23"/>
        <v>F2L</v>
      </c>
      <c r="BB14" s="14" t="str">
        <f t="shared" si="44"/>
        <v>F3</v>
      </c>
      <c r="BC14" s="14">
        <f t="shared" si="45"/>
        <v>1</v>
      </c>
      <c r="BD14" s="14" t="str">
        <f t="shared" si="46"/>
        <v>3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24"/>
        <v/>
      </c>
      <c r="E15" s="120" t="str">
        <f t="shared" si="25"/>
        <v>L5</v>
      </c>
      <c r="F15" s="80" t="str">
        <f t="shared" si="26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>F4</v>
      </c>
      <c r="L15" s="120" t="str">
        <f t="shared" si="10"/>
        <v/>
      </c>
      <c r="M15" s="36" t="str">
        <f t="shared" si="27"/>
        <v>L</v>
      </c>
      <c r="N15" s="36">
        <f t="shared" si="11"/>
        <v>-9</v>
      </c>
      <c r="O15" s="136" t="str">
        <f t="shared" si="12"/>
        <v/>
      </c>
      <c r="P15" s="36">
        <f>IF(H15="","",IF(B15="NB",P14,IF(O15="",SUM($O$5:$O15)+N15,SUM($O$5:$O15))))</f>
        <v>-9</v>
      </c>
      <c r="Q15" s="137" t="str">
        <f t="shared" si="0"/>
        <v/>
      </c>
      <c r="R15" s="127">
        <f t="shared" si="13"/>
        <v>1</v>
      </c>
      <c r="S15" s="83" t="str">
        <f t="shared" si="14"/>
        <v>W</v>
      </c>
      <c r="T15" s="14">
        <f t="shared" si="6"/>
        <v>-2</v>
      </c>
      <c r="U15" s="14">
        <f t="shared" si="15"/>
        <v>1</v>
      </c>
      <c r="V15" s="14" t="str">
        <f t="shared" si="28"/>
        <v>C</v>
      </c>
      <c r="W15" s="14">
        <f t="shared" si="29"/>
        <v>6</v>
      </c>
      <c r="X15" s="83" t="str">
        <f t="shared" si="30"/>
        <v>Y</v>
      </c>
      <c r="Y15" s="14" t="str">
        <f t="shared" si="31"/>
        <v>N</v>
      </c>
      <c r="Z15" s="14" t="str">
        <f t="shared" si="32"/>
        <v>N</v>
      </c>
      <c r="AA15" s="14">
        <f t="shared" si="33"/>
        <v>0</v>
      </c>
      <c r="AB15" s="14" t="str">
        <f t="shared" si="34"/>
        <v>5</v>
      </c>
      <c r="AC15" s="14" t="str">
        <f t="shared" si="35"/>
        <v>4</v>
      </c>
      <c r="AD15" s="14">
        <f t="shared" si="36"/>
        <v>0</v>
      </c>
      <c r="AE15" s="159" t="str">
        <f t="shared" si="37"/>
        <v>F4</v>
      </c>
      <c r="AF15" s="159" t="str">
        <f t="shared" si="38"/>
        <v/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M1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TG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1"/>
        <v>BW</v>
      </c>
      <c r="AZ15" s="14" t="str">
        <f t="shared" si="22"/>
        <v>L5</v>
      </c>
      <c r="BA15" s="14" t="str">
        <f t="shared" si="23"/>
        <v>F3L</v>
      </c>
      <c r="BB15" s="14" t="str">
        <f t="shared" si="44"/>
        <v>F4</v>
      </c>
      <c r="BC15" s="14" t="str">
        <f t="shared" si="45"/>
        <v>5</v>
      </c>
      <c r="BD15" s="14" t="str">
        <f t="shared" si="46"/>
        <v>4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P6</v>
      </c>
      <c r="C16" s="24" t="str">
        <f t="shared" si="3"/>
        <v>T-C</v>
      </c>
      <c r="D16" s="79" t="str">
        <f t="shared" si="24"/>
        <v>B</v>
      </c>
      <c r="E16" s="120" t="str">
        <f t="shared" si="25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F5</v>
      </c>
      <c r="L16" s="121" t="str">
        <f t="shared" si="10"/>
        <v/>
      </c>
      <c r="M16" s="24" t="str">
        <f t="shared" si="27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28"/>
        <v>C</v>
      </c>
      <c r="W16" s="14">
        <f t="shared" si="29"/>
        <v>7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 t="str">
        <f t="shared" si="35"/>
        <v>5</v>
      </c>
      <c r="AD16" s="14">
        <f t="shared" si="36"/>
        <v>0</v>
      </c>
      <c r="AE16" s="159" t="str">
        <f t="shared" si="37"/>
        <v>F5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6"/>
        <v>B</v>
      </c>
      <c r="AK16" s="75" t="str">
        <f t="shared" si="17"/>
        <v/>
      </c>
      <c r="AL16" s="75" t="str">
        <f t="shared" si="18"/>
        <v>F5</v>
      </c>
      <c r="AM16" s="75" t="str">
        <f t="shared" si="19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1"/>
        <v>L5W</v>
      </c>
      <c r="AZ16" s="14" t="str">
        <f t="shared" si="22"/>
        <v>B</v>
      </c>
      <c r="BA16" s="14" t="str">
        <f t="shared" si="23"/>
        <v>F4L</v>
      </c>
      <c r="BB16" s="14" t="str">
        <f t="shared" si="44"/>
        <v>F5</v>
      </c>
      <c r="BC16" s="14">
        <f t="shared" si="45"/>
        <v>1</v>
      </c>
      <c r="BD16" s="14" t="str">
        <f t="shared" si="46"/>
        <v>5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/>
      </c>
      <c r="C17" s="24" t="str">
        <f t="shared" si="3"/>
        <v/>
      </c>
      <c r="D17" s="79" t="str">
        <f t="shared" si="24"/>
        <v/>
      </c>
      <c r="E17" s="120" t="str">
        <f t="shared" si="25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7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6"/>
        <v/>
      </c>
      <c r="AK17" s="75" t="str">
        <f t="shared" si="17"/>
        <v/>
      </c>
      <c r="AL17" s="75" t="str">
        <f t="shared" si="18"/>
        <v/>
      </c>
      <c r="AM17" s="75" t="str">
        <f t="shared" si="19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0"/>
        <v>10100</v>
      </c>
      <c r="AU17" s="14" t="str">
        <f t="shared" si="20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1"/>
        <v>B</v>
      </c>
      <c r="AZ17" s="14" t="str">
        <f t="shared" si="22"/>
        <v/>
      </c>
      <c r="BA17" s="14" t="str">
        <f t="shared" si="23"/>
        <v>F5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/>
      </c>
      <c r="C18" s="24" t="str">
        <f t="shared" si="3"/>
        <v/>
      </c>
      <c r="D18" s="79" t="str">
        <f t="shared" si="24"/>
        <v/>
      </c>
      <c r="E18" s="120" t="str">
        <f t="shared" si="25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7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0"/>
        <v>01000</v>
      </c>
      <c r="AU18" s="14" t="str">
        <f t="shared" si="20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1"/>
        <v/>
      </c>
      <c r="AZ18" s="14" t="str">
        <f t="shared" si="22"/>
        <v/>
      </c>
      <c r="BA18" s="14" t="str">
        <f t="shared" si="23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79" t="str">
        <f t="shared" si="24"/>
        <v/>
      </c>
      <c r="E19" s="120" t="str">
        <f t="shared" si="25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7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0"/>
        <v>10000</v>
      </c>
      <c r="AU19" s="14" t="str">
        <f t="shared" si="20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1"/>
        <v/>
      </c>
      <c r="AZ19" s="14" t="str">
        <f t="shared" si="22"/>
        <v/>
      </c>
      <c r="BA19" s="14" t="str">
        <f t="shared" si="23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4"/>
        <v/>
      </c>
      <c r="E20" s="120" t="str">
        <f t="shared" si="25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7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0"/>
        <v>00000</v>
      </c>
      <c r="AU20" s="14" t="str">
        <f t="shared" si="20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1"/>
        <v/>
      </c>
      <c r="AZ20" s="14" t="str">
        <f t="shared" si="22"/>
        <v/>
      </c>
      <c r="BA20" s="14" t="str">
        <f t="shared" si="23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/>
      </c>
      <c r="C21" s="24" t="str">
        <f t="shared" si="3"/>
        <v/>
      </c>
      <c r="D21" s="79" t="str">
        <f t="shared" si="24"/>
        <v/>
      </c>
      <c r="E21" s="120" t="str">
        <f t="shared" si="25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7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0"/>
        <v>00000</v>
      </c>
      <c r="AU21" s="14" t="str">
        <f t="shared" si="20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1"/>
        <v/>
      </c>
      <c r="AZ21" s="14" t="str">
        <f t="shared" si="22"/>
        <v/>
      </c>
      <c r="BA21" s="14" t="str">
        <f t="shared" si="23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/>
      </c>
      <c r="C22" s="24" t="str">
        <f t="shared" si="3"/>
        <v/>
      </c>
      <c r="D22" s="79" t="str">
        <f t="shared" si="24"/>
        <v/>
      </c>
      <c r="E22" s="120" t="str">
        <f t="shared" si="25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7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6"/>
        <v/>
      </c>
      <c r="AK22" s="75" t="str">
        <f t="shared" si="17"/>
        <v/>
      </c>
      <c r="AL22" s="75" t="str">
        <f t="shared" si="18"/>
        <v/>
      </c>
      <c r="AM22" s="75" t="str">
        <f t="shared" si="19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0"/>
        <v>00000</v>
      </c>
      <c r="AU22" s="14" t="str">
        <f t="shared" si="20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1"/>
        <v/>
      </c>
      <c r="AZ22" s="14" t="str">
        <f t="shared" si="22"/>
        <v/>
      </c>
      <c r="BA22" s="14" t="str">
        <f t="shared" si="23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/>
      </c>
      <c r="C23" s="24" t="str">
        <f t="shared" si="3"/>
        <v/>
      </c>
      <c r="D23" s="79" t="str">
        <f t="shared" si="24"/>
        <v/>
      </c>
      <c r="E23" s="120" t="str">
        <f t="shared" si="25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7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6"/>
        <v/>
      </c>
      <c r="AK23" s="75" t="str">
        <f t="shared" si="17"/>
        <v/>
      </c>
      <c r="AL23" s="75" t="str">
        <f t="shared" si="18"/>
        <v/>
      </c>
      <c r="AM23" s="75" t="str">
        <f t="shared" si="19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0"/>
        <v>00000</v>
      </c>
      <c r="AU23" s="14" t="str">
        <f t="shared" si="20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1"/>
        <v/>
      </c>
      <c r="AZ23" s="14" t="str">
        <f t="shared" si="22"/>
        <v/>
      </c>
      <c r="BA23" s="14" t="str">
        <f t="shared" si="23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79" t="str">
        <f t="shared" si="24"/>
        <v/>
      </c>
      <c r="E24" s="120" t="str">
        <f t="shared" si="25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7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6"/>
        <v/>
      </c>
      <c r="AK24" s="75" t="str">
        <f t="shared" si="17"/>
        <v/>
      </c>
      <c r="AL24" s="75" t="str">
        <f t="shared" si="18"/>
        <v/>
      </c>
      <c r="AM24" s="75" t="str">
        <f t="shared" si="19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0"/>
        <v>00000</v>
      </c>
      <c r="AU24" s="14" t="str">
        <f t="shared" si="20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1"/>
        <v/>
      </c>
      <c r="AZ24" s="14" t="str">
        <f t="shared" si="22"/>
        <v/>
      </c>
      <c r="BA24" s="14" t="str">
        <f t="shared" si="23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4"/>
        <v/>
      </c>
      <c r="E25" s="120" t="str">
        <f t="shared" si="25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7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6"/>
        <v/>
      </c>
      <c r="AK25" s="75" t="str">
        <f t="shared" si="17"/>
        <v/>
      </c>
      <c r="AL25" s="75" t="str">
        <f t="shared" si="18"/>
        <v/>
      </c>
      <c r="AM25" s="75" t="str">
        <f t="shared" si="19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0"/>
        <v>00000</v>
      </c>
      <c r="AU25" s="14" t="str">
        <f t="shared" si="20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1"/>
        <v/>
      </c>
      <c r="AZ25" s="14" t="str">
        <f t="shared" si="22"/>
        <v/>
      </c>
      <c r="BA25" s="14" t="str">
        <f t="shared" si="23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/>
      </c>
      <c r="C26" s="24" t="str">
        <f t="shared" si="3"/>
        <v/>
      </c>
      <c r="D26" s="79" t="str">
        <f t="shared" si="24"/>
        <v/>
      </c>
      <c r="E26" s="120" t="str">
        <f t="shared" si="25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1"/>
        <v/>
      </c>
      <c r="AZ26" s="14" t="str">
        <f t="shared" si="22"/>
        <v/>
      </c>
      <c r="BA26" s="14" t="str">
        <f t="shared" si="23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79" t="str">
        <f t="shared" si="24"/>
        <v/>
      </c>
      <c r="E27" s="120" t="str">
        <f t="shared" si="25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1"/>
        <v/>
      </c>
      <c r="AZ27" s="14" t="str">
        <f t="shared" si="22"/>
        <v/>
      </c>
      <c r="BA27" s="14" t="str">
        <f t="shared" si="23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79" t="str">
        <f t="shared" si="24"/>
        <v/>
      </c>
      <c r="E28" s="120" t="str">
        <f t="shared" si="25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79" t="str">
        <f t="shared" si="24"/>
        <v/>
      </c>
      <c r="E29" s="120" t="str">
        <f t="shared" si="25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4"/>
        <v/>
      </c>
      <c r="E30" s="120" t="str">
        <f t="shared" si="25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79" t="str">
        <f t="shared" si="24"/>
        <v/>
      </c>
      <c r="E31" s="120" t="str">
        <f t="shared" si="25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79" t="str">
        <f t="shared" si="24"/>
        <v/>
      </c>
      <c r="E32" s="120" t="str">
        <f t="shared" si="25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79" t="str">
        <f t="shared" si="24"/>
        <v/>
      </c>
      <c r="E33" s="120" t="str">
        <f t="shared" si="25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79" t="str">
        <f t="shared" si="24"/>
        <v/>
      </c>
      <c r="E34" s="120" t="str">
        <f t="shared" si="25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4"/>
        <v/>
      </c>
      <c r="E35" s="120" t="str">
        <f t="shared" si="25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79" t="str">
        <f t="shared" si="24"/>
        <v/>
      </c>
      <c r="E36" s="120" t="str">
        <f t="shared" si="25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79" t="str">
        <f t="shared" si="24"/>
        <v/>
      </c>
      <c r="E37" s="120" t="str">
        <f t="shared" si="25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79" t="str">
        <f t="shared" si="24"/>
        <v/>
      </c>
      <c r="E38" s="120" t="str">
        <f t="shared" si="25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79" t="str">
        <f t="shared" si="24"/>
        <v/>
      </c>
      <c r="E39" s="120" t="str">
        <f t="shared" si="25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4"/>
        <v/>
      </c>
      <c r="E40" s="120" t="str">
        <f t="shared" si="25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79" t="str">
        <f t="shared" si="24"/>
        <v/>
      </c>
      <c r="E41" s="120" t="str">
        <f t="shared" si="25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79" t="str">
        <f t="shared" si="24"/>
        <v/>
      </c>
      <c r="E42" s="120" t="str">
        <f t="shared" si="25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79" t="str">
        <f t="shared" si="24"/>
        <v/>
      </c>
      <c r="E43" s="120" t="str">
        <f t="shared" si="25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79" t="str">
        <f t="shared" si="24"/>
        <v/>
      </c>
      <c r="E44" s="120" t="str">
        <f t="shared" si="25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4"/>
        <v/>
      </c>
      <c r="E45" s="120" t="str">
        <f t="shared" si="25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79" t="str">
        <f t="shared" si="24"/>
        <v/>
      </c>
      <c r="E46" s="120" t="str">
        <f t="shared" si="25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79" t="str">
        <f t="shared" si="24"/>
        <v/>
      </c>
      <c r="E47" s="120" t="str">
        <f t="shared" si="25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79" t="str">
        <f t="shared" si="24"/>
        <v/>
      </c>
      <c r="E48" s="120" t="str">
        <f t="shared" si="25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79" t="str">
        <f t="shared" si="24"/>
        <v/>
      </c>
      <c r="E49" s="120" t="str">
        <f t="shared" si="25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4"/>
        <v/>
      </c>
      <c r="E50" s="120" t="str">
        <f t="shared" si="25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79" t="str">
        <f t="shared" si="24"/>
        <v/>
      </c>
      <c r="E51" s="120" t="str">
        <f t="shared" si="25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79" t="str">
        <f t="shared" si="24"/>
        <v/>
      </c>
      <c r="E52" s="120" t="str">
        <f t="shared" si="25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79" t="str">
        <f t="shared" si="24"/>
        <v/>
      </c>
      <c r="E53" s="120" t="str">
        <f t="shared" si="25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79" t="str">
        <f t="shared" si="24"/>
        <v/>
      </c>
      <c r="E54" s="120" t="str">
        <f t="shared" si="25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4"/>
        <v/>
      </c>
      <c r="E55" s="120" t="str">
        <f t="shared" si="25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79" t="str">
        <f t="shared" si="24"/>
        <v/>
      </c>
      <c r="E56" s="120" t="str">
        <f t="shared" si="25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79" t="str">
        <f t="shared" si="24"/>
        <v/>
      </c>
      <c r="E57" s="120" t="str">
        <f t="shared" si="25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79" t="str">
        <f t="shared" si="24"/>
        <v/>
      </c>
      <c r="E58" s="120" t="str">
        <f t="shared" si="25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79" t="str">
        <f t="shared" si="24"/>
        <v/>
      </c>
      <c r="E59" s="120" t="str">
        <f t="shared" si="25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4"/>
        <v/>
      </c>
      <c r="E60" s="120" t="str">
        <f t="shared" si="25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79" t="str">
        <f t="shared" si="24"/>
        <v/>
      </c>
      <c r="E61" s="120" t="str">
        <f t="shared" si="25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79" t="str">
        <f t="shared" si="24"/>
        <v/>
      </c>
      <c r="E62" s="120" t="str">
        <f t="shared" si="25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79" t="str">
        <f t="shared" si="24"/>
        <v/>
      </c>
      <c r="E63" s="120" t="str">
        <f t="shared" si="25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79" t="str">
        <f t="shared" si="24"/>
        <v/>
      </c>
      <c r="E64" s="120" t="str">
        <f t="shared" si="25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4"/>
        <v/>
      </c>
      <c r="E65" s="120" t="str">
        <f t="shared" si="25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79" t="str">
        <f t="shared" si="24"/>
        <v/>
      </c>
      <c r="E66" s="120" t="str">
        <f t="shared" si="25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79" t="str">
        <f t="shared" si="24"/>
        <v/>
      </c>
      <c r="E67" s="120" t="str">
        <f t="shared" si="25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79" t="str">
        <f t="shared" si="24"/>
        <v/>
      </c>
      <c r="E68" s="120" t="str">
        <f t="shared" si="25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79" t="str">
        <f t="shared" si="24"/>
        <v/>
      </c>
      <c r="E69" s="120" t="str">
        <f t="shared" si="25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4"/>
        <v/>
      </c>
      <c r="E70" s="120" t="str">
        <f t="shared" si="25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79" t="str">
        <f t="shared" si="24"/>
        <v/>
      </c>
      <c r="E71" s="120" t="str">
        <f t="shared" si="25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79" t="str">
        <f t="shared" si="24"/>
        <v/>
      </c>
      <c r="E72" s="120" t="str">
        <f t="shared" si="25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79" t="str">
        <f t="shared" si="24"/>
        <v/>
      </c>
      <c r="E73" s="120" t="str">
        <f t="shared" si="25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79" t="str">
        <f t="shared" si="24"/>
        <v/>
      </c>
      <c r="E74" s="120" t="str">
        <f t="shared" si="25"/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5">IF(AP74="T-T",IF(H72="B",AZ74,""),IF(AP74="T-C",IF(H73="B",AZ74,""),IF(AP74="T-B",IF(H73="P",AZ74,""),"")))</f>
        <v/>
      </c>
      <c r="AK74" s="75" t="str">
        <f t="shared" ref="AK74:AK109" si="76">IF(AP74="T-T",IF(H72="P",AZ74,""),IF(AP74="T-C",IF(H73="P",AZ74,""),IF(AP74="T-B",IF(H73="B",AZ74,""),"")))</f>
        <v/>
      </c>
      <c r="AL74" s="75" t="str">
        <f t="shared" ref="AL74:AL109" si="77">IF(AP74="T-T",IF(H72="B",BB74,""),IF(AP74="T-C",IF(H73="B",BB74,""),IF(AP74="T-B",IF(H73="P",BB74,""),"")))</f>
        <v/>
      </c>
      <c r="AM74" s="75" t="str">
        <f t="shared" ref="AM74:AM109" si="78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79">IF(D73="",E73,D73)&amp;F73</f>
        <v/>
      </c>
      <c r="AZ74" s="14" t="str">
        <f t="shared" ref="AZ74:AZ109" si="80">IF(OR(V74="S",X73="Y"),"B",IFERROR(VLOOKUP(AY74,$BK$3:$BL$100,2,FALSE),""))</f>
        <v/>
      </c>
      <c r="BA74" s="14" t="str">
        <f t="shared" ref="BA74:BA109" si="81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2">IF(H74="","",IF(AP75="M1",IF(H73="P",AZ75,""),AJ75))</f>
        <v/>
      </c>
      <c r="E75" s="120" t="str">
        <f t="shared" ref="E75:E109" si="83">IF(H74="","",IF(AP75="M1",IF(H73="B",AZ75,""),AK75))</f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5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IF(H74="","",IF(AQ75="TG",IF(H73="B",BB75,""),AL75))</f>
        <v/>
      </c>
      <c r="AF75" s="159" t="str">
        <f t="shared" ref="AF75:AF109" si="90">IF(H74="","",IF(AQ75="TG",IF(H73="P",BB75,""),AM75))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5"/>
        <v/>
      </c>
      <c r="AK75" s="75" t="str">
        <f t="shared" si="76"/>
        <v/>
      </c>
      <c r="AL75" s="75" t="str">
        <f t="shared" si="77"/>
        <v/>
      </c>
      <c r="AM75" s="75" t="str">
        <f t="shared" si="78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79"/>
        <v/>
      </c>
      <c r="AZ75" s="14" t="str">
        <f t="shared" si="80"/>
        <v/>
      </c>
      <c r="BA75" s="14" t="str">
        <f t="shared" si="81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79" t="str">
        <f t="shared" si="82"/>
        <v/>
      </c>
      <c r="E76" s="120" t="str">
        <f t="shared" si="83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5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5"/>
        <v/>
      </c>
      <c r="AK76" s="75" t="str">
        <f t="shared" si="76"/>
        <v/>
      </c>
      <c r="AL76" s="75" t="str">
        <f t="shared" si="77"/>
        <v/>
      </c>
      <c r="AM76" s="75" t="str">
        <f t="shared" si="78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79"/>
        <v/>
      </c>
      <c r="AZ76" s="14" t="str">
        <f t="shared" si="80"/>
        <v/>
      </c>
      <c r="BA76" s="14" t="str">
        <f t="shared" si="81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79" t="str">
        <f t="shared" si="82"/>
        <v/>
      </c>
      <c r="E77" s="120" t="str">
        <f t="shared" si="83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5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5"/>
        <v/>
      </c>
      <c r="AK77" s="75" t="str">
        <f t="shared" si="76"/>
        <v/>
      </c>
      <c r="AL77" s="75" t="str">
        <f t="shared" si="77"/>
        <v/>
      </c>
      <c r="AM77" s="75" t="str">
        <f t="shared" si="78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79"/>
        <v/>
      </c>
      <c r="AZ77" s="14" t="str">
        <f t="shared" si="80"/>
        <v/>
      </c>
      <c r="BA77" s="14" t="str">
        <f t="shared" si="81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79" t="str">
        <f t="shared" si="82"/>
        <v/>
      </c>
      <c r="E78" s="120" t="str">
        <f t="shared" si="83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5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5"/>
        <v/>
      </c>
      <c r="AK78" s="75" t="str">
        <f t="shared" si="76"/>
        <v/>
      </c>
      <c r="AL78" s="75" t="str">
        <f t="shared" si="77"/>
        <v/>
      </c>
      <c r="AM78" s="75" t="str">
        <f t="shared" si="78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79"/>
        <v/>
      </c>
      <c r="AZ78" s="14" t="str">
        <f t="shared" si="80"/>
        <v/>
      </c>
      <c r="BA78" s="14" t="str">
        <f t="shared" si="81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79" t="str">
        <f t="shared" si="82"/>
        <v/>
      </c>
      <c r="E79" s="120" t="str">
        <f t="shared" si="83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5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5"/>
        <v/>
      </c>
      <c r="AK79" s="75" t="str">
        <f t="shared" si="76"/>
        <v/>
      </c>
      <c r="AL79" s="75" t="str">
        <f t="shared" si="77"/>
        <v/>
      </c>
      <c r="AM79" s="75" t="str">
        <f t="shared" si="78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79"/>
        <v/>
      </c>
      <c r="AZ79" s="14" t="str">
        <f t="shared" si="80"/>
        <v/>
      </c>
      <c r="BA79" s="14" t="str">
        <f t="shared" si="81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2"/>
        <v/>
      </c>
      <c r="E80" s="120" t="str">
        <f t="shared" si="83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5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5"/>
        <v/>
      </c>
      <c r="AK80" s="75" t="str">
        <f t="shared" si="76"/>
        <v/>
      </c>
      <c r="AL80" s="75" t="str">
        <f t="shared" si="77"/>
        <v/>
      </c>
      <c r="AM80" s="75" t="str">
        <f t="shared" si="78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79"/>
        <v/>
      </c>
      <c r="AZ80" s="14" t="str">
        <f t="shared" si="80"/>
        <v/>
      </c>
      <c r="BA80" s="14" t="str">
        <f t="shared" si="81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79" t="str">
        <f t="shared" si="82"/>
        <v/>
      </c>
      <c r="E81" s="120" t="str">
        <f t="shared" si="83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5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5"/>
        <v/>
      </c>
      <c r="AK81" s="75" t="str">
        <f t="shared" si="76"/>
        <v/>
      </c>
      <c r="AL81" s="75" t="str">
        <f t="shared" si="77"/>
        <v/>
      </c>
      <c r="AM81" s="75" t="str">
        <f t="shared" si="78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79"/>
        <v/>
      </c>
      <c r="AZ81" s="14" t="str">
        <f t="shared" si="80"/>
        <v/>
      </c>
      <c r="BA81" s="14" t="str">
        <f t="shared" si="81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79" t="str">
        <f t="shared" si="82"/>
        <v/>
      </c>
      <c r="E82" s="120" t="str">
        <f t="shared" si="83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5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5"/>
        <v/>
      </c>
      <c r="AK82" s="75" t="str">
        <f t="shared" si="76"/>
        <v/>
      </c>
      <c r="AL82" s="75" t="str">
        <f t="shared" si="77"/>
        <v/>
      </c>
      <c r="AM82" s="75" t="str">
        <f t="shared" si="78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79"/>
        <v/>
      </c>
      <c r="AZ82" s="14" t="str">
        <f t="shared" si="80"/>
        <v/>
      </c>
      <c r="BA82" s="14" t="str">
        <f t="shared" si="81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79" t="str">
        <f t="shared" si="82"/>
        <v/>
      </c>
      <c r="E83" s="120" t="str">
        <f t="shared" si="83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5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5"/>
        <v/>
      </c>
      <c r="AK83" s="75" t="str">
        <f t="shared" si="76"/>
        <v/>
      </c>
      <c r="AL83" s="75" t="str">
        <f t="shared" si="77"/>
        <v/>
      </c>
      <c r="AM83" s="75" t="str">
        <f t="shared" si="78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79"/>
        <v/>
      </c>
      <c r="AZ83" s="14" t="str">
        <f t="shared" si="80"/>
        <v/>
      </c>
      <c r="BA83" s="14" t="str">
        <f t="shared" si="81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79" t="str">
        <f t="shared" si="82"/>
        <v/>
      </c>
      <c r="E84" s="120" t="str">
        <f t="shared" si="83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5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5"/>
        <v/>
      </c>
      <c r="AK84" s="75" t="str">
        <f t="shared" si="76"/>
        <v/>
      </c>
      <c r="AL84" s="75" t="str">
        <f t="shared" si="77"/>
        <v/>
      </c>
      <c r="AM84" s="75" t="str">
        <f t="shared" si="78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79"/>
        <v/>
      </c>
      <c r="AZ84" s="14" t="str">
        <f t="shared" si="80"/>
        <v/>
      </c>
      <c r="BA84" s="14" t="str">
        <f t="shared" si="81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2"/>
        <v/>
      </c>
      <c r="E85" s="120" t="str">
        <f t="shared" si="83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5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5"/>
        <v/>
      </c>
      <c r="AK85" s="75" t="str">
        <f t="shared" si="76"/>
        <v/>
      </c>
      <c r="AL85" s="75" t="str">
        <f t="shared" si="77"/>
        <v/>
      </c>
      <c r="AM85" s="75" t="str">
        <f t="shared" si="78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79"/>
        <v/>
      </c>
      <c r="AZ85" s="14" t="str">
        <f t="shared" si="80"/>
        <v/>
      </c>
      <c r="BA85" s="14" t="str">
        <f t="shared" si="81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79" t="str">
        <f t="shared" si="82"/>
        <v/>
      </c>
      <c r="E86" s="120" t="str">
        <f t="shared" si="83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5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5"/>
        <v/>
      </c>
      <c r="AK86" s="75" t="str">
        <f t="shared" si="76"/>
        <v/>
      </c>
      <c r="AL86" s="75" t="str">
        <f t="shared" si="77"/>
        <v/>
      </c>
      <c r="AM86" s="75" t="str">
        <f t="shared" si="78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79"/>
        <v/>
      </c>
      <c r="AZ86" s="14" t="str">
        <f t="shared" si="80"/>
        <v/>
      </c>
      <c r="BA86" s="14" t="str">
        <f t="shared" si="81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79" t="str">
        <f t="shared" si="82"/>
        <v/>
      </c>
      <c r="E87" s="120" t="str">
        <f t="shared" si="83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5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5"/>
        <v/>
      </c>
      <c r="AK87" s="75" t="str">
        <f t="shared" si="76"/>
        <v/>
      </c>
      <c r="AL87" s="75" t="str">
        <f t="shared" si="77"/>
        <v/>
      </c>
      <c r="AM87" s="75" t="str">
        <f t="shared" si="78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79"/>
        <v/>
      </c>
      <c r="AZ87" s="14" t="str">
        <f t="shared" si="80"/>
        <v/>
      </c>
      <c r="BA87" s="14" t="str">
        <f t="shared" si="81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79" t="str">
        <f t="shared" si="82"/>
        <v/>
      </c>
      <c r="E88" s="120" t="str">
        <f t="shared" si="83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5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5"/>
        <v/>
      </c>
      <c r="AK88" s="75" t="str">
        <f t="shared" si="76"/>
        <v/>
      </c>
      <c r="AL88" s="75" t="str">
        <f t="shared" si="77"/>
        <v/>
      </c>
      <c r="AM88" s="75" t="str">
        <f t="shared" si="78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79"/>
        <v/>
      </c>
      <c r="AZ88" s="14" t="str">
        <f t="shared" si="80"/>
        <v/>
      </c>
      <c r="BA88" s="14" t="str">
        <f t="shared" si="81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79" t="str">
        <f t="shared" si="82"/>
        <v/>
      </c>
      <c r="E89" s="120" t="str">
        <f t="shared" si="83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5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5"/>
        <v/>
      </c>
      <c r="AK89" s="75" t="str">
        <f t="shared" si="76"/>
        <v/>
      </c>
      <c r="AL89" s="75" t="str">
        <f t="shared" si="77"/>
        <v/>
      </c>
      <c r="AM89" s="75" t="str">
        <f t="shared" si="78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79"/>
        <v/>
      </c>
      <c r="AZ89" s="14" t="str">
        <f t="shared" si="80"/>
        <v/>
      </c>
      <c r="BA89" s="14" t="str">
        <f t="shared" si="81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2"/>
        <v/>
      </c>
      <c r="E90" s="120" t="str">
        <f t="shared" si="83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5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5"/>
        <v/>
      </c>
      <c r="AK90" s="75" t="str">
        <f t="shared" si="76"/>
        <v/>
      </c>
      <c r="AL90" s="75" t="str">
        <f t="shared" si="77"/>
        <v/>
      </c>
      <c r="AM90" s="75" t="str">
        <f t="shared" si="78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79"/>
        <v/>
      </c>
      <c r="AZ90" s="14" t="str">
        <f t="shared" si="80"/>
        <v/>
      </c>
      <c r="BA90" s="14" t="str">
        <f t="shared" si="81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79" t="str">
        <f t="shared" si="82"/>
        <v/>
      </c>
      <c r="E91" s="120" t="str">
        <f t="shared" si="83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5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5"/>
        <v/>
      </c>
      <c r="AK91" s="75" t="str">
        <f t="shared" si="76"/>
        <v/>
      </c>
      <c r="AL91" s="75" t="str">
        <f t="shared" si="77"/>
        <v/>
      </c>
      <c r="AM91" s="75" t="str">
        <f t="shared" si="78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79"/>
        <v/>
      </c>
      <c r="AZ91" s="14" t="str">
        <f t="shared" si="80"/>
        <v/>
      </c>
      <c r="BA91" s="14" t="str">
        <f t="shared" si="81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79" t="str">
        <f t="shared" si="82"/>
        <v/>
      </c>
      <c r="E92" s="120" t="str">
        <f t="shared" si="83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5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5"/>
        <v/>
      </c>
      <c r="AK92" s="75" t="str">
        <f t="shared" si="76"/>
        <v/>
      </c>
      <c r="AL92" s="75" t="str">
        <f t="shared" si="77"/>
        <v/>
      </c>
      <c r="AM92" s="75" t="str">
        <f t="shared" si="78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79"/>
        <v/>
      </c>
      <c r="AZ92" s="14" t="str">
        <f t="shared" si="80"/>
        <v/>
      </c>
      <c r="BA92" s="14" t="str">
        <f t="shared" si="81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79" t="str">
        <f t="shared" si="82"/>
        <v/>
      </c>
      <c r="E93" s="120" t="str">
        <f t="shared" si="83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5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5"/>
        <v/>
      </c>
      <c r="AK93" s="75" t="str">
        <f t="shared" si="76"/>
        <v/>
      </c>
      <c r="AL93" s="75" t="str">
        <f t="shared" si="77"/>
        <v/>
      </c>
      <c r="AM93" s="75" t="str">
        <f t="shared" si="78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79"/>
        <v/>
      </c>
      <c r="AZ93" s="14" t="str">
        <f t="shared" si="80"/>
        <v/>
      </c>
      <c r="BA93" s="14" t="str">
        <f t="shared" si="81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79" t="str">
        <f t="shared" si="82"/>
        <v/>
      </c>
      <c r="E94" s="120" t="str">
        <f t="shared" si="83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5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5"/>
        <v/>
      </c>
      <c r="AK94" s="75" t="str">
        <f t="shared" si="76"/>
        <v/>
      </c>
      <c r="AL94" s="75" t="str">
        <f t="shared" si="77"/>
        <v/>
      </c>
      <c r="AM94" s="75" t="str">
        <f t="shared" si="78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79"/>
        <v/>
      </c>
      <c r="AZ94" s="14" t="str">
        <f t="shared" si="80"/>
        <v/>
      </c>
      <c r="BA94" s="14" t="str">
        <f t="shared" si="81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2"/>
        <v/>
      </c>
      <c r="E95" s="120" t="str">
        <f t="shared" si="83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5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5"/>
        <v/>
      </c>
      <c r="AK95" s="75" t="str">
        <f t="shared" si="76"/>
        <v/>
      </c>
      <c r="AL95" s="75" t="str">
        <f t="shared" si="77"/>
        <v/>
      </c>
      <c r="AM95" s="75" t="str">
        <f t="shared" si="78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79"/>
        <v/>
      </c>
      <c r="AZ95" s="14" t="str">
        <f t="shared" si="80"/>
        <v/>
      </c>
      <c r="BA95" s="14" t="str">
        <f t="shared" si="81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79" t="str">
        <f t="shared" si="82"/>
        <v/>
      </c>
      <c r="E96" s="120" t="str">
        <f t="shared" si="83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5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5"/>
        <v/>
      </c>
      <c r="AK96" s="75" t="str">
        <f t="shared" si="76"/>
        <v/>
      </c>
      <c r="AL96" s="75" t="str">
        <f t="shared" si="77"/>
        <v/>
      </c>
      <c r="AM96" s="75" t="str">
        <f t="shared" si="78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79"/>
        <v/>
      </c>
      <c r="AZ96" s="14" t="str">
        <f t="shared" si="80"/>
        <v/>
      </c>
      <c r="BA96" s="14" t="str">
        <f t="shared" si="81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79" t="str">
        <f t="shared" si="82"/>
        <v/>
      </c>
      <c r="E97" s="120" t="str">
        <f t="shared" si="83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5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5"/>
        <v/>
      </c>
      <c r="AK97" s="75" t="str">
        <f t="shared" si="76"/>
        <v/>
      </c>
      <c r="AL97" s="75" t="str">
        <f t="shared" si="77"/>
        <v/>
      </c>
      <c r="AM97" s="75" t="str">
        <f t="shared" si="78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79"/>
        <v/>
      </c>
      <c r="AZ97" s="14" t="str">
        <f t="shared" si="80"/>
        <v/>
      </c>
      <c r="BA97" s="14" t="str">
        <f t="shared" si="81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79" t="str">
        <f t="shared" si="82"/>
        <v/>
      </c>
      <c r="E98" s="120" t="str">
        <f t="shared" si="83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5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5"/>
        <v/>
      </c>
      <c r="AK98" s="75" t="str">
        <f t="shared" si="76"/>
        <v/>
      </c>
      <c r="AL98" s="75" t="str">
        <f t="shared" si="77"/>
        <v/>
      </c>
      <c r="AM98" s="75" t="str">
        <f t="shared" si="78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79"/>
        <v/>
      </c>
      <c r="AZ98" s="14" t="str">
        <f t="shared" si="80"/>
        <v/>
      </c>
      <c r="BA98" s="14" t="str">
        <f t="shared" si="81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79" t="str">
        <f t="shared" si="82"/>
        <v/>
      </c>
      <c r="E99" s="120" t="str">
        <f t="shared" si="83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5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5"/>
        <v/>
      </c>
      <c r="AK99" s="75" t="str">
        <f t="shared" si="76"/>
        <v/>
      </c>
      <c r="AL99" s="75" t="str">
        <f t="shared" si="77"/>
        <v/>
      </c>
      <c r="AM99" s="75" t="str">
        <f t="shared" si="78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79"/>
        <v/>
      </c>
      <c r="AZ99" s="14" t="str">
        <f t="shared" si="80"/>
        <v/>
      </c>
      <c r="BA99" s="14" t="str">
        <f t="shared" si="81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2"/>
        <v/>
      </c>
      <c r="E100" s="120" t="str">
        <f t="shared" si="83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5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5"/>
        <v/>
      </c>
      <c r="AK100" s="75" t="str">
        <f t="shared" si="76"/>
        <v/>
      </c>
      <c r="AL100" s="75" t="str">
        <f t="shared" si="77"/>
        <v/>
      </c>
      <c r="AM100" s="75" t="str">
        <f t="shared" si="78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79"/>
        <v/>
      </c>
      <c r="AZ100" s="14" t="str">
        <f t="shared" si="80"/>
        <v/>
      </c>
      <c r="BA100" s="14" t="str">
        <f t="shared" si="81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79" t="str">
        <f t="shared" si="82"/>
        <v/>
      </c>
      <c r="E101" s="120" t="str">
        <f t="shared" si="83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5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5"/>
        <v/>
      </c>
      <c r="AK101" s="75" t="str">
        <f t="shared" si="76"/>
        <v/>
      </c>
      <c r="AL101" s="75" t="str">
        <f t="shared" si="77"/>
        <v/>
      </c>
      <c r="AM101" s="75" t="str">
        <f t="shared" si="78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79"/>
        <v/>
      </c>
      <c r="AZ101" s="14" t="str">
        <f t="shared" si="80"/>
        <v/>
      </c>
      <c r="BA101" s="14" t="str">
        <f t="shared" si="81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79" t="str">
        <f t="shared" si="82"/>
        <v/>
      </c>
      <c r="E102" s="120" t="str">
        <f t="shared" si="83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5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5"/>
        <v/>
      </c>
      <c r="AK102" s="75" t="str">
        <f t="shared" si="76"/>
        <v/>
      </c>
      <c r="AL102" s="75" t="str">
        <f t="shared" si="77"/>
        <v/>
      </c>
      <c r="AM102" s="75" t="str">
        <f t="shared" si="78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79"/>
        <v/>
      </c>
      <c r="AZ102" s="14" t="str">
        <f t="shared" si="80"/>
        <v/>
      </c>
      <c r="BA102" s="14" t="str">
        <f t="shared" si="81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79" t="str">
        <f t="shared" si="82"/>
        <v/>
      </c>
      <c r="E103" s="120" t="str">
        <f t="shared" si="83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5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5"/>
        <v/>
      </c>
      <c r="AK103" s="75" t="str">
        <f t="shared" si="76"/>
        <v/>
      </c>
      <c r="AL103" s="75" t="str">
        <f t="shared" si="77"/>
        <v/>
      </c>
      <c r="AM103" s="75" t="str">
        <f t="shared" si="78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79"/>
        <v/>
      </c>
      <c r="AZ103" s="14" t="str">
        <f t="shared" si="80"/>
        <v/>
      </c>
      <c r="BA103" s="14" t="str">
        <f t="shared" si="81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79" t="str">
        <f t="shared" si="82"/>
        <v/>
      </c>
      <c r="E104" s="120" t="str">
        <f t="shared" si="83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5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5"/>
        <v/>
      </c>
      <c r="AK104" s="75" t="str">
        <f t="shared" si="76"/>
        <v/>
      </c>
      <c r="AL104" s="75" t="str">
        <f t="shared" si="77"/>
        <v/>
      </c>
      <c r="AM104" s="75" t="str">
        <f t="shared" si="78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79"/>
        <v/>
      </c>
      <c r="AZ104" s="14" t="str">
        <f t="shared" si="80"/>
        <v/>
      </c>
      <c r="BA104" s="14" t="str">
        <f t="shared" si="81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2"/>
        <v/>
      </c>
      <c r="E105" s="120" t="str">
        <f t="shared" si="83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5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5"/>
        <v/>
      </c>
      <c r="AK105" s="75" t="str">
        <f t="shared" si="76"/>
        <v/>
      </c>
      <c r="AL105" s="75" t="str">
        <f t="shared" si="77"/>
        <v/>
      </c>
      <c r="AM105" s="75" t="str">
        <f t="shared" si="78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79"/>
        <v/>
      </c>
      <c r="AZ105" s="14" t="str">
        <f t="shared" si="80"/>
        <v/>
      </c>
      <c r="BA105" s="14" t="str">
        <f t="shared" si="81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79" t="str">
        <f t="shared" si="82"/>
        <v/>
      </c>
      <c r="E106" s="120" t="str">
        <f t="shared" si="83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5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5"/>
        <v/>
      </c>
      <c r="AK106" s="75" t="str">
        <f t="shared" si="76"/>
        <v/>
      </c>
      <c r="AL106" s="75" t="str">
        <f t="shared" si="77"/>
        <v/>
      </c>
      <c r="AM106" s="75" t="str">
        <f t="shared" si="78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79"/>
        <v/>
      </c>
      <c r="AZ106" s="14" t="str">
        <f t="shared" si="80"/>
        <v/>
      </c>
      <c r="BA106" s="14" t="str">
        <f t="shared" si="81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79" t="str">
        <f t="shared" si="82"/>
        <v/>
      </c>
      <c r="E107" s="120" t="str">
        <f t="shared" si="83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5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5"/>
        <v/>
      </c>
      <c r="AK107" s="75" t="str">
        <f t="shared" si="76"/>
        <v/>
      </c>
      <c r="AL107" s="75" t="str">
        <f t="shared" si="77"/>
        <v/>
      </c>
      <c r="AM107" s="75" t="str">
        <f t="shared" si="78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79"/>
        <v/>
      </c>
      <c r="AZ107" s="14" t="str">
        <f t="shared" si="80"/>
        <v/>
      </c>
      <c r="BA107" s="14" t="str">
        <f t="shared" si="81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79" t="str">
        <f t="shared" si="82"/>
        <v/>
      </c>
      <c r="E108" s="120" t="str">
        <f t="shared" si="83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5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5"/>
        <v/>
      </c>
      <c r="AK108" s="75" t="str">
        <f t="shared" si="76"/>
        <v/>
      </c>
      <c r="AL108" s="75" t="str">
        <f t="shared" si="77"/>
        <v/>
      </c>
      <c r="AM108" s="75" t="str">
        <f t="shared" si="78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79"/>
        <v/>
      </c>
      <c r="AZ108" s="14" t="str">
        <f t="shared" si="80"/>
        <v/>
      </c>
      <c r="BA108" s="14" t="str">
        <f t="shared" si="81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79" t="str">
        <f t="shared" si="82"/>
        <v/>
      </c>
      <c r="E109" s="120" t="str">
        <f t="shared" si="83"/>
        <v/>
      </c>
      <c r="F109" s="154" t="str">
        <f t="shared" si="84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5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5"/>
        <v/>
      </c>
      <c r="AK109" s="75" t="str">
        <f t="shared" si="76"/>
        <v/>
      </c>
      <c r="AL109" s="75" t="str">
        <f t="shared" si="77"/>
        <v/>
      </c>
      <c r="AM109" s="75" t="str">
        <f t="shared" si="78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79"/>
        <v/>
      </c>
      <c r="AZ109" s="14" t="str">
        <f t="shared" si="80"/>
        <v/>
      </c>
      <c r="BA109" s="14" t="str">
        <f t="shared" si="81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8" t="s">
        <v>255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50"/>
      <c r="R110" s="158"/>
    </row>
    <row r="111" spans="1:67" ht="15.75" thickBot="1">
      <c r="A111" s="239" t="s">
        <v>257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1"/>
    </row>
    <row r="112" spans="1:67" ht="15.75" thickBot="1">
      <c r="A112" s="234" t="s">
        <v>258</v>
      </c>
      <c r="B112" s="229"/>
      <c r="C112" s="229"/>
      <c r="D112" s="229"/>
      <c r="E112" s="229"/>
      <c r="F112" s="229"/>
      <c r="G112" s="229"/>
      <c r="H112" s="229"/>
      <c r="I112" s="229"/>
      <c r="J112" s="229">
        <f>COUNTIF(H5:H109,"P")</f>
        <v>8</v>
      </c>
      <c r="K112" s="229"/>
      <c r="L112" s="229"/>
      <c r="M112" s="229"/>
      <c r="N112" s="229"/>
      <c r="O112" s="229"/>
      <c r="P112" s="229"/>
      <c r="Q112" s="230"/>
    </row>
    <row r="113" spans="1:17">
      <c r="A113" s="234" t="s">
        <v>259</v>
      </c>
      <c r="B113" s="229"/>
      <c r="C113" s="229"/>
      <c r="D113" s="229"/>
      <c r="E113" s="229"/>
      <c r="F113" s="229"/>
      <c r="G113" s="229"/>
      <c r="H113" s="229"/>
      <c r="I113" s="229"/>
      <c r="J113" s="229">
        <f>COUNTIF(H5:H109,"B")</f>
        <v>3</v>
      </c>
      <c r="K113" s="229"/>
      <c r="L113" s="229"/>
      <c r="M113" s="229"/>
      <c r="N113" s="229"/>
      <c r="O113" s="229"/>
      <c r="P113" s="229"/>
      <c r="Q113" s="230"/>
    </row>
    <row r="114" spans="1:17">
      <c r="A114" s="233" t="s">
        <v>260</v>
      </c>
      <c r="B114" s="231"/>
      <c r="C114" s="231"/>
      <c r="D114" s="231"/>
      <c r="E114" s="231"/>
      <c r="F114" s="231"/>
      <c r="G114" s="231"/>
      <c r="H114" s="231"/>
      <c r="I114" s="231"/>
      <c r="J114" s="231" cm="1">
        <f t="array" ref="J114">LOOKUP(2,1/(P10:P109&lt;&gt;""),P10:P109)</f>
        <v>-9</v>
      </c>
      <c r="K114" s="231"/>
      <c r="L114" s="231"/>
      <c r="M114" s="231"/>
      <c r="N114" s="231"/>
      <c r="O114" s="231"/>
      <c r="P114" s="231"/>
      <c r="Q114" s="232"/>
    </row>
    <row r="115" spans="1:17">
      <c r="A115" s="233" t="s">
        <v>261</v>
      </c>
      <c r="B115" s="231"/>
      <c r="C115" s="231"/>
      <c r="D115" s="231"/>
      <c r="E115" s="231"/>
      <c r="F115" s="231"/>
      <c r="G115" s="231"/>
      <c r="H115" s="231"/>
      <c r="I115" s="231"/>
      <c r="J115" s="231">
        <f>COUNTIF(S5:S109,"W")</f>
        <v>3</v>
      </c>
      <c r="K115" s="231"/>
      <c r="L115" s="231"/>
      <c r="M115" s="231"/>
      <c r="N115" s="231"/>
      <c r="O115" s="231"/>
      <c r="P115" s="231"/>
      <c r="Q115" s="232"/>
    </row>
    <row r="116" spans="1:17">
      <c r="A116" s="233" t="s">
        <v>262</v>
      </c>
      <c r="B116" s="231"/>
      <c r="C116" s="231"/>
      <c r="D116" s="231"/>
      <c r="E116" s="231"/>
      <c r="F116" s="231"/>
      <c r="G116" s="231"/>
      <c r="H116" s="231"/>
      <c r="I116" s="231"/>
      <c r="J116" s="231">
        <f>COUNTIF(S5:S109,"L")</f>
        <v>3</v>
      </c>
      <c r="K116" s="231"/>
      <c r="L116" s="231"/>
      <c r="M116" s="231"/>
      <c r="N116" s="231"/>
      <c r="O116" s="231"/>
      <c r="P116" s="231"/>
      <c r="Q116" s="232"/>
    </row>
    <row r="117" spans="1:17">
      <c r="A117" s="233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1"/>
      <c r="N117" s="231"/>
      <c r="O117" s="231"/>
      <c r="P117" s="231"/>
      <c r="Q117" s="232"/>
    </row>
    <row r="118" spans="1:17">
      <c r="A118" s="233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2"/>
    </row>
    <row r="119" spans="1:17">
      <c r="A119" s="233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2"/>
    </row>
    <row r="120" spans="1:17">
      <c r="A120" s="233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2"/>
    </row>
    <row r="121" spans="1:17">
      <c r="A121" s="233"/>
      <c r="B121" s="231"/>
      <c r="C121" s="231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2"/>
    </row>
    <row r="122" spans="1:17">
      <c r="A122" s="233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2"/>
    </row>
    <row r="123" spans="1:17">
      <c r="A123" s="233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2"/>
    </row>
    <row r="124" spans="1:17">
      <c r="A124" s="233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2"/>
    </row>
    <row r="125" spans="1:17">
      <c r="A125" s="233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2"/>
    </row>
    <row r="126" spans="1:17">
      <c r="A126" s="233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2"/>
    </row>
    <row r="127" spans="1:17" ht="15.75" thickBot="1">
      <c r="A127" s="228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6"/>
    </row>
    <row r="128" spans="1:17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30" priority="4" operator="equal">
      <formula>"P"</formula>
    </cfRule>
  </conditionalFormatting>
  <conditionalFormatting sqref="H129:H1048576 H5:H109">
    <cfRule type="cellIs" dxfId="29" priority="2" operator="equal">
      <formula>"B"</formula>
    </cfRule>
    <cfRule type="cellIs" dxfId="28" priority="3" operator="equal">
      <formula>"P"</formula>
    </cfRule>
  </conditionalFormatting>
  <conditionalFormatting sqref="O10:O109 Q105:Q109">
    <cfRule type="cellIs" dxfId="27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420C-751B-48BA-941D-65ABB3D6992B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59" t="str">
        <f>Dashboard!AC3</f>
        <v>Strategy 4 : HP/FE</v>
      </c>
      <c r="C3" s="260"/>
      <c r="D3" s="260"/>
      <c r="E3" s="260"/>
      <c r="F3" s="260"/>
      <c r="G3" s="261"/>
      <c r="H3" s="260"/>
      <c r="I3" s="260"/>
      <c r="J3" s="260"/>
      <c r="K3" s="260"/>
      <c r="L3" s="260"/>
      <c r="M3" s="260"/>
      <c r="N3" s="260"/>
      <c r="O3" s="260"/>
      <c r="P3" s="260"/>
      <c r="Q3" s="262"/>
      <c r="R3" s="246" t="s">
        <v>148</v>
      </c>
      <c r="S3" s="14" t="s">
        <v>149</v>
      </c>
      <c r="V3" s="14" t="s">
        <v>114</v>
      </c>
      <c r="AG3" s="214" t="s">
        <v>117</v>
      </c>
      <c r="AH3" s="214"/>
      <c r="AI3" s="214"/>
      <c r="AJ3" s="66"/>
      <c r="AK3" s="66"/>
      <c r="AL3" s="66"/>
      <c r="AM3" s="66"/>
      <c r="AN3" s="66"/>
      <c r="AO3" s="66"/>
      <c r="AR3" s="204" t="s">
        <v>1</v>
      </c>
      <c r="AS3" s="204" t="s">
        <v>2</v>
      </c>
      <c r="AT3" s="193" t="s">
        <v>33</v>
      </c>
      <c r="AU3" s="194"/>
      <c r="AV3" s="193" t="s">
        <v>79</v>
      </c>
      <c r="AW3" s="194"/>
      <c r="AX3" s="204" t="s">
        <v>37</v>
      </c>
      <c r="AY3" s="244" t="s">
        <v>10</v>
      </c>
      <c r="AZ3" s="245"/>
      <c r="BA3" s="244" t="s">
        <v>11</v>
      </c>
      <c r="BB3" s="245"/>
      <c r="BC3" s="64" t="s">
        <v>10</v>
      </c>
      <c r="BD3" s="64" t="s">
        <v>11</v>
      </c>
      <c r="BE3" s="243" t="s">
        <v>111</v>
      </c>
      <c r="BF3" s="24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42"/>
      <c r="AS4" s="242"/>
      <c r="AT4" s="16" t="s">
        <v>1</v>
      </c>
      <c r="AU4" s="16" t="s">
        <v>2</v>
      </c>
      <c r="AV4" s="16" t="s">
        <v>1</v>
      </c>
      <c r="AW4" s="16" t="s">
        <v>2</v>
      </c>
      <c r="AX4" s="24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269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HP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HP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HP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HP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HP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IF(H9="","",IF(AP10="HP",IF(H9="P",AZ10,""),AJ10))</f>
        <v>B</v>
      </c>
      <c r="E10" s="120" t="str">
        <f>IF(H9="","",IF(AP10="HP",IF(H9="B",AZ10,""),AK10))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6">IF(H10="","",IF(AP11="HP",IF(H10="P",AZ11,""),AJ11))</f>
        <v>L5</v>
      </c>
      <c r="E11" s="121" t="str">
        <f t="shared" ref="E11:E74" si="27">IF(H10="","",IF(AP11="HP",IF(H10="B",AZ11,""),AK11))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B3</v>
      </c>
      <c r="C12" s="24" t="str">
        <f t="shared" si="3"/>
        <v>HP</v>
      </c>
      <c r="D12" s="81" t="str">
        <f t="shared" si="26"/>
        <v/>
      </c>
      <c r="E12" s="121" t="str">
        <f t="shared" si="27"/>
        <v>F2</v>
      </c>
      <c r="F12" s="71" t="str">
        <f t="shared" si="28"/>
        <v>L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-11</v>
      </c>
      <c r="O12" s="124" t="str">
        <f t="shared" si="12"/>
        <v/>
      </c>
      <c r="P12" s="24">
        <f>IF(H12="","",IF(B12="NB",P11,IF(O12="",SUM($O$5:$O12)+N12,SUM($O$5:$O12))))</f>
        <v>-11</v>
      </c>
      <c r="Q12" s="130" t="str">
        <f t="shared" si="0"/>
        <v/>
      </c>
      <c r="R12" s="128">
        <f t="shared" si="13"/>
        <v>-3</v>
      </c>
      <c r="S12" s="83" t="str">
        <f t="shared" si="14"/>
        <v>L</v>
      </c>
      <c r="T12" s="14">
        <f t="shared" si="6"/>
        <v>-3</v>
      </c>
      <c r="U12" s="14">
        <f t="shared" si="15"/>
        <v>-3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>
        <f t="shared" si="35"/>
        <v>0</v>
      </c>
      <c r="AB12" s="14" t="str">
        <f t="shared" si="36"/>
        <v>2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HP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81" t="str">
        <f t="shared" si="26"/>
        <v>F3</v>
      </c>
      <c r="E13" s="121" t="str">
        <f t="shared" si="27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-12</v>
      </c>
      <c r="O13" s="124" t="str">
        <f t="shared" si="12"/>
        <v/>
      </c>
      <c r="P13" s="24">
        <f>IF(H13="","",IF(B13="NB",P12,IF(O13="",SUM($O$5:$O13)+N13,SUM($O$5:$O13))))</f>
        <v>-12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-9</v>
      </c>
      <c r="U13" s="14">
        <f t="shared" si="15"/>
        <v>-6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 t="str">
        <f t="shared" si="35"/>
        <v>3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HP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F2L</v>
      </c>
      <c r="AZ13" s="14" t="str">
        <f t="shared" si="24"/>
        <v>F3</v>
      </c>
      <c r="BA13" s="14" t="str">
        <f t="shared" si="25"/>
        <v>BL</v>
      </c>
      <c r="BB13" s="14" t="str">
        <f t="shared" si="44"/>
        <v>F2</v>
      </c>
      <c r="BC13" s="14" t="str">
        <f t="shared" si="45"/>
        <v>3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B5</v>
      </c>
      <c r="C14" s="25" t="str">
        <f t="shared" si="3"/>
        <v/>
      </c>
      <c r="D14" s="82" t="str">
        <f t="shared" si="26"/>
        <v/>
      </c>
      <c r="E14" s="122" t="str">
        <f t="shared" si="27"/>
        <v>F4</v>
      </c>
      <c r="F14" s="74" t="str">
        <f t="shared" si="28"/>
        <v>L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-17</v>
      </c>
      <c r="O14" s="131" t="str">
        <f t="shared" si="12"/>
        <v/>
      </c>
      <c r="P14" s="25">
        <f>IF(H14="","",IF(B14="NB",P13,IF(O14="",SUM($O$5:$O14)+N14,SUM($O$5:$O14))))</f>
        <v>-17</v>
      </c>
      <c r="Q14" s="132" t="str">
        <f t="shared" si="0"/>
        <v/>
      </c>
      <c r="R14" s="129">
        <f t="shared" si="13"/>
        <v>-5</v>
      </c>
      <c r="S14" s="83" t="str">
        <f t="shared" si="14"/>
        <v>L</v>
      </c>
      <c r="T14" s="14">
        <f t="shared" si="6"/>
        <v>-10</v>
      </c>
      <c r="U14" s="14">
        <f t="shared" si="15"/>
        <v>-6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0</v>
      </c>
      <c r="AB14" s="14" t="str">
        <f t="shared" si="36"/>
        <v>4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HP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F3L</v>
      </c>
      <c r="AZ14" s="14" t="str">
        <f t="shared" si="24"/>
        <v>F4</v>
      </c>
      <c r="BA14" s="14" t="str">
        <f t="shared" si="25"/>
        <v>F2W</v>
      </c>
      <c r="BB14" s="14" t="str">
        <f t="shared" si="44"/>
        <v>B</v>
      </c>
      <c r="BC14" s="14" t="str">
        <f t="shared" si="45"/>
        <v>4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P3</v>
      </c>
      <c r="C15" s="36" t="str">
        <f t="shared" si="3"/>
        <v/>
      </c>
      <c r="D15" s="79" t="str">
        <f t="shared" si="26"/>
        <v>F5</v>
      </c>
      <c r="E15" s="120" t="str">
        <f t="shared" si="27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-20</v>
      </c>
      <c r="O15" s="136" t="str">
        <f t="shared" si="12"/>
        <v/>
      </c>
      <c r="P15" s="36">
        <f>IF(H15="","",IF(B15="NB",P14,IF(O15="",SUM($O$5:$O15)+N15,SUM($O$5:$O15))))</f>
        <v>-20</v>
      </c>
      <c r="Q15" s="137" t="str">
        <f t="shared" si="0"/>
        <v/>
      </c>
      <c r="R15" s="127">
        <f t="shared" si="13"/>
        <v>-3</v>
      </c>
      <c r="S15" s="83" t="str">
        <f t="shared" si="14"/>
        <v>L</v>
      </c>
      <c r="T15" s="14">
        <f t="shared" si="6"/>
        <v>-10</v>
      </c>
      <c r="U15" s="14">
        <f t="shared" si="15"/>
        <v>-6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N</v>
      </c>
      <c r="AA15" s="14" t="str">
        <f t="shared" si="35"/>
        <v>5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HP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F4L</v>
      </c>
      <c r="AZ15" s="14" t="str">
        <f t="shared" si="24"/>
        <v>F5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P7</v>
      </c>
      <c r="C16" s="24" t="str">
        <f t="shared" si="3"/>
        <v>T-C</v>
      </c>
      <c r="D16" s="81" t="str">
        <f t="shared" si="26"/>
        <v>F6</v>
      </c>
      <c r="E16" s="121" t="str">
        <f t="shared" si="27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C</v>
      </c>
      <c r="W16" s="14">
        <f t="shared" si="31"/>
        <v>7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 t="str">
        <f t="shared" si="35"/>
        <v>6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F6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F5L</v>
      </c>
      <c r="AZ16" s="14" t="str">
        <f t="shared" si="24"/>
        <v>F6</v>
      </c>
      <c r="BA16" s="14" t="str">
        <f t="shared" si="25"/>
        <v>F2W</v>
      </c>
      <c r="BB16" s="14" t="str">
        <f t="shared" si="44"/>
        <v>B</v>
      </c>
      <c r="BC16" s="14" t="str">
        <f t="shared" si="45"/>
        <v>6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26"/>
        <v/>
      </c>
      <c r="E17" s="121" t="str">
        <f t="shared" si="27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F6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26"/>
        <v/>
      </c>
      <c r="E18" s="121" t="str">
        <f t="shared" si="27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26"/>
        <v/>
      </c>
      <c r="E19" s="122" t="str">
        <f t="shared" si="27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6"/>
        <v/>
      </c>
      <c r="E20" s="120" t="str">
        <f t="shared" si="27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26"/>
        <v/>
      </c>
      <c r="E21" s="121" t="str">
        <f t="shared" si="27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26"/>
        <v/>
      </c>
      <c r="E22" s="121" t="str">
        <f t="shared" si="27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26"/>
        <v/>
      </c>
      <c r="E23" s="121" t="str">
        <f t="shared" si="27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26"/>
        <v/>
      </c>
      <c r="E24" s="122" t="str">
        <f t="shared" si="27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6"/>
        <v/>
      </c>
      <c r="E25" s="120" t="str">
        <f t="shared" si="27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26"/>
        <v/>
      </c>
      <c r="E26" s="121" t="str">
        <f t="shared" si="27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6"/>
        <v/>
      </c>
      <c r="E27" s="121" t="str">
        <f t="shared" si="27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6"/>
        <v/>
      </c>
      <c r="E28" s="121" t="str">
        <f t="shared" si="27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6"/>
        <v/>
      </c>
      <c r="E29" s="122" t="str">
        <f t="shared" si="27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6"/>
        <v/>
      </c>
      <c r="E30" s="120" t="str">
        <f t="shared" si="27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6"/>
        <v/>
      </c>
      <c r="E31" s="121" t="str">
        <f t="shared" si="27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6"/>
        <v/>
      </c>
      <c r="E32" s="121" t="str">
        <f t="shared" si="27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6"/>
        <v/>
      </c>
      <c r="E33" s="121" t="str">
        <f t="shared" si="27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6"/>
        <v/>
      </c>
      <c r="E34" s="122" t="str">
        <f t="shared" si="27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6"/>
        <v/>
      </c>
      <c r="E35" s="120" t="str">
        <f t="shared" si="27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6"/>
        <v/>
      </c>
      <c r="E36" s="121" t="str">
        <f t="shared" si="27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6"/>
        <v/>
      </c>
      <c r="E37" s="121" t="str">
        <f t="shared" si="27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6"/>
        <v/>
      </c>
      <c r="E38" s="121" t="str">
        <f t="shared" si="27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6"/>
        <v/>
      </c>
      <c r="E39" s="122" t="str">
        <f t="shared" si="27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6"/>
        <v/>
      </c>
      <c r="E40" s="120" t="str">
        <f t="shared" si="27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6"/>
        <v/>
      </c>
      <c r="E41" s="121" t="str">
        <f t="shared" si="27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6"/>
        <v/>
      </c>
      <c r="E42" s="121" t="str">
        <f t="shared" si="27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6"/>
        <v/>
      </c>
      <c r="E43" s="121" t="str">
        <f t="shared" si="27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6"/>
        <v/>
      </c>
      <c r="E44" s="122" t="str">
        <f t="shared" si="27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6"/>
        <v/>
      </c>
      <c r="E45" s="120" t="str">
        <f t="shared" si="27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6"/>
        <v/>
      </c>
      <c r="E46" s="121" t="str">
        <f t="shared" si="27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6"/>
        <v/>
      </c>
      <c r="E47" s="121" t="str">
        <f t="shared" si="27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1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6"/>
        <v/>
      </c>
      <c r="E48" s="121" t="str">
        <f t="shared" si="27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1"/>
        <v/>
      </c>
      <c r="X48" s="83" t="str">
        <f t="shared" si="32"/>
        <v/>
      </c>
      <c r="Y48" s="14" t="str">
        <f t="shared" si="33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16"/>
        <v/>
      </c>
      <c r="AF48" s="159" t="str">
        <f t="shared" si="17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6"/>
        <v/>
      </c>
      <c r="E49" s="122" t="str">
        <f t="shared" si="27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1"/>
        <v/>
      </c>
      <c r="X49" s="83" t="str">
        <f t="shared" si="32"/>
        <v/>
      </c>
      <c r="Y49" s="14" t="str">
        <f t="shared" si="33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16"/>
        <v/>
      </c>
      <c r="AF49" s="159" t="str">
        <f t="shared" si="17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6"/>
        <v/>
      </c>
      <c r="E50" s="120" t="str">
        <f t="shared" si="27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1"/>
        <v/>
      </c>
      <c r="X50" s="83" t="str">
        <f t="shared" si="32"/>
        <v/>
      </c>
      <c r="Y50" s="14" t="str">
        <f t="shared" si="33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16"/>
        <v/>
      </c>
      <c r="AF50" s="159" t="str">
        <f t="shared" si="17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6"/>
        <v/>
      </c>
      <c r="E51" s="121" t="str">
        <f t="shared" si="27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1"/>
        <v/>
      </c>
      <c r="X51" s="83" t="str">
        <f t="shared" si="32"/>
        <v/>
      </c>
      <c r="Y51" s="14" t="str">
        <f t="shared" si="33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16"/>
        <v/>
      </c>
      <c r="AF51" s="159" t="str">
        <f t="shared" si="17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6"/>
        <v/>
      </c>
      <c r="E52" s="121" t="str">
        <f t="shared" si="27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1"/>
        <v/>
      </c>
      <c r="X52" s="83" t="str">
        <f t="shared" si="32"/>
        <v/>
      </c>
      <c r="Y52" s="14" t="str">
        <f t="shared" si="33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16"/>
        <v/>
      </c>
      <c r="AF52" s="159" t="str">
        <f t="shared" si="17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6"/>
        <v/>
      </c>
      <c r="E53" s="121" t="str">
        <f t="shared" si="27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1"/>
        <v/>
      </c>
      <c r="X53" s="83" t="str">
        <f t="shared" si="32"/>
        <v/>
      </c>
      <c r="Y53" s="14" t="str">
        <f t="shared" si="33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16"/>
        <v/>
      </c>
      <c r="AF53" s="159" t="str">
        <f t="shared" si="17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6"/>
        <v/>
      </c>
      <c r="E54" s="122" t="str">
        <f t="shared" si="27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1"/>
        <v/>
      </c>
      <c r="X54" s="83" t="str">
        <f t="shared" si="32"/>
        <v/>
      </c>
      <c r="Y54" s="14" t="str">
        <f t="shared" si="33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16"/>
        <v/>
      </c>
      <c r="AF54" s="159" t="str">
        <f t="shared" si="17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6"/>
        <v/>
      </c>
      <c r="E55" s="120" t="str">
        <f t="shared" si="27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1"/>
        <v/>
      </c>
      <c r="X55" s="83" t="str">
        <f t="shared" si="32"/>
        <v/>
      </c>
      <c r="Y55" s="14" t="str">
        <f t="shared" si="33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16"/>
        <v/>
      </c>
      <c r="AF55" s="159" t="str">
        <f t="shared" si="17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6"/>
        <v/>
      </c>
      <c r="E56" s="121" t="str">
        <f t="shared" si="27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1"/>
        <v/>
      </c>
      <c r="X56" s="83" t="str">
        <f t="shared" si="32"/>
        <v/>
      </c>
      <c r="Y56" s="14" t="str">
        <f t="shared" si="33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16"/>
        <v/>
      </c>
      <c r="AF56" s="159" t="str">
        <f t="shared" si="17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6"/>
        <v/>
      </c>
      <c r="E57" s="121" t="str">
        <f t="shared" si="27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1"/>
        <v/>
      </c>
      <c r="X57" s="83" t="str">
        <f t="shared" si="32"/>
        <v/>
      </c>
      <c r="Y57" s="14" t="str">
        <f t="shared" si="33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16"/>
        <v/>
      </c>
      <c r="AF57" s="159" t="str">
        <f t="shared" si="17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6"/>
        <v/>
      </c>
      <c r="E58" s="121" t="str">
        <f t="shared" si="27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1"/>
        <v/>
      </c>
      <c r="X58" s="83" t="str">
        <f t="shared" si="32"/>
        <v/>
      </c>
      <c r="Y58" s="14" t="str">
        <f t="shared" si="33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16"/>
        <v/>
      </c>
      <c r="AF58" s="159" t="str">
        <f t="shared" si="17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6"/>
        <v/>
      </c>
      <c r="E59" s="122" t="str">
        <f t="shared" si="27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1"/>
        <v/>
      </c>
      <c r="X59" s="83" t="str">
        <f t="shared" si="32"/>
        <v/>
      </c>
      <c r="Y59" s="14" t="str">
        <f t="shared" si="33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16"/>
        <v/>
      </c>
      <c r="AF59" s="159" t="str">
        <f t="shared" si="17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6"/>
        <v/>
      </c>
      <c r="E60" s="120" t="str">
        <f t="shared" si="27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1"/>
        <v/>
      </c>
      <c r="X60" s="83" t="str">
        <f t="shared" si="32"/>
        <v/>
      </c>
      <c r="Y60" s="14" t="str">
        <f t="shared" si="33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16"/>
        <v/>
      </c>
      <c r="AF60" s="159" t="str">
        <f t="shared" si="17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6"/>
        <v/>
      </c>
      <c r="E61" s="121" t="str">
        <f t="shared" si="27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1"/>
        <v/>
      </c>
      <c r="X61" s="83" t="str">
        <f t="shared" si="32"/>
        <v/>
      </c>
      <c r="Y61" s="14" t="str">
        <f t="shared" si="33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16"/>
        <v/>
      </c>
      <c r="AF61" s="159" t="str">
        <f t="shared" si="17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6"/>
        <v/>
      </c>
      <c r="E62" s="121" t="str">
        <f t="shared" si="27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1"/>
        <v/>
      </c>
      <c r="X62" s="83" t="str">
        <f t="shared" si="32"/>
        <v/>
      </c>
      <c r="Y62" s="14" t="str">
        <f t="shared" si="33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16"/>
        <v/>
      </c>
      <c r="AF62" s="159" t="str">
        <f t="shared" si="17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6"/>
        <v/>
      </c>
      <c r="E63" s="121" t="str">
        <f t="shared" si="27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1"/>
        <v/>
      </c>
      <c r="X63" s="83" t="str">
        <f t="shared" si="32"/>
        <v/>
      </c>
      <c r="Y63" s="14" t="str">
        <f t="shared" si="33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16"/>
        <v/>
      </c>
      <c r="AF63" s="159" t="str">
        <f t="shared" si="17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6"/>
        <v/>
      </c>
      <c r="E64" s="122" t="str">
        <f t="shared" si="27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1"/>
        <v/>
      </c>
      <c r="X64" s="83" t="str">
        <f t="shared" si="32"/>
        <v/>
      </c>
      <c r="Y64" s="14" t="str">
        <f t="shared" si="33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16"/>
        <v/>
      </c>
      <c r="AF64" s="159" t="str">
        <f t="shared" si="17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6"/>
        <v/>
      </c>
      <c r="E65" s="120" t="str">
        <f t="shared" si="27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1"/>
        <v/>
      </c>
      <c r="X65" s="83" t="str">
        <f t="shared" si="32"/>
        <v/>
      </c>
      <c r="Y65" s="14" t="str">
        <f t="shared" si="33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16"/>
        <v/>
      </c>
      <c r="AF65" s="159" t="str">
        <f t="shared" si="17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6"/>
        <v/>
      </c>
      <c r="E66" s="121" t="str">
        <f t="shared" si="27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1"/>
        <v/>
      </c>
      <c r="X66" s="83" t="str">
        <f t="shared" si="32"/>
        <v/>
      </c>
      <c r="Y66" s="14" t="str">
        <f t="shared" si="33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16"/>
        <v/>
      </c>
      <c r="AF66" s="159" t="str">
        <f t="shared" si="17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6"/>
        <v/>
      </c>
      <c r="E67" s="121" t="str">
        <f t="shared" si="27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1"/>
        <v/>
      </c>
      <c r="X67" s="83" t="str">
        <f t="shared" si="32"/>
        <v/>
      </c>
      <c r="Y67" s="14" t="str">
        <f t="shared" si="33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16"/>
        <v/>
      </c>
      <c r="AF67" s="159" t="str">
        <f t="shared" si="17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6"/>
        <v/>
      </c>
      <c r="E68" s="121" t="str">
        <f t="shared" si="27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1"/>
        <v/>
      </c>
      <c r="X68" s="83" t="str">
        <f t="shared" si="32"/>
        <v/>
      </c>
      <c r="Y68" s="14" t="str">
        <f t="shared" si="33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16"/>
        <v/>
      </c>
      <c r="AF68" s="159" t="str">
        <f t="shared" si="17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6"/>
        <v/>
      </c>
      <c r="E69" s="122" t="str">
        <f t="shared" si="27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1"/>
        <v/>
      </c>
      <c r="X69" s="83" t="str">
        <f t="shared" si="32"/>
        <v/>
      </c>
      <c r="Y69" s="14" t="str">
        <f t="shared" si="33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16"/>
        <v/>
      </c>
      <c r="AF69" s="159" t="str">
        <f t="shared" si="17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6"/>
        <v/>
      </c>
      <c r="E70" s="120" t="str">
        <f t="shared" si="27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1"/>
        <v/>
      </c>
      <c r="X70" s="83" t="str">
        <f t="shared" si="32"/>
        <v/>
      </c>
      <c r="Y70" s="14" t="str">
        <f t="shared" si="33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16"/>
        <v/>
      </c>
      <c r="AF70" s="159" t="str">
        <f t="shared" si="17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6"/>
        <v/>
      </c>
      <c r="E71" s="121" t="str">
        <f t="shared" si="27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1"/>
        <v/>
      </c>
      <c r="X71" s="83" t="str">
        <f t="shared" si="32"/>
        <v/>
      </c>
      <c r="Y71" s="14" t="str">
        <f t="shared" si="33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16"/>
        <v/>
      </c>
      <c r="AF71" s="159" t="str">
        <f t="shared" si="17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6"/>
        <v/>
      </c>
      <c r="E72" s="121" t="str">
        <f t="shared" si="27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30"/>
        <v/>
      </c>
      <c r="W72" s="14" t="str">
        <f t="shared" si="51"/>
        <v/>
      </c>
      <c r="X72" s="83" t="str">
        <f t="shared" si="32"/>
        <v/>
      </c>
      <c r="Y72" s="14" t="str">
        <f t="shared" si="33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16"/>
        <v/>
      </c>
      <c r="AF72" s="159" t="str">
        <f t="shared" si="17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6"/>
        <v/>
      </c>
      <c r="E73" s="121" t="str">
        <f t="shared" si="27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30"/>
        <v/>
      </c>
      <c r="W73" s="14" t="str">
        <f t="shared" si="51"/>
        <v/>
      </c>
      <c r="X73" s="83" t="str">
        <f t="shared" si="32"/>
        <v/>
      </c>
      <c r="Y73" s="14" t="str">
        <f t="shared" si="33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16"/>
        <v/>
      </c>
      <c r="AF73" s="159" t="str">
        <f t="shared" si="17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6"/>
        <v/>
      </c>
      <c r="E74" s="122" t="str">
        <f t="shared" si="27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1"/>
        <v/>
      </c>
      <c r="X74" s="83" t="str">
        <f t="shared" si="32"/>
        <v/>
      </c>
      <c r="Y74" s="14" t="str">
        <f t="shared" si="33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ref="AE74:AE109" si="75">IF(H73="","",IF(AQ74="FE",IF(AX74="B",BB74,""),AL74))</f>
        <v/>
      </c>
      <c r="AF74" s="159" t="str">
        <f t="shared" ref="AF74:AF109" si="76">IF(H73="","",IF(AQ74="FE",IF(AX74="P",BB74,""),AM74))</f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4">IF(H74="","",IF(AP75="HP",IF(H74="P",AZ75,""),AJ75))</f>
        <v/>
      </c>
      <c r="E75" s="120" t="str">
        <f t="shared" ref="E75:E109" si="85">IF(H74="","",IF(AP75="HP",IF(H74="B",AZ75,""),AK75))</f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7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8">IF(H74="","",IF(Z74="R","S",IF(V74="S","C",IF(N74&gt;0,"S","C"))))</f>
        <v/>
      </c>
      <c r="W75" s="14" t="str">
        <f t="shared" si="51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si="75"/>
        <v/>
      </c>
      <c r="AF75" s="159" t="str">
        <f t="shared" si="76"/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4"/>
        <v/>
      </c>
      <c r="E76" s="121" t="str">
        <f t="shared" si="85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7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8"/>
        <v/>
      </c>
      <c r="W76" s="14" t="str">
        <f t="shared" si="51"/>
        <v/>
      </c>
      <c r="X76" s="83" t="str">
        <f t="shared" si="89"/>
        <v/>
      </c>
      <c r="Y76" s="14" t="str">
        <f t="shared" si="90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75"/>
        <v/>
      </c>
      <c r="AF76" s="159" t="str">
        <f t="shared" si="76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4"/>
        <v/>
      </c>
      <c r="E77" s="121" t="str">
        <f t="shared" si="85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7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8"/>
        <v/>
      </c>
      <c r="W77" s="14" t="str">
        <f t="shared" si="51"/>
        <v/>
      </c>
      <c r="X77" s="83" t="str">
        <f t="shared" si="89"/>
        <v/>
      </c>
      <c r="Y77" s="14" t="str">
        <f t="shared" si="90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75"/>
        <v/>
      </c>
      <c r="AF77" s="159" t="str">
        <f t="shared" si="76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4"/>
        <v/>
      </c>
      <c r="E78" s="121" t="str">
        <f t="shared" si="85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7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8"/>
        <v/>
      </c>
      <c r="W78" s="14" t="str">
        <f t="shared" si="51"/>
        <v/>
      </c>
      <c r="X78" s="83" t="str">
        <f t="shared" si="89"/>
        <v/>
      </c>
      <c r="Y78" s="14" t="str">
        <f t="shared" si="90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75"/>
        <v/>
      </c>
      <c r="AF78" s="159" t="str">
        <f t="shared" si="76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4"/>
        <v/>
      </c>
      <c r="E79" s="122" t="str">
        <f t="shared" si="85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7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8"/>
        <v/>
      </c>
      <c r="W79" s="14" t="str">
        <f t="shared" si="51"/>
        <v/>
      </c>
      <c r="X79" s="83" t="str">
        <f t="shared" si="89"/>
        <v/>
      </c>
      <c r="Y79" s="14" t="str">
        <f t="shared" si="90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75"/>
        <v/>
      </c>
      <c r="AF79" s="159" t="str">
        <f t="shared" si="76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4"/>
        <v/>
      </c>
      <c r="E80" s="120" t="str">
        <f t="shared" si="85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7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8"/>
        <v/>
      </c>
      <c r="W80" s="14" t="str">
        <f t="shared" si="51"/>
        <v/>
      </c>
      <c r="X80" s="83" t="str">
        <f t="shared" si="89"/>
        <v/>
      </c>
      <c r="Y80" s="14" t="str">
        <f t="shared" si="90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75"/>
        <v/>
      </c>
      <c r="AF80" s="159" t="str">
        <f t="shared" si="76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4"/>
        <v/>
      </c>
      <c r="E81" s="121" t="str">
        <f t="shared" si="85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7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8"/>
        <v/>
      </c>
      <c r="W81" s="14" t="str">
        <f t="shared" si="51"/>
        <v/>
      </c>
      <c r="X81" s="83" t="str">
        <f t="shared" si="89"/>
        <v/>
      </c>
      <c r="Y81" s="14" t="str">
        <f t="shared" si="90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75"/>
        <v/>
      </c>
      <c r="AF81" s="159" t="str">
        <f t="shared" si="76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4"/>
        <v/>
      </c>
      <c r="E82" s="121" t="str">
        <f t="shared" si="85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7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8"/>
        <v/>
      </c>
      <c r="W82" s="14" t="str">
        <f t="shared" si="51"/>
        <v/>
      </c>
      <c r="X82" s="83" t="str">
        <f t="shared" si="89"/>
        <v/>
      </c>
      <c r="Y82" s="14" t="str">
        <f t="shared" si="90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75"/>
        <v/>
      </c>
      <c r="AF82" s="159" t="str">
        <f t="shared" si="76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4"/>
        <v/>
      </c>
      <c r="E83" s="121" t="str">
        <f t="shared" si="85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7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8"/>
        <v/>
      </c>
      <c r="W83" s="14" t="str">
        <f t="shared" si="51"/>
        <v/>
      </c>
      <c r="X83" s="83" t="str">
        <f t="shared" si="89"/>
        <v/>
      </c>
      <c r="Y83" s="14" t="str">
        <f t="shared" si="90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75"/>
        <v/>
      </c>
      <c r="AF83" s="159" t="str">
        <f t="shared" si="76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4"/>
        <v/>
      </c>
      <c r="E84" s="122" t="str">
        <f t="shared" si="85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7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8"/>
        <v/>
      </c>
      <c r="W84" s="14" t="str">
        <f t="shared" si="51"/>
        <v/>
      </c>
      <c r="X84" s="83" t="str">
        <f t="shared" si="89"/>
        <v/>
      </c>
      <c r="Y84" s="14" t="str">
        <f t="shared" si="90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75"/>
        <v/>
      </c>
      <c r="AF84" s="159" t="str">
        <f t="shared" si="76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4"/>
        <v/>
      </c>
      <c r="E85" s="120" t="str">
        <f t="shared" si="85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7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8"/>
        <v/>
      </c>
      <c r="W85" s="14" t="str">
        <f t="shared" si="51"/>
        <v/>
      </c>
      <c r="X85" s="83" t="str">
        <f t="shared" si="89"/>
        <v/>
      </c>
      <c r="Y85" s="14" t="str">
        <f t="shared" si="90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75"/>
        <v/>
      </c>
      <c r="AF85" s="159" t="str">
        <f t="shared" si="76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4"/>
        <v/>
      </c>
      <c r="E86" s="121" t="str">
        <f t="shared" si="85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7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8"/>
        <v/>
      </c>
      <c r="W86" s="14" t="str">
        <f t="shared" si="51"/>
        <v/>
      </c>
      <c r="X86" s="83" t="str">
        <f t="shared" si="89"/>
        <v/>
      </c>
      <c r="Y86" s="14" t="str">
        <f t="shared" si="90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75"/>
        <v/>
      </c>
      <c r="AF86" s="159" t="str">
        <f t="shared" si="76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4"/>
        <v/>
      </c>
      <c r="E87" s="121" t="str">
        <f t="shared" si="85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7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8"/>
        <v/>
      </c>
      <c r="W87" s="14" t="str">
        <f t="shared" si="51"/>
        <v/>
      </c>
      <c r="X87" s="83" t="str">
        <f t="shared" si="89"/>
        <v/>
      </c>
      <c r="Y87" s="14" t="str">
        <f t="shared" si="90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75"/>
        <v/>
      </c>
      <c r="AF87" s="159" t="str">
        <f t="shared" si="76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4"/>
        <v/>
      </c>
      <c r="E88" s="121" t="str">
        <f t="shared" si="85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7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8"/>
        <v/>
      </c>
      <c r="W88" s="14" t="str">
        <f t="shared" si="51"/>
        <v/>
      </c>
      <c r="X88" s="83" t="str">
        <f t="shared" si="89"/>
        <v/>
      </c>
      <c r="Y88" s="14" t="str">
        <f t="shared" si="90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75"/>
        <v/>
      </c>
      <c r="AF88" s="159" t="str">
        <f t="shared" si="76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4"/>
        <v/>
      </c>
      <c r="E89" s="122" t="str">
        <f t="shared" si="85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7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8"/>
        <v/>
      </c>
      <c r="W89" s="14" t="str">
        <f t="shared" si="51"/>
        <v/>
      </c>
      <c r="X89" s="83" t="str">
        <f t="shared" si="89"/>
        <v/>
      </c>
      <c r="Y89" s="14" t="str">
        <f t="shared" si="90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75"/>
        <v/>
      </c>
      <c r="AF89" s="159" t="str">
        <f t="shared" si="76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4"/>
        <v/>
      </c>
      <c r="E90" s="120" t="str">
        <f t="shared" si="85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7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8"/>
        <v/>
      </c>
      <c r="W90" s="14" t="str">
        <f t="shared" si="51"/>
        <v/>
      </c>
      <c r="X90" s="83" t="str">
        <f t="shared" si="89"/>
        <v/>
      </c>
      <c r="Y90" s="14" t="str">
        <f t="shared" si="90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75"/>
        <v/>
      </c>
      <c r="AF90" s="159" t="str">
        <f t="shared" si="76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4"/>
        <v/>
      </c>
      <c r="E91" s="121" t="str">
        <f t="shared" si="85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7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8"/>
        <v/>
      </c>
      <c r="W91" s="14" t="str">
        <f t="shared" si="51"/>
        <v/>
      </c>
      <c r="X91" s="83" t="str">
        <f t="shared" si="89"/>
        <v/>
      </c>
      <c r="Y91" s="14" t="str">
        <f t="shared" si="90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75"/>
        <v/>
      </c>
      <c r="AF91" s="159" t="str">
        <f t="shared" si="76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4"/>
        <v/>
      </c>
      <c r="E92" s="121" t="str">
        <f t="shared" si="85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7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8"/>
        <v/>
      </c>
      <c r="W92" s="14" t="str">
        <f t="shared" si="51"/>
        <v/>
      </c>
      <c r="X92" s="83" t="str">
        <f t="shared" si="89"/>
        <v/>
      </c>
      <c r="Y92" s="14" t="str">
        <f t="shared" si="90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75"/>
        <v/>
      </c>
      <c r="AF92" s="159" t="str">
        <f t="shared" si="76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4"/>
        <v/>
      </c>
      <c r="E93" s="121" t="str">
        <f t="shared" si="85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7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8"/>
        <v/>
      </c>
      <c r="W93" s="14" t="str">
        <f t="shared" si="51"/>
        <v/>
      </c>
      <c r="X93" s="83" t="str">
        <f t="shared" si="89"/>
        <v/>
      </c>
      <c r="Y93" s="14" t="str">
        <f t="shared" si="90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75"/>
        <v/>
      </c>
      <c r="AF93" s="159" t="str">
        <f t="shared" si="76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4"/>
        <v/>
      </c>
      <c r="E94" s="122" t="str">
        <f t="shared" si="85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7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8"/>
        <v/>
      </c>
      <c r="W94" s="14" t="str">
        <f t="shared" si="51"/>
        <v/>
      </c>
      <c r="X94" s="83" t="str">
        <f t="shared" si="89"/>
        <v/>
      </c>
      <c r="Y94" s="14" t="str">
        <f t="shared" si="90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75"/>
        <v/>
      </c>
      <c r="AF94" s="159" t="str">
        <f t="shared" si="76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4"/>
        <v/>
      </c>
      <c r="E95" s="120" t="str">
        <f t="shared" si="85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7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8"/>
        <v/>
      </c>
      <c r="W95" s="14" t="str">
        <f t="shared" si="51"/>
        <v/>
      </c>
      <c r="X95" s="83" t="str">
        <f t="shared" si="89"/>
        <v/>
      </c>
      <c r="Y95" s="14" t="str">
        <f t="shared" si="90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75"/>
        <v/>
      </c>
      <c r="AF95" s="159" t="str">
        <f t="shared" si="76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4"/>
        <v/>
      </c>
      <c r="E96" s="121" t="str">
        <f t="shared" si="85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7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8"/>
        <v/>
      </c>
      <c r="W96" s="14" t="str">
        <f t="shared" si="51"/>
        <v/>
      </c>
      <c r="X96" s="83" t="str">
        <f t="shared" si="89"/>
        <v/>
      </c>
      <c r="Y96" s="14" t="str">
        <f t="shared" si="90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75"/>
        <v/>
      </c>
      <c r="AF96" s="159" t="str">
        <f t="shared" si="76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4"/>
        <v/>
      </c>
      <c r="E97" s="121" t="str">
        <f t="shared" si="85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7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8"/>
        <v/>
      </c>
      <c r="W97" s="14" t="str">
        <f t="shared" si="51"/>
        <v/>
      </c>
      <c r="X97" s="83" t="str">
        <f t="shared" si="89"/>
        <v/>
      </c>
      <c r="Y97" s="14" t="str">
        <f t="shared" si="90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75"/>
        <v/>
      </c>
      <c r="AF97" s="159" t="str">
        <f t="shared" si="76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4"/>
        <v/>
      </c>
      <c r="E98" s="121" t="str">
        <f t="shared" si="85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7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8"/>
        <v/>
      </c>
      <c r="W98" s="14" t="str">
        <f t="shared" si="51"/>
        <v/>
      </c>
      <c r="X98" s="83" t="str">
        <f t="shared" si="89"/>
        <v/>
      </c>
      <c r="Y98" s="14" t="str">
        <f t="shared" si="90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75"/>
        <v/>
      </c>
      <c r="AF98" s="159" t="str">
        <f t="shared" si="76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4"/>
        <v/>
      </c>
      <c r="E99" s="122" t="str">
        <f t="shared" si="85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7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8"/>
        <v/>
      </c>
      <c r="W99" s="14" t="str">
        <f t="shared" si="51"/>
        <v/>
      </c>
      <c r="X99" s="83" t="str">
        <f t="shared" si="89"/>
        <v/>
      </c>
      <c r="Y99" s="14" t="str">
        <f t="shared" si="90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75"/>
        <v/>
      </c>
      <c r="AF99" s="159" t="str">
        <f t="shared" si="76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4"/>
        <v/>
      </c>
      <c r="E100" s="120" t="str">
        <f t="shared" si="85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7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8"/>
        <v/>
      </c>
      <c r="W100" s="14" t="str">
        <f t="shared" si="51"/>
        <v/>
      </c>
      <c r="X100" s="83" t="str">
        <f t="shared" si="89"/>
        <v/>
      </c>
      <c r="Y100" s="14" t="str">
        <f t="shared" si="90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75"/>
        <v/>
      </c>
      <c r="AF100" s="159" t="str">
        <f t="shared" si="76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4"/>
        <v/>
      </c>
      <c r="E101" s="121" t="str">
        <f t="shared" si="85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7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8"/>
        <v/>
      </c>
      <c r="W101" s="14" t="str">
        <f t="shared" si="51"/>
        <v/>
      </c>
      <c r="X101" s="83" t="str">
        <f t="shared" si="89"/>
        <v/>
      </c>
      <c r="Y101" s="14" t="str">
        <f t="shared" si="90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75"/>
        <v/>
      </c>
      <c r="AF101" s="159" t="str">
        <f t="shared" si="76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4"/>
        <v/>
      </c>
      <c r="E102" s="121" t="str">
        <f t="shared" si="85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7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8"/>
        <v/>
      </c>
      <c r="W102" s="14" t="str">
        <f t="shared" si="51"/>
        <v/>
      </c>
      <c r="X102" s="83" t="str">
        <f t="shared" si="89"/>
        <v/>
      </c>
      <c r="Y102" s="14" t="str">
        <f t="shared" si="90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75"/>
        <v/>
      </c>
      <c r="AF102" s="159" t="str">
        <f t="shared" si="76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4"/>
        <v/>
      </c>
      <c r="E103" s="121" t="str">
        <f t="shared" si="85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7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8"/>
        <v/>
      </c>
      <c r="W103" s="14" t="str">
        <f t="shared" si="51"/>
        <v/>
      </c>
      <c r="X103" s="83" t="str">
        <f t="shared" si="89"/>
        <v/>
      </c>
      <c r="Y103" s="14" t="str">
        <f t="shared" si="90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75"/>
        <v/>
      </c>
      <c r="AF103" s="159" t="str">
        <f t="shared" si="76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4"/>
        <v/>
      </c>
      <c r="E104" s="122" t="str">
        <f t="shared" si="85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7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8"/>
        <v/>
      </c>
      <c r="W104" s="14" t="str">
        <f t="shared" si="51"/>
        <v/>
      </c>
      <c r="X104" s="83" t="str">
        <f t="shared" si="89"/>
        <v/>
      </c>
      <c r="Y104" s="14" t="str">
        <f t="shared" si="90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75"/>
        <v/>
      </c>
      <c r="AF104" s="159" t="str">
        <f t="shared" si="76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4"/>
        <v/>
      </c>
      <c r="E105" s="120" t="str">
        <f t="shared" si="85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7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8"/>
        <v/>
      </c>
      <c r="W105" s="14" t="str">
        <f t="shared" si="51"/>
        <v/>
      </c>
      <c r="X105" s="83" t="str">
        <f t="shared" si="89"/>
        <v/>
      </c>
      <c r="Y105" s="14" t="str">
        <f t="shared" si="90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75"/>
        <v/>
      </c>
      <c r="AF105" s="159" t="str">
        <f t="shared" si="76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4"/>
        <v/>
      </c>
      <c r="E106" s="121" t="str">
        <f t="shared" si="85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7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8"/>
        <v/>
      </c>
      <c r="W106" s="14" t="str">
        <f t="shared" si="51"/>
        <v/>
      </c>
      <c r="X106" s="83" t="str">
        <f t="shared" si="89"/>
        <v/>
      </c>
      <c r="Y106" s="14" t="str">
        <f t="shared" si="90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75"/>
        <v/>
      </c>
      <c r="AF106" s="159" t="str">
        <f t="shared" si="76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4"/>
        <v/>
      </c>
      <c r="E107" s="121" t="str">
        <f t="shared" si="85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7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8"/>
        <v/>
      </c>
      <c r="W107" s="14" t="str">
        <f t="shared" si="51"/>
        <v/>
      </c>
      <c r="X107" s="83" t="str">
        <f t="shared" si="89"/>
        <v/>
      </c>
      <c r="Y107" s="14" t="str">
        <f t="shared" si="90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75"/>
        <v/>
      </c>
      <c r="AF107" s="159" t="str">
        <f t="shared" si="76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4"/>
        <v/>
      </c>
      <c r="E108" s="121" t="str">
        <f t="shared" si="85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7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8"/>
        <v/>
      </c>
      <c r="W108" s="14" t="str">
        <f t="shared" si="51"/>
        <v/>
      </c>
      <c r="X108" s="83" t="str">
        <f t="shared" si="89"/>
        <v/>
      </c>
      <c r="Y108" s="14" t="str">
        <f t="shared" si="90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75"/>
        <v/>
      </c>
      <c r="AF108" s="159" t="str">
        <f t="shared" si="76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4"/>
        <v/>
      </c>
      <c r="E109" s="122" t="str">
        <f t="shared" si="85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7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8"/>
        <v/>
      </c>
      <c r="W109" s="14" t="str">
        <f t="shared" si="51"/>
        <v/>
      </c>
      <c r="X109" s="83" t="str">
        <f t="shared" si="89"/>
        <v/>
      </c>
      <c r="Y109" s="14" t="str">
        <f t="shared" si="90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75"/>
        <v/>
      </c>
      <c r="AF109" s="159" t="str">
        <f t="shared" si="76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8" t="s">
        <v>255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50"/>
      <c r="R110" s="158"/>
    </row>
    <row r="111" spans="1:67" ht="15.75" thickBot="1">
      <c r="A111" s="239" t="s">
        <v>257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1"/>
    </row>
    <row r="112" spans="1:67" ht="15.75" thickBot="1">
      <c r="A112" s="234" t="s">
        <v>258</v>
      </c>
      <c r="B112" s="229"/>
      <c r="C112" s="229"/>
      <c r="D112" s="229"/>
      <c r="E112" s="229"/>
      <c r="F112" s="229"/>
      <c r="G112" s="229"/>
      <c r="H112" s="229"/>
      <c r="I112" s="229"/>
      <c r="J112" s="229">
        <f>COUNTIF(H5:H109,"P")</f>
        <v>8</v>
      </c>
      <c r="K112" s="229"/>
      <c r="L112" s="229"/>
      <c r="M112" s="229"/>
      <c r="N112" s="229"/>
      <c r="O112" s="229"/>
      <c r="P112" s="229"/>
      <c r="Q112" s="230"/>
    </row>
    <row r="113" spans="1:17">
      <c r="A113" s="234" t="s">
        <v>259</v>
      </c>
      <c r="B113" s="229"/>
      <c r="C113" s="229"/>
      <c r="D113" s="229"/>
      <c r="E113" s="229"/>
      <c r="F113" s="229"/>
      <c r="G113" s="229"/>
      <c r="H113" s="229"/>
      <c r="I113" s="229"/>
      <c r="J113" s="229">
        <f>COUNTIF(H5:H109,"B")</f>
        <v>3</v>
      </c>
      <c r="K113" s="229"/>
      <c r="L113" s="229"/>
      <c r="M113" s="229"/>
      <c r="N113" s="229"/>
      <c r="O113" s="229"/>
      <c r="P113" s="229"/>
      <c r="Q113" s="230"/>
    </row>
    <row r="114" spans="1:17">
      <c r="A114" s="233" t="s">
        <v>260</v>
      </c>
      <c r="B114" s="231"/>
      <c r="C114" s="231"/>
      <c r="D114" s="231"/>
      <c r="E114" s="231"/>
      <c r="F114" s="231"/>
      <c r="G114" s="231"/>
      <c r="H114" s="231"/>
      <c r="I114" s="231"/>
      <c r="J114" s="231" cm="1">
        <f t="array" ref="J114">LOOKUP(2,1/(P10:P109&lt;&gt;""),P10:P109)</f>
        <v>-20</v>
      </c>
      <c r="K114" s="231"/>
      <c r="L114" s="231"/>
      <c r="M114" s="231"/>
      <c r="N114" s="231"/>
      <c r="O114" s="231"/>
      <c r="P114" s="231"/>
      <c r="Q114" s="232"/>
    </row>
    <row r="115" spans="1:17">
      <c r="A115" s="233" t="s">
        <v>261</v>
      </c>
      <c r="B115" s="231"/>
      <c r="C115" s="231"/>
      <c r="D115" s="231"/>
      <c r="E115" s="231"/>
      <c r="F115" s="231"/>
      <c r="G115" s="231"/>
      <c r="H115" s="231"/>
      <c r="I115" s="231"/>
      <c r="J115" s="231">
        <f>COUNTIF(S5:S109,"W")</f>
        <v>1</v>
      </c>
      <c r="K115" s="231"/>
      <c r="L115" s="231"/>
      <c r="M115" s="231"/>
      <c r="N115" s="231"/>
      <c r="O115" s="231"/>
      <c r="P115" s="231"/>
      <c r="Q115" s="232"/>
    </row>
    <row r="116" spans="1:17">
      <c r="A116" s="233" t="s">
        <v>262</v>
      </c>
      <c r="B116" s="231"/>
      <c r="C116" s="231"/>
      <c r="D116" s="231"/>
      <c r="E116" s="231"/>
      <c r="F116" s="231"/>
      <c r="G116" s="231"/>
      <c r="H116" s="231"/>
      <c r="I116" s="231"/>
      <c r="J116" s="231">
        <f>COUNTIF(S5:S109,"L")</f>
        <v>5</v>
      </c>
      <c r="K116" s="231"/>
      <c r="L116" s="231"/>
      <c r="M116" s="231"/>
      <c r="N116" s="231"/>
      <c r="O116" s="231"/>
      <c r="P116" s="231"/>
      <c r="Q116" s="232"/>
    </row>
    <row r="117" spans="1:17">
      <c r="A117" s="233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1"/>
      <c r="N117" s="231"/>
      <c r="O117" s="231"/>
      <c r="P117" s="231"/>
      <c r="Q117" s="232"/>
    </row>
    <row r="118" spans="1:17">
      <c r="A118" s="233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2"/>
    </row>
    <row r="119" spans="1:17">
      <c r="A119" s="233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2"/>
    </row>
    <row r="120" spans="1:17">
      <c r="A120" s="233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2"/>
    </row>
    <row r="121" spans="1:17">
      <c r="A121" s="233"/>
      <c r="B121" s="231"/>
      <c r="C121" s="231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2"/>
    </row>
    <row r="122" spans="1:17">
      <c r="A122" s="233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2"/>
    </row>
    <row r="123" spans="1:17">
      <c r="A123" s="233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2"/>
    </row>
    <row r="124" spans="1:17">
      <c r="A124" s="233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2"/>
    </row>
    <row r="125" spans="1:17">
      <c r="A125" s="233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2"/>
    </row>
    <row r="126" spans="1:17">
      <c r="A126" s="233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2"/>
    </row>
    <row r="127" spans="1:17" ht="15.75" thickBot="1">
      <c r="A127" s="228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6"/>
    </row>
    <row r="128" spans="1:17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26" priority="4" operator="equal">
      <formula>"P"</formula>
    </cfRule>
  </conditionalFormatting>
  <conditionalFormatting sqref="H129:H1048576 H5:H109">
    <cfRule type="cellIs" dxfId="25" priority="2" operator="equal">
      <formula>"B"</formula>
    </cfRule>
    <cfRule type="cellIs" dxfId="24" priority="3" operator="equal">
      <formula>"P"</formula>
    </cfRule>
  </conditionalFormatting>
  <conditionalFormatting sqref="O10:O109 Q105:Q109">
    <cfRule type="cellIs" dxfId="23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3637-8E6F-405E-8258-868C3E185868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B4" sqref="B4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63" t="str">
        <f>Dashboard!AL3</f>
        <v>Strategy 5 : M1/FE</v>
      </c>
      <c r="C3" s="264"/>
      <c r="D3" s="264"/>
      <c r="E3" s="264"/>
      <c r="F3" s="264"/>
      <c r="G3" s="265"/>
      <c r="H3" s="264"/>
      <c r="I3" s="264"/>
      <c r="J3" s="264"/>
      <c r="K3" s="264"/>
      <c r="L3" s="264"/>
      <c r="M3" s="264"/>
      <c r="N3" s="264"/>
      <c r="O3" s="264"/>
      <c r="P3" s="264"/>
      <c r="Q3" s="266"/>
      <c r="R3" s="246" t="s">
        <v>148</v>
      </c>
      <c r="S3" s="14" t="s">
        <v>149</v>
      </c>
      <c r="V3" s="14" t="s">
        <v>114</v>
      </c>
      <c r="AG3" s="214" t="s">
        <v>117</v>
      </c>
      <c r="AH3" s="214"/>
      <c r="AI3" s="214"/>
      <c r="AJ3" s="66"/>
      <c r="AK3" s="66"/>
      <c r="AL3" s="66"/>
      <c r="AM3" s="66"/>
      <c r="AN3" s="66"/>
      <c r="AO3" s="66"/>
      <c r="AR3" s="204" t="s">
        <v>1</v>
      </c>
      <c r="AS3" s="204" t="s">
        <v>2</v>
      </c>
      <c r="AT3" s="193" t="s">
        <v>33</v>
      </c>
      <c r="AU3" s="194"/>
      <c r="AV3" s="193" t="s">
        <v>79</v>
      </c>
      <c r="AW3" s="194"/>
      <c r="AX3" s="204" t="s">
        <v>37</v>
      </c>
      <c r="AY3" s="244" t="s">
        <v>10</v>
      </c>
      <c r="AZ3" s="245"/>
      <c r="BA3" s="244" t="s">
        <v>11</v>
      </c>
      <c r="BB3" s="245"/>
      <c r="BC3" s="64" t="s">
        <v>10</v>
      </c>
      <c r="BD3" s="64" t="s">
        <v>11</v>
      </c>
      <c r="BE3" s="243" t="s">
        <v>111</v>
      </c>
      <c r="BF3" s="24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4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42"/>
      <c r="AS4" s="242"/>
      <c r="AT4" s="16" t="s">
        <v>1</v>
      </c>
      <c r="AU4" s="16" t="s">
        <v>2</v>
      </c>
      <c r="AV4" s="16" t="s">
        <v>1</v>
      </c>
      <c r="AW4" s="16" t="s">
        <v>2</v>
      </c>
      <c r="AX4" s="24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163" t="str">
        <f>IF(H9="","",IF(AP10="M1",IF(H8="P",AZ10,""),AJ10))</f>
        <v>B</v>
      </c>
      <c r="E10" s="120" t="str">
        <f>IF(H9="","",IF(AP10="HP",IF(H8="B",AZ10,""),AK10))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163" t="str">
        <f t="shared" ref="D11:D12" si="26">IF(H10="","",IF(AP11="M1",IF(H9="P",AZ11,""),AJ11))</f>
        <v>L5</v>
      </c>
      <c r="E11" s="120" t="str">
        <f t="shared" ref="E11:E12" si="27">IF(H10="","",IF(AP11="HP",IF(H9="B",AZ11,""),AK11))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163" t="str">
        <f t="shared" si="26"/>
        <v>F2</v>
      </c>
      <c r="E12" s="120" t="str">
        <f t="shared" si="27"/>
        <v/>
      </c>
      <c r="F12" s="71" t="str">
        <f t="shared" si="28"/>
        <v>W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B3</v>
      </c>
      <c r="C13" s="24" t="str">
        <f t="shared" si="3"/>
        <v/>
      </c>
      <c r="D13" s="163" t="str">
        <f>IF(H12="","",IF(AP13="M1",IF(H11="P",AZ13,""),AJ13))</f>
        <v/>
      </c>
      <c r="E13" s="120" t="str">
        <f>IF(H12="","",IF(AP13="M1",IF(H11="B",AZ13,""),AK13))</f>
        <v>B</v>
      </c>
      <c r="F13" s="71" t="str">
        <f t="shared" si="28"/>
        <v>W</v>
      </c>
      <c r="G13" s="14" t="str">
        <f>IF(AP13="HP",IF(H11="B",AZ13,""),AK13)</f>
        <v/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-4</v>
      </c>
      <c r="O13" s="124" t="str">
        <f t="shared" si="12"/>
        <v/>
      </c>
      <c r="P13" s="24">
        <f>IF(H13="","",IF(B13="NB",P12,IF(O13="",SUM($O$5:$O13)+N13,SUM($O$5:$O13))))</f>
        <v>-4</v>
      </c>
      <c r="Q13" s="130" t="str">
        <f t="shared" si="0"/>
        <v/>
      </c>
      <c r="R13" s="128">
        <f t="shared" si="13"/>
        <v>3</v>
      </c>
      <c r="S13" s="83" t="str">
        <f t="shared" si="14"/>
        <v>W</v>
      </c>
      <c r="T13" s="14">
        <f t="shared" si="6"/>
        <v>4</v>
      </c>
      <c r="U13" s="14">
        <f t="shared" si="15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Y</v>
      </c>
      <c r="Y13" s="14" t="str">
        <f t="shared" si="33"/>
        <v>N</v>
      </c>
      <c r="Z13" s="14" t="str">
        <f t="shared" si="34"/>
        <v>N</v>
      </c>
      <c r="AA13" s="14">
        <f t="shared" si="35"/>
        <v>0</v>
      </c>
      <c r="AB13" s="14">
        <f t="shared" si="36"/>
        <v>1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M1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F2W</v>
      </c>
      <c r="AZ13" s="14" t="str">
        <f t="shared" si="24"/>
        <v>B</v>
      </c>
      <c r="BA13" s="14" t="str">
        <f t="shared" si="25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NB</v>
      </c>
      <c r="C14" s="25" t="str">
        <f t="shared" si="3"/>
        <v/>
      </c>
      <c r="D14" s="163" t="str">
        <f t="shared" ref="D14:D77" si="47">IF(H13="","",IF(AP14="M1",IF(H12="P",AZ14,""),AJ14))</f>
        <v>B</v>
      </c>
      <c r="E14" s="120" t="str">
        <f t="shared" ref="E14:E77" si="48">IF(H13="","",IF(AP14="M1",IF(H12="B",AZ14,""),AK14))</f>
        <v/>
      </c>
      <c r="F14" s="74" t="str">
        <f t="shared" si="28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-4</v>
      </c>
      <c r="O14" s="131" t="str">
        <f t="shared" si="12"/>
        <v/>
      </c>
      <c r="P14" s="25">
        <f>IF(H14="","",IF(B14="NB",P13,IF(O14="",SUM($O$5:$O14)+N14,SUM($O$5:$O14))))</f>
        <v>-4</v>
      </c>
      <c r="Q14" s="132" t="str">
        <f t="shared" si="0"/>
        <v/>
      </c>
      <c r="R14" s="129">
        <f t="shared" si="13"/>
        <v>0</v>
      </c>
      <c r="S14" s="83" t="str">
        <f t="shared" si="14"/>
        <v/>
      </c>
      <c r="T14" s="14">
        <f t="shared" si="6"/>
        <v>4</v>
      </c>
      <c r="U14" s="14">
        <f t="shared" si="15"/>
        <v>0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1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BW</v>
      </c>
      <c r="AZ14" s="14" t="str">
        <f t="shared" si="24"/>
        <v>B</v>
      </c>
      <c r="BA14" s="14" t="str">
        <f t="shared" si="25"/>
        <v>F2W</v>
      </c>
      <c r="BB14" s="14" t="str">
        <f t="shared" si="44"/>
        <v>B</v>
      </c>
      <c r="BC14" s="14">
        <f t="shared" si="45"/>
        <v>1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B7</v>
      </c>
      <c r="C15" s="36" t="str">
        <f t="shared" si="3"/>
        <v/>
      </c>
      <c r="D15" s="163" t="str">
        <f t="shared" si="47"/>
        <v/>
      </c>
      <c r="E15" s="120" t="str">
        <f t="shared" si="48"/>
        <v>L5</v>
      </c>
      <c r="F15" s="80" t="str">
        <f t="shared" si="28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3</v>
      </c>
      <c r="O15" s="136">
        <f t="shared" si="12"/>
        <v>3</v>
      </c>
      <c r="P15" s="36">
        <f>IF(H15="","",IF(B15="NB",P14,IF(O15="",SUM($O$5:$O15)+N15,SUM($O$5:$O15))))</f>
        <v>3</v>
      </c>
      <c r="Q15" s="137" t="str">
        <f t="shared" si="0"/>
        <v/>
      </c>
      <c r="R15" s="127">
        <f t="shared" si="13"/>
        <v>7</v>
      </c>
      <c r="S15" s="83" t="str">
        <f t="shared" si="14"/>
        <v>W</v>
      </c>
      <c r="T15" s="14">
        <f t="shared" si="6"/>
        <v>10</v>
      </c>
      <c r="U15" s="14">
        <f t="shared" si="15"/>
        <v>6</v>
      </c>
      <c r="V15" s="14" t="str">
        <f t="shared" si="30"/>
        <v>C</v>
      </c>
      <c r="W15" s="14">
        <f t="shared" si="31"/>
        <v>6</v>
      </c>
      <c r="X15" s="83" t="str">
        <f t="shared" si="32"/>
        <v>Y</v>
      </c>
      <c r="Y15" s="14" t="str">
        <f t="shared" si="33"/>
        <v>Y</v>
      </c>
      <c r="Z15" s="14" t="str">
        <f t="shared" si="34"/>
        <v>N</v>
      </c>
      <c r="AA15" s="14">
        <f t="shared" si="35"/>
        <v>0</v>
      </c>
      <c r="AB15" s="14" t="str">
        <f t="shared" si="36"/>
        <v>5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M1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BW</v>
      </c>
      <c r="AZ15" s="14" t="str">
        <f t="shared" si="24"/>
        <v>L5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P2</v>
      </c>
      <c r="C16" s="24" t="str">
        <f t="shared" si="3"/>
        <v>T-C</v>
      </c>
      <c r="D16" s="163" t="str">
        <f t="shared" si="47"/>
        <v>B</v>
      </c>
      <c r="E16" s="120" t="str">
        <f t="shared" si="48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B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L5W</v>
      </c>
      <c r="AZ16" s="14" t="str">
        <f t="shared" si="24"/>
        <v>B</v>
      </c>
      <c r="BA16" s="14" t="str">
        <f t="shared" si="25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/>
      </c>
      <c r="C17" s="24" t="str">
        <f t="shared" si="3"/>
        <v/>
      </c>
      <c r="D17" s="163" t="str">
        <f t="shared" si="47"/>
        <v/>
      </c>
      <c r="E17" s="120" t="str">
        <f t="shared" si="48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B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/>
      </c>
      <c r="C18" s="24" t="str">
        <f t="shared" si="3"/>
        <v/>
      </c>
      <c r="D18" s="163" t="str">
        <f t="shared" si="47"/>
        <v/>
      </c>
      <c r="E18" s="120" t="str">
        <f t="shared" si="48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163" t="str">
        <f t="shared" si="47"/>
        <v/>
      </c>
      <c r="E19" s="120" t="str">
        <f t="shared" si="48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/>
      </c>
      <c r="C20" s="36" t="str">
        <f t="shared" si="3"/>
        <v/>
      </c>
      <c r="D20" s="163" t="str">
        <f t="shared" si="47"/>
        <v/>
      </c>
      <c r="E20" s="120" t="str">
        <f t="shared" si="48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/>
      </c>
      <c r="C21" s="24" t="str">
        <f t="shared" si="3"/>
        <v/>
      </c>
      <c r="D21" s="163" t="str">
        <f t="shared" si="47"/>
        <v/>
      </c>
      <c r="E21" s="120" t="str">
        <f t="shared" si="48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/>
      </c>
      <c r="C22" s="24" t="str">
        <f t="shared" si="3"/>
        <v/>
      </c>
      <c r="D22" s="163" t="str">
        <f t="shared" si="47"/>
        <v/>
      </c>
      <c r="E22" s="120" t="str">
        <f t="shared" si="48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/>
      </c>
      <c r="C23" s="24" t="str">
        <f t="shared" si="3"/>
        <v/>
      </c>
      <c r="D23" s="163" t="str">
        <f t="shared" si="47"/>
        <v/>
      </c>
      <c r="E23" s="120" t="str">
        <f t="shared" si="48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163" t="str">
        <f t="shared" si="47"/>
        <v/>
      </c>
      <c r="E24" s="120" t="str">
        <f t="shared" si="48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/>
      </c>
      <c r="C25" s="36" t="str">
        <f t="shared" si="3"/>
        <v/>
      </c>
      <c r="D25" s="163" t="str">
        <f t="shared" si="47"/>
        <v/>
      </c>
      <c r="E25" s="120" t="str">
        <f t="shared" si="48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/>
      </c>
      <c r="C26" s="24" t="str">
        <f t="shared" si="3"/>
        <v/>
      </c>
      <c r="D26" s="163" t="str">
        <f t="shared" si="47"/>
        <v/>
      </c>
      <c r="E26" s="120" t="str">
        <f t="shared" si="48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163" t="str">
        <f t="shared" si="47"/>
        <v/>
      </c>
      <c r="E27" s="120" t="str">
        <f t="shared" si="48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163" t="str">
        <f t="shared" si="47"/>
        <v/>
      </c>
      <c r="E28" s="120" t="str">
        <f t="shared" si="48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163" t="str">
        <f t="shared" si="47"/>
        <v/>
      </c>
      <c r="E29" s="120" t="str">
        <f t="shared" si="48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163" t="str">
        <f t="shared" si="47"/>
        <v/>
      </c>
      <c r="E30" s="120" t="str">
        <f t="shared" si="48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163" t="str">
        <f t="shared" si="47"/>
        <v/>
      </c>
      <c r="E31" s="120" t="str">
        <f t="shared" si="48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163" t="str">
        <f t="shared" si="47"/>
        <v/>
      </c>
      <c r="E32" s="120" t="str">
        <f t="shared" si="48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163" t="str">
        <f t="shared" si="47"/>
        <v/>
      </c>
      <c r="E33" s="120" t="str">
        <f t="shared" si="48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163" t="str">
        <f t="shared" si="47"/>
        <v/>
      </c>
      <c r="E34" s="120" t="str">
        <f t="shared" si="48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163" t="str">
        <f t="shared" si="47"/>
        <v/>
      </c>
      <c r="E35" s="120" t="str">
        <f t="shared" si="48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163" t="str">
        <f t="shared" si="47"/>
        <v/>
      </c>
      <c r="E36" s="120" t="str">
        <f t="shared" si="48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163" t="str">
        <f t="shared" si="47"/>
        <v/>
      </c>
      <c r="E37" s="120" t="str">
        <f t="shared" si="48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163" t="str">
        <f t="shared" si="47"/>
        <v/>
      </c>
      <c r="E38" s="120" t="str">
        <f t="shared" si="48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163" t="str">
        <f t="shared" si="47"/>
        <v/>
      </c>
      <c r="E39" s="120" t="str">
        <f t="shared" si="48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163" t="str">
        <f t="shared" si="47"/>
        <v/>
      </c>
      <c r="E40" s="120" t="str">
        <f t="shared" si="48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163" t="str">
        <f t="shared" si="47"/>
        <v/>
      </c>
      <c r="E41" s="120" t="str">
        <f t="shared" si="48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163" t="str">
        <f t="shared" si="47"/>
        <v/>
      </c>
      <c r="E42" s="120" t="str">
        <f t="shared" si="48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163" t="str">
        <f t="shared" si="47"/>
        <v/>
      </c>
      <c r="E43" s="120" t="str">
        <f t="shared" si="48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163" t="str">
        <f t="shared" si="47"/>
        <v/>
      </c>
      <c r="E44" s="120" t="str">
        <f t="shared" si="48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163" t="str">
        <f t="shared" si="47"/>
        <v/>
      </c>
      <c r="E45" s="120" t="str">
        <f t="shared" si="48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163" t="str">
        <f t="shared" si="47"/>
        <v/>
      </c>
      <c r="E46" s="120" t="str">
        <f t="shared" si="48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163" t="str">
        <f t="shared" si="47"/>
        <v/>
      </c>
      <c r="E47" s="120" t="str">
        <f t="shared" si="48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163" t="str">
        <f t="shared" si="47"/>
        <v/>
      </c>
      <c r="E48" s="120" t="str">
        <f t="shared" si="48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16"/>
        <v/>
      </c>
      <c r="AF48" s="159" t="str">
        <f t="shared" si="17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163" t="str">
        <f t="shared" si="47"/>
        <v/>
      </c>
      <c r="E49" s="120" t="str">
        <f t="shared" si="48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16"/>
        <v/>
      </c>
      <c r="AF49" s="159" t="str">
        <f t="shared" si="17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163" t="str">
        <f t="shared" si="47"/>
        <v/>
      </c>
      <c r="E50" s="120" t="str">
        <f t="shared" si="48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16"/>
        <v/>
      </c>
      <c r="AF50" s="159" t="str">
        <f t="shared" si="17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163" t="str">
        <f t="shared" si="47"/>
        <v/>
      </c>
      <c r="E51" s="120" t="str">
        <f t="shared" si="48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16"/>
        <v/>
      </c>
      <c r="AF51" s="159" t="str">
        <f t="shared" si="17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163" t="str">
        <f t="shared" si="47"/>
        <v/>
      </c>
      <c r="E52" s="120" t="str">
        <f t="shared" si="48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16"/>
        <v/>
      </c>
      <c r="AF52" s="159" t="str">
        <f t="shared" si="17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163" t="str">
        <f t="shared" si="47"/>
        <v/>
      </c>
      <c r="E53" s="120" t="str">
        <f t="shared" si="48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16"/>
        <v/>
      </c>
      <c r="AF53" s="159" t="str">
        <f t="shared" si="17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163" t="str">
        <f t="shared" si="47"/>
        <v/>
      </c>
      <c r="E54" s="120" t="str">
        <f t="shared" si="48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16"/>
        <v/>
      </c>
      <c r="AF54" s="159" t="str">
        <f t="shared" si="17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163" t="str">
        <f t="shared" si="47"/>
        <v/>
      </c>
      <c r="E55" s="120" t="str">
        <f t="shared" si="48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16"/>
        <v/>
      </c>
      <c r="AF55" s="159" t="str">
        <f t="shared" si="17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163" t="str">
        <f t="shared" si="47"/>
        <v/>
      </c>
      <c r="E56" s="120" t="str">
        <f t="shared" si="48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16"/>
        <v/>
      </c>
      <c r="AF56" s="159" t="str">
        <f t="shared" si="17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163" t="str">
        <f t="shared" si="47"/>
        <v/>
      </c>
      <c r="E57" s="120" t="str">
        <f t="shared" si="48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16"/>
        <v/>
      </c>
      <c r="AF57" s="159" t="str">
        <f t="shared" si="17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163" t="str">
        <f t="shared" si="47"/>
        <v/>
      </c>
      <c r="E58" s="120" t="str">
        <f t="shared" si="48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16"/>
        <v/>
      </c>
      <c r="AF58" s="159" t="str">
        <f t="shared" si="17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163" t="str">
        <f t="shared" si="47"/>
        <v/>
      </c>
      <c r="E59" s="120" t="str">
        <f t="shared" si="48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16"/>
        <v/>
      </c>
      <c r="AF59" s="159" t="str">
        <f t="shared" si="17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163" t="str">
        <f t="shared" si="47"/>
        <v/>
      </c>
      <c r="E60" s="120" t="str">
        <f t="shared" si="48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16"/>
        <v/>
      </c>
      <c r="AF60" s="159" t="str">
        <f t="shared" si="17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163" t="str">
        <f t="shared" si="47"/>
        <v/>
      </c>
      <c r="E61" s="120" t="str">
        <f t="shared" si="48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16"/>
        <v/>
      </c>
      <c r="AF61" s="159" t="str">
        <f t="shared" si="17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163" t="str">
        <f t="shared" si="47"/>
        <v/>
      </c>
      <c r="E62" s="120" t="str">
        <f t="shared" si="48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16"/>
        <v/>
      </c>
      <c r="AF62" s="159" t="str">
        <f t="shared" si="17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163" t="str">
        <f t="shared" si="47"/>
        <v/>
      </c>
      <c r="E63" s="120" t="str">
        <f t="shared" si="48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16"/>
        <v/>
      </c>
      <c r="AF63" s="159" t="str">
        <f t="shared" si="17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163" t="str">
        <f t="shared" si="47"/>
        <v/>
      </c>
      <c r="E64" s="120" t="str">
        <f t="shared" si="48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16"/>
        <v/>
      </c>
      <c r="AF64" s="159" t="str">
        <f t="shared" si="17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163" t="str">
        <f t="shared" si="47"/>
        <v/>
      </c>
      <c r="E65" s="120" t="str">
        <f t="shared" si="48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16"/>
        <v/>
      </c>
      <c r="AF65" s="159" t="str">
        <f t="shared" si="17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163" t="str">
        <f t="shared" si="47"/>
        <v/>
      </c>
      <c r="E66" s="120" t="str">
        <f t="shared" si="48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16"/>
        <v/>
      </c>
      <c r="AF66" s="159" t="str">
        <f t="shared" si="17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163" t="str">
        <f t="shared" si="47"/>
        <v/>
      </c>
      <c r="E67" s="120" t="str">
        <f t="shared" si="48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16"/>
        <v/>
      </c>
      <c r="AF67" s="159" t="str">
        <f t="shared" si="17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163" t="str">
        <f t="shared" si="47"/>
        <v/>
      </c>
      <c r="E68" s="120" t="str">
        <f t="shared" si="48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16"/>
        <v/>
      </c>
      <c r="AF68" s="159" t="str">
        <f t="shared" si="17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163" t="str">
        <f t="shared" si="47"/>
        <v/>
      </c>
      <c r="E69" s="120" t="str">
        <f t="shared" si="48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16"/>
        <v/>
      </c>
      <c r="AF69" s="159" t="str">
        <f t="shared" si="17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163" t="str">
        <f t="shared" si="47"/>
        <v/>
      </c>
      <c r="E70" s="120" t="str">
        <f t="shared" si="48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16"/>
        <v/>
      </c>
      <c r="AF70" s="159" t="str">
        <f t="shared" si="17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6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163" t="str">
        <f t="shared" si="47"/>
        <v/>
      </c>
      <c r="E71" s="120" t="str">
        <f t="shared" si="48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7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16"/>
        <v/>
      </c>
      <c r="AF71" s="159" t="str">
        <f t="shared" si="17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6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163" t="str">
        <f t="shared" si="47"/>
        <v/>
      </c>
      <c r="E72" s="120" t="str">
        <f t="shared" si="48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3"/>
        <v/>
      </c>
      <c r="S72" s="83" t="str">
        <f t="shared" si="14"/>
        <v/>
      </c>
      <c r="T72" s="14" t="str">
        <f t="shared" si="67"/>
        <v/>
      </c>
      <c r="U72" s="14">
        <f t="shared" si="15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16"/>
        <v/>
      </c>
      <c r="AF72" s="159" t="str">
        <f t="shared" si="17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6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163" t="str">
        <f t="shared" si="47"/>
        <v/>
      </c>
      <c r="E73" s="120" t="str">
        <f t="shared" si="48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3"/>
        <v/>
      </c>
      <c r="S73" s="83" t="str">
        <f t="shared" si="14"/>
        <v/>
      </c>
      <c r="T73" s="14" t="str">
        <f t="shared" si="67"/>
        <v/>
      </c>
      <c r="U73" s="14">
        <f t="shared" si="15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16"/>
        <v/>
      </c>
      <c r="AF73" s="159" t="str">
        <f t="shared" si="17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6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8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163" t="str">
        <f t="shared" si="47"/>
        <v/>
      </c>
      <c r="E74" s="120" t="str">
        <f t="shared" si="48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7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ref="AE74:AE109" si="77">IF(H73="","",IF(AQ74="FE",IF(AX74="B",BB74,""),AL74))</f>
        <v/>
      </c>
      <c r="AF74" s="159" t="str">
        <f t="shared" ref="AF74:AF109" si="78">IF(H73="","",IF(AQ74="FE",IF(AX74="P",BB74,""),AM74))</f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6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8"/>
        <v/>
      </c>
      <c r="C75" s="36" t="str">
        <f t="shared" si="65"/>
        <v/>
      </c>
      <c r="D75" s="163" t="str">
        <f t="shared" si="47"/>
        <v/>
      </c>
      <c r="E75" s="120" t="str">
        <f t="shared" si="48"/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7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4"/>
        <v/>
      </c>
      <c r="S75" s="83" t="str">
        <f t="shared" si="75"/>
        <v/>
      </c>
      <c r="T75" s="14" t="str">
        <f t="shared" si="67"/>
        <v/>
      </c>
      <c r="U75" s="14">
        <f t="shared" si="76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si="77"/>
        <v/>
      </c>
      <c r="AF75" s="159" t="str">
        <f t="shared" si="78"/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6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1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8"/>
        <v/>
      </c>
      <c r="C76" s="24" t="str">
        <f t="shared" si="65"/>
        <v/>
      </c>
      <c r="D76" s="163" t="str">
        <f t="shared" si="47"/>
        <v/>
      </c>
      <c r="E76" s="120" t="str">
        <f t="shared" si="48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7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4"/>
        <v/>
      </c>
      <c r="S76" s="83" t="str">
        <f t="shared" si="75"/>
        <v/>
      </c>
      <c r="T76" s="14" t="str">
        <f t="shared" si="67"/>
        <v/>
      </c>
      <c r="U76" s="14">
        <f t="shared" si="76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77"/>
        <v/>
      </c>
      <c r="AF76" s="159" t="str">
        <f t="shared" si="78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6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1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8"/>
        <v/>
      </c>
      <c r="C77" s="24" t="str">
        <f t="shared" si="65"/>
        <v/>
      </c>
      <c r="D77" s="163" t="str">
        <f t="shared" si="47"/>
        <v/>
      </c>
      <c r="E77" s="120" t="str">
        <f t="shared" si="48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7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4"/>
        <v/>
      </c>
      <c r="S77" s="83" t="str">
        <f t="shared" si="75"/>
        <v/>
      </c>
      <c r="T77" s="14" t="str">
        <f t="shared" si="67"/>
        <v/>
      </c>
      <c r="U77" s="14">
        <f t="shared" si="76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77"/>
        <v/>
      </c>
      <c r="AF77" s="159" t="str">
        <f t="shared" si="78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6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1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8"/>
        <v/>
      </c>
      <c r="C78" s="24" t="str">
        <f t="shared" si="65"/>
        <v/>
      </c>
      <c r="D78" s="163" t="str">
        <f t="shared" ref="D78:D109" si="95">IF(H77="","",IF(AP78="M1",IF(H76="P",AZ78,""),AJ78))</f>
        <v/>
      </c>
      <c r="E78" s="120" t="str">
        <f t="shared" ref="E78:E109" si="96">IF(H77="","",IF(AP78="M1",IF(H76="B",AZ78,""),AK78))</f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7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4"/>
        <v/>
      </c>
      <c r="S78" s="83" t="str">
        <f t="shared" si="75"/>
        <v/>
      </c>
      <c r="T78" s="14" t="str">
        <f t="shared" si="67"/>
        <v/>
      </c>
      <c r="U78" s="14">
        <f t="shared" si="76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77"/>
        <v/>
      </c>
      <c r="AF78" s="159" t="str">
        <f t="shared" si="78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6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1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8"/>
        <v/>
      </c>
      <c r="C79" s="25" t="str">
        <f t="shared" si="65"/>
        <v/>
      </c>
      <c r="D79" s="163" t="str">
        <f t="shared" si="95"/>
        <v/>
      </c>
      <c r="E79" s="120" t="str">
        <f t="shared" si="96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7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4"/>
        <v/>
      </c>
      <c r="S79" s="83" t="str">
        <f t="shared" si="75"/>
        <v/>
      </c>
      <c r="T79" s="14" t="str">
        <f t="shared" si="67"/>
        <v/>
      </c>
      <c r="U79" s="14">
        <f t="shared" si="76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77"/>
        <v/>
      </c>
      <c r="AF79" s="159" t="str">
        <f t="shared" si="78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6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1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8"/>
        <v/>
      </c>
      <c r="C80" s="36" t="str">
        <f t="shared" si="65"/>
        <v/>
      </c>
      <c r="D80" s="163" t="str">
        <f t="shared" si="95"/>
        <v/>
      </c>
      <c r="E80" s="120" t="str">
        <f t="shared" si="96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7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4"/>
        <v/>
      </c>
      <c r="S80" s="83" t="str">
        <f t="shared" si="75"/>
        <v/>
      </c>
      <c r="T80" s="14" t="str">
        <f t="shared" si="67"/>
        <v/>
      </c>
      <c r="U80" s="14">
        <f t="shared" si="76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77"/>
        <v/>
      </c>
      <c r="AF80" s="159" t="str">
        <f t="shared" si="78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6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1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8"/>
        <v/>
      </c>
      <c r="C81" s="24" t="str">
        <f t="shared" si="65"/>
        <v/>
      </c>
      <c r="D81" s="163" t="str">
        <f t="shared" si="95"/>
        <v/>
      </c>
      <c r="E81" s="120" t="str">
        <f t="shared" si="96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7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4"/>
        <v/>
      </c>
      <c r="S81" s="83" t="str">
        <f t="shared" si="75"/>
        <v/>
      </c>
      <c r="T81" s="14" t="str">
        <f t="shared" si="67"/>
        <v/>
      </c>
      <c r="U81" s="14">
        <f t="shared" si="76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77"/>
        <v/>
      </c>
      <c r="AF81" s="159" t="str">
        <f t="shared" si="78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6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1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8"/>
        <v/>
      </c>
      <c r="C82" s="24" t="str">
        <f t="shared" si="65"/>
        <v/>
      </c>
      <c r="D82" s="163" t="str">
        <f t="shared" si="95"/>
        <v/>
      </c>
      <c r="E82" s="120" t="str">
        <f t="shared" si="96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7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4"/>
        <v/>
      </c>
      <c r="S82" s="83" t="str">
        <f t="shared" si="75"/>
        <v/>
      </c>
      <c r="T82" s="14" t="str">
        <f t="shared" si="67"/>
        <v/>
      </c>
      <c r="U82" s="14">
        <f t="shared" si="76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77"/>
        <v/>
      </c>
      <c r="AF82" s="159" t="str">
        <f t="shared" si="78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6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1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8"/>
        <v/>
      </c>
      <c r="C83" s="24" t="str">
        <f t="shared" si="65"/>
        <v/>
      </c>
      <c r="D83" s="163" t="str">
        <f t="shared" si="95"/>
        <v/>
      </c>
      <c r="E83" s="120" t="str">
        <f t="shared" si="96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7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4"/>
        <v/>
      </c>
      <c r="S83" s="83" t="str">
        <f t="shared" si="75"/>
        <v/>
      </c>
      <c r="T83" s="14" t="str">
        <f t="shared" si="67"/>
        <v/>
      </c>
      <c r="U83" s="14">
        <f t="shared" si="76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77"/>
        <v/>
      </c>
      <c r="AF83" s="159" t="str">
        <f t="shared" si="78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6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1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8"/>
        <v/>
      </c>
      <c r="C84" s="25" t="str">
        <f t="shared" si="65"/>
        <v/>
      </c>
      <c r="D84" s="163" t="str">
        <f t="shared" si="95"/>
        <v/>
      </c>
      <c r="E84" s="120" t="str">
        <f t="shared" si="96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7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4"/>
        <v/>
      </c>
      <c r="S84" s="83" t="str">
        <f t="shared" si="75"/>
        <v/>
      </c>
      <c r="T84" s="14" t="str">
        <f t="shared" si="67"/>
        <v/>
      </c>
      <c r="U84" s="14">
        <f t="shared" si="76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77"/>
        <v/>
      </c>
      <c r="AF84" s="159" t="str">
        <f t="shared" si="78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6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1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8"/>
        <v/>
      </c>
      <c r="C85" s="36" t="str">
        <f t="shared" si="65"/>
        <v/>
      </c>
      <c r="D85" s="163" t="str">
        <f t="shared" si="95"/>
        <v/>
      </c>
      <c r="E85" s="120" t="str">
        <f t="shared" si="96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7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4"/>
        <v/>
      </c>
      <c r="S85" s="83" t="str">
        <f t="shared" si="75"/>
        <v/>
      </c>
      <c r="T85" s="14" t="str">
        <f t="shared" si="67"/>
        <v/>
      </c>
      <c r="U85" s="14">
        <f t="shared" si="76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77"/>
        <v/>
      </c>
      <c r="AF85" s="159" t="str">
        <f t="shared" si="78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6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1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8"/>
        <v/>
      </c>
      <c r="C86" s="24" t="str">
        <f t="shared" si="65"/>
        <v/>
      </c>
      <c r="D86" s="163" t="str">
        <f t="shared" si="95"/>
        <v/>
      </c>
      <c r="E86" s="120" t="str">
        <f t="shared" si="96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7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4"/>
        <v/>
      </c>
      <c r="S86" s="83" t="str">
        <f t="shared" si="75"/>
        <v/>
      </c>
      <c r="T86" s="14" t="str">
        <f t="shared" si="67"/>
        <v/>
      </c>
      <c r="U86" s="14">
        <f t="shared" si="76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77"/>
        <v/>
      </c>
      <c r="AF86" s="159" t="str">
        <f t="shared" si="78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6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1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8"/>
        <v/>
      </c>
      <c r="C87" s="24" t="str">
        <f t="shared" si="65"/>
        <v/>
      </c>
      <c r="D87" s="163" t="str">
        <f t="shared" si="95"/>
        <v/>
      </c>
      <c r="E87" s="120" t="str">
        <f t="shared" si="96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7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4"/>
        <v/>
      </c>
      <c r="S87" s="83" t="str">
        <f t="shared" si="75"/>
        <v/>
      </c>
      <c r="T87" s="14" t="str">
        <f t="shared" si="67"/>
        <v/>
      </c>
      <c r="U87" s="14">
        <f t="shared" si="76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77"/>
        <v/>
      </c>
      <c r="AF87" s="159" t="str">
        <f t="shared" si="78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6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1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8"/>
        <v/>
      </c>
      <c r="C88" s="24" t="str">
        <f t="shared" si="65"/>
        <v/>
      </c>
      <c r="D88" s="163" t="str">
        <f t="shared" si="95"/>
        <v/>
      </c>
      <c r="E88" s="120" t="str">
        <f t="shared" si="96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7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4"/>
        <v/>
      </c>
      <c r="S88" s="83" t="str">
        <f t="shared" si="75"/>
        <v/>
      </c>
      <c r="T88" s="14" t="str">
        <f t="shared" si="67"/>
        <v/>
      </c>
      <c r="U88" s="14">
        <f t="shared" si="76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77"/>
        <v/>
      </c>
      <c r="AF88" s="159" t="str">
        <f t="shared" si="78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6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1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8"/>
        <v/>
      </c>
      <c r="C89" s="25" t="str">
        <f t="shared" si="65"/>
        <v/>
      </c>
      <c r="D89" s="163" t="str">
        <f t="shared" si="95"/>
        <v/>
      </c>
      <c r="E89" s="120" t="str">
        <f t="shared" si="96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7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4"/>
        <v/>
      </c>
      <c r="S89" s="83" t="str">
        <f t="shared" si="75"/>
        <v/>
      </c>
      <c r="T89" s="14" t="str">
        <f t="shared" si="67"/>
        <v/>
      </c>
      <c r="U89" s="14">
        <f t="shared" si="76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77"/>
        <v/>
      </c>
      <c r="AF89" s="159" t="str">
        <f t="shared" si="78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6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1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8"/>
        <v/>
      </c>
      <c r="C90" s="36" t="str">
        <f t="shared" si="65"/>
        <v/>
      </c>
      <c r="D90" s="163" t="str">
        <f t="shared" si="95"/>
        <v/>
      </c>
      <c r="E90" s="120" t="str">
        <f t="shared" si="96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7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4"/>
        <v/>
      </c>
      <c r="S90" s="83" t="str">
        <f t="shared" si="75"/>
        <v/>
      </c>
      <c r="T90" s="14" t="str">
        <f t="shared" si="67"/>
        <v/>
      </c>
      <c r="U90" s="14">
        <f t="shared" si="76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77"/>
        <v/>
      </c>
      <c r="AF90" s="159" t="str">
        <f t="shared" si="78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6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1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8"/>
        <v/>
      </c>
      <c r="C91" s="24" t="str">
        <f t="shared" si="65"/>
        <v/>
      </c>
      <c r="D91" s="163" t="str">
        <f t="shared" si="95"/>
        <v/>
      </c>
      <c r="E91" s="120" t="str">
        <f t="shared" si="96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7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4"/>
        <v/>
      </c>
      <c r="S91" s="83" t="str">
        <f t="shared" si="75"/>
        <v/>
      </c>
      <c r="T91" s="14" t="str">
        <f t="shared" si="67"/>
        <v/>
      </c>
      <c r="U91" s="14">
        <f t="shared" si="76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77"/>
        <v/>
      </c>
      <c r="AF91" s="159" t="str">
        <f t="shared" si="78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6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1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8"/>
        <v/>
      </c>
      <c r="C92" s="24" t="str">
        <f t="shared" si="65"/>
        <v/>
      </c>
      <c r="D92" s="163" t="str">
        <f t="shared" si="95"/>
        <v/>
      </c>
      <c r="E92" s="120" t="str">
        <f t="shared" si="96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7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4"/>
        <v/>
      </c>
      <c r="S92" s="83" t="str">
        <f t="shared" si="75"/>
        <v/>
      </c>
      <c r="T92" s="14" t="str">
        <f t="shared" si="67"/>
        <v/>
      </c>
      <c r="U92" s="14">
        <f t="shared" si="76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77"/>
        <v/>
      </c>
      <c r="AF92" s="159" t="str">
        <f t="shared" si="78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6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1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8"/>
        <v/>
      </c>
      <c r="C93" s="24" t="str">
        <f t="shared" si="65"/>
        <v/>
      </c>
      <c r="D93" s="163" t="str">
        <f t="shared" si="95"/>
        <v/>
      </c>
      <c r="E93" s="120" t="str">
        <f t="shared" si="96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7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4"/>
        <v/>
      </c>
      <c r="S93" s="83" t="str">
        <f t="shared" si="75"/>
        <v/>
      </c>
      <c r="T93" s="14" t="str">
        <f t="shared" si="67"/>
        <v/>
      </c>
      <c r="U93" s="14">
        <f t="shared" si="76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77"/>
        <v/>
      </c>
      <c r="AF93" s="159" t="str">
        <f t="shared" si="78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6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1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8"/>
        <v/>
      </c>
      <c r="C94" s="25" t="str">
        <f t="shared" si="65"/>
        <v/>
      </c>
      <c r="D94" s="163" t="str">
        <f t="shared" si="95"/>
        <v/>
      </c>
      <c r="E94" s="120" t="str">
        <f t="shared" si="96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7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4"/>
        <v/>
      </c>
      <c r="S94" s="83" t="str">
        <f t="shared" si="75"/>
        <v/>
      </c>
      <c r="T94" s="14" t="str">
        <f t="shared" si="67"/>
        <v/>
      </c>
      <c r="U94" s="14">
        <f t="shared" si="76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77"/>
        <v/>
      </c>
      <c r="AF94" s="159" t="str">
        <f t="shared" si="78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6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1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8"/>
        <v/>
      </c>
      <c r="C95" s="36" t="str">
        <f t="shared" si="65"/>
        <v/>
      </c>
      <c r="D95" s="163" t="str">
        <f t="shared" si="95"/>
        <v/>
      </c>
      <c r="E95" s="120" t="str">
        <f t="shared" si="96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7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4"/>
        <v/>
      </c>
      <c r="S95" s="83" t="str">
        <f t="shared" si="75"/>
        <v/>
      </c>
      <c r="T95" s="14" t="str">
        <f t="shared" si="67"/>
        <v/>
      </c>
      <c r="U95" s="14">
        <f t="shared" si="76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77"/>
        <v/>
      </c>
      <c r="AF95" s="159" t="str">
        <f t="shared" si="78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6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1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8"/>
        <v/>
      </c>
      <c r="C96" s="24" t="str">
        <f t="shared" si="65"/>
        <v/>
      </c>
      <c r="D96" s="163" t="str">
        <f t="shared" si="95"/>
        <v/>
      </c>
      <c r="E96" s="120" t="str">
        <f t="shared" si="96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7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4"/>
        <v/>
      </c>
      <c r="S96" s="83" t="str">
        <f t="shared" si="75"/>
        <v/>
      </c>
      <c r="T96" s="14" t="str">
        <f t="shared" si="67"/>
        <v/>
      </c>
      <c r="U96" s="14">
        <f t="shared" si="76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77"/>
        <v/>
      </c>
      <c r="AF96" s="159" t="str">
        <f t="shared" si="78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6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1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8"/>
        <v/>
      </c>
      <c r="C97" s="24" t="str">
        <f t="shared" si="65"/>
        <v/>
      </c>
      <c r="D97" s="163" t="str">
        <f t="shared" si="95"/>
        <v/>
      </c>
      <c r="E97" s="120" t="str">
        <f t="shared" si="96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7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4"/>
        <v/>
      </c>
      <c r="S97" s="83" t="str">
        <f t="shared" si="75"/>
        <v/>
      </c>
      <c r="T97" s="14" t="str">
        <f t="shared" si="67"/>
        <v/>
      </c>
      <c r="U97" s="14">
        <f t="shared" si="76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77"/>
        <v/>
      </c>
      <c r="AF97" s="159" t="str">
        <f t="shared" si="78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6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1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8"/>
        <v/>
      </c>
      <c r="C98" s="24" t="str">
        <f t="shared" si="65"/>
        <v/>
      </c>
      <c r="D98" s="163" t="str">
        <f t="shared" si="95"/>
        <v/>
      </c>
      <c r="E98" s="120" t="str">
        <f t="shared" si="96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7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4"/>
        <v/>
      </c>
      <c r="S98" s="83" t="str">
        <f t="shared" si="75"/>
        <v/>
      </c>
      <c r="T98" s="14" t="str">
        <f t="shared" si="67"/>
        <v/>
      </c>
      <c r="U98" s="14">
        <f t="shared" si="76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77"/>
        <v/>
      </c>
      <c r="AF98" s="159" t="str">
        <f t="shared" si="78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6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1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8"/>
        <v/>
      </c>
      <c r="C99" s="25" t="str">
        <f t="shared" si="65"/>
        <v/>
      </c>
      <c r="D99" s="163" t="str">
        <f t="shared" si="95"/>
        <v/>
      </c>
      <c r="E99" s="120" t="str">
        <f t="shared" si="96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7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4"/>
        <v/>
      </c>
      <c r="S99" s="83" t="str">
        <f t="shared" si="75"/>
        <v/>
      </c>
      <c r="T99" s="14" t="str">
        <f t="shared" si="67"/>
        <v/>
      </c>
      <c r="U99" s="14">
        <f t="shared" si="76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77"/>
        <v/>
      </c>
      <c r="AF99" s="159" t="str">
        <f t="shared" si="78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6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1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8"/>
        <v/>
      </c>
      <c r="C100" s="36" t="str">
        <f t="shared" si="65"/>
        <v/>
      </c>
      <c r="D100" s="163" t="str">
        <f t="shared" si="95"/>
        <v/>
      </c>
      <c r="E100" s="120" t="str">
        <f t="shared" si="96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7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4"/>
        <v/>
      </c>
      <c r="S100" s="83" t="str">
        <f t="shared" si="75"/>
        <v/>
      </c>
      <c r="T100" s="14" t="str">
        <f t="shared" si="67"/>
        <v/>
      </c>
      <c r="U100" s="14">
        <f t="shared" si="76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77"/>
        <v/>
      </c>
      <c r="AF100" s="159" t="str">
        <f t="shared" si="78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6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1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8"/>
        <v/>
      </c>
      <c r="C101" s="24" t="str">
        <f t="shared" si="65"/>
        <v/>
      </c>
      <c r="D101" s="163" t="str">
        <f t="shared" si="95"/>
        <v/>
      </c>
      <c r="E101" s="120" t="str">
        <f t="shared" si="96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7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4"/>
        <v/>
      </c>
      <c r="S101" s="83" t="str">
        <f t="shared" si="75"/>
        <v/>
      </c>
      <c r="T101" s="14" t="str">
        <f t="shared" si="67"/>
        <v/>
      </c>
      <c r="U101" s="14">
        <f t="shared" si="76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77"/>
        <v/>
      </c>
      <c r="AF101" s="159" t="str">
        <f t="shared" si="78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6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1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8"/>
        <v/>
      </c>
      <c r="C102" s="24" t="str">
        <f t="shared" si="65"/>
        <v/>
      </c>
      <c r="D102" s="163" t="str">
        <f t="shared" si="95"/>
        <v/>
      </c>
      <c r="E102" s="120" t="str">
        <f t="shared" si="96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7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4"/>
        <v/>
      </c>
      <c r="S102" s="83" t="str">
        <f t="shared" si="75"/>
        <v/>
      </c>
      <c r="T102" s="14" t="str">
        <f t="shared" si="67"/>
        <v/>
      </c>
      <c r="U102" s="14">
        <f t="shared" si="76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77"/>
        <v/>
      </c>
      <c r="AF102" s="159" t="str">
        <f t="shared" si="78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6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1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8"/>
        <v/>
      </c>
      <c r="C103" s="24" t="str">
        <f t="shared" si="65"/>
        <v/>
      </c>
      <c r="D103" s="163" t="str">
        <f t="shared" si="95"/>
        <v/>
      </c>
      <c r="E103" s="120" t="str">
        <f t="shared" si="96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7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4"/>
        <v/>
      </c>
      <c r="S103" s="83" t="str">
        <f t="shared" si="75"/>
        <v/>
      </c>
      <c r="T103" s="14" t="str">
        <f t="shared" si="67"/>
        <v/>
      </c>
      <c r="U103" s="14">
        <f t="shared" si="76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77"/>
        <v/>
      </c>
      <c r="AF103" s="159" t="str">
        <f t="shared" si="78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6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1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8"/>
        <v/>
      </c>
      <c r="C104" s="25" t="str">
        <f t="shared" si="65"/>
        <v/>
      </c>
      <c r="D104" s="163" t="str">
        <f t="shared" si="95"/>
        <v/>
      </c>
      <c r="E104" s="120" t="str">
        <f t="shared" si="96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7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4"/>
        <v/>
      </c>
      <c r="S104" s="83" t="str">
        <f t="shared" si="75"/>
        <v/>
      </c>
      <c r="T104" s="14" t="str">
        <f t="shared" si="67"/>
        <v/>
      </c>
      <c r="U104" s="14">
        <f t="shared" si="76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77"/>
        <v/>
      </c>
      <c r="AF104" s="159" t="str">
        <f t="shared" si="78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6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1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8"/>
        <v/>
      </c>
      <c r="C105" s="36" t="str">
        <f t="shared" si="65"/>
        <v/>
      </c>
      <c r="D105" s="163" t="str">
        <f t="shared" si="95"/>
        <v/>
      </c>
      <c r="E105" s="120" t="str">
        <f t="shared" si="96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7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4"/>
        <v/>
      </c>
      <c r="S105" s="83" t="str">
        <f t="shared" si="75"/>
        <v/>
      </c>
      <c r="T105" s="14" t="str">
        <f t="shared" si="67"/>
        <v/>
      </c>
      <c r="U105" s="14">
        <f t="shared" si="76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77"/>
        <v/>
      </c>
      <c r="AF105" s="159" t="str">
        <f t="shared" si="78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6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1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8"/>
        <v/>
      </c>
      <c r="C106" s="24" t="str">
        <f t="shared" si="65"/>
        <v/>
      </c>
      <c r="D106" s="163" t="str">
        <f t="shared" si="95"/>
        <v/>
      </c>
      <c r="E106" s="120" t="str">
        <f t="shared" si="96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7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4"/>
        <v/>
      </c>
      <c r="S106" s="83" t="str">
        <f t="shared" si="75"/>
        <v/>
      </c>
      <c r="T106" s="14" t="str">
        <f t="shared" si="67"/>
        <v/>
      </c>
      <c r="U106" s="14">
        <f t="shared" si="76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77"/>
        <v/>
      </c>
      <c r="AF106" s="159" t="str">
        <f t="shared" si="78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6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1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8"/>
        <v/>
      </c>
      <c r="C107" s="24" t="str">
        <f t="shared" si="65"/>
        <v/>
      </c>
      <c r="D107" s="163" t="str">
        <f t="shared" si="95"/>
        <v/>
      </c>
      <c r="E107" s="120" t="str">
        <f t="shared" si="96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7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4"/>
        <v/>
      </c>
      <c r="S107" s="83" t="str">
        <f t="shared" si="75"/>
        <v/>
      </c>
      <c r="T107" s="14" t="str">
        <f t="shared" si="67"/>
        <v/>
      </c>
      <c r="U107" s="14">
        <f t="shared" si="76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77"/>
        <v/>
      </c>
      <c r="AF107" s="159" t="str">
        <f t="shared" si="78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6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1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8"/>
        <v/>
      </c>
      <c r="C108" s="24" t="str">
        <f t="shared" si="65"/>
        <v/>
      </c>
      <c r="D108" s="163" t="str">
        <f t="shared" si="95"/>
        <v/>
      </c>
      <c r="E108" s="120" t="str">
        <f t="shared" si="96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7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4"/>
        <v/>
      </c>
      <c r="S108" s="83" t="str">
        <f t="shared" si="75"/>
        <v/>
      </c>
      <c r="T108" s="14" t="str">
        <f t="shared" si="67"/>
        <v/>
      </c>
      <c r="U108" s="14">
        <f t="shared" si="76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77"/>
        <v/>
      </c>
      <c r="AF108" s="159" t="str">
        <f t="shared" si="78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6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1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8"/>
        <v/>
      </c>
      <c r="C109" s="25" t="str">
        <f t="shared" si="65"/>
        <v/>
      </c>
      <c r="D109" s="163" t="str">
        <f t="shared" si="95"/>
        <v/>
      </c>
      <c r="E109" s="120" t="str">
        <f t="shared" si="96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7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4"/>
        <v/>
      </c>
      <c r="S109" s="83" t="str">
        <f t="shared" si="75"/>
        <v/>
      </c>
      <c r="T109" s="14" t="str">
        <f t="shared" si="67"/>
        <v/>
      </c>
      <c r="U109" s="14">
        <f t="shared" si="76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77"/>
        <v/>
      </c>
      <c r="AF109" s="159" t="str">
        <f t="shared" si="78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6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1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48" t="s">
        <v>255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50"/>
      <c r="R110" s="158"/>
    </row>
    <row r="111" spans="1:67" ht="15.75" thickBot="1">
      <c r="A111" s="239" t="s">
        <v>257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1"/>
    </row>
    <row r="112" spans="1:67" ht="15.75" thickBot="1">
      <c r="A112" s="234" t="s">
        <v>258</v>
      </c>
      <c r="B112" s="229"/>
      <c r="C112" s="229"/>
      <c r="D112" s="229"/>
      <c r="E112" s="229"/>
      <c r="F112" s="229"/>
      <c r="G112" s="229"/>
      <c r="H112" s="229"/>
      <c r="I112" s="229"/>
      <c r="J112" s="229">
        <f>COUNTIF(H5:H109,"P")</f>
        <v>8</v>
      </c>
      <c r="K112" s="229"/>
      <c r="L112" s="229"/>
      <c r="M112" s="229"/>
      <c r="N112" s="229"/>
      <c r="O112" s="229"/>
      <c r="P112" s="229"/>
      <c r="Q112" s="230"/>
    </row>
    <row r="113" spans="1:17">
      <c r="A113" s="234" t="s">
        <v>259</v>
      </c>
      <c r="B113" s="229"/>
      <c r="C113" s="229"/>
      <c r="D113" s="229"/>
      <c r="E113" s="229"/>
      <c r="F113" s="229"/>
      <c r="G113" s="229"/>
      <c r="H113" s="229"/>
      <c r="I113" s="229"/>
      <c r="J113" s="229">
        <f>COUNTIF(H5:H109,"B")</f>
        <v>3</v>
      </c>
      <c r="K113" s="229"/>
      <c r="L113" s="229"/>
      <c r="M113" s="229"/>
      <c r="N113" s="229"/>
      <c r="O113" s="229"/>
      <c r="P113" s="229"/>
      <c r="Q113" s="230"/>
    </row>
    <row r="114" spans="1:17">
      <c r="A114" s="233" t="s">
        <v>260</v>
      </c>
      <c r="B114" s="231"/>
      <c r="C114" s="231"/>
      <c r="D114" s="231"/>
      <c r="E114" s="231"/>
      <c r="F114" s="231"/>
      <c r="G114" s="231"/>
      <c r="H114" s="231"/>
      <c r="I114" s="231"/>
      <c r="J114" s="231" cm="1">
        <f t="array" ref="J114">LOOKUP(2,1/(P10:P109&lt;&gt;""),P10:P109)</f>
        <v>3</v>
      </c>
      <c r="K114" s="231"/>
      <c r="L114" s="231"/>
      <c r="M114" s="231"/>
      <c r="N114" s="231"/>
      <c r="O114" s="231"/>
      <c r="P114" s="231"/>
      <c r="Q114" s="232"/>
    </row>
    <row r="115" spans="1:17">
      <c r="A115" s="233" t="s">
        <v>261</v>
      </c>
      <c r="B115" s="231"/>
      <c r="C115" s="231"/>
      <c r="D115" s="231"/>
      <c r="E115" s="231"/>
      <c r="F115" s="231"/>
      <c r="G115" s="231"/>
      <c r="H115" s="231"/>
      <c r="I115" s="231"/>
      <c r="J115" s="231">
        <f>COUNTIF(S5:S109,"W")</f>
        <v>4</v>
      </c>
      <c r="K115" s="231"/>
      <c r="L115" s="231"/>
      <c r="M115" s="231"/>
      <c r="N115" s="231"/>
      <c r="O115" s="231"/>
      <c r="P115" s="231"/>
      <c r="Q115" s="232"/>
    </row>
    <row r="116" spans="1:17">
      <c r="A116" s="233" t="s">
        <v>262</v>
      </c>
      <c r="B116" s="231"/>
      <c r="C116" s="231"/>
      <c r="D116" s="231"/>
      <c r="E116" s="231"/>
      <c r="F116" s="231"/>
      <c r="G116" s="231"/>
      <c r="H116" s="231"/>
      <c r="I116" s="231"/>
      <c r="J116" s="231">
        <f>COUNTIF(S5:S109,"L")</f>
        <v>1</v>
      </c>
      <c r="K116" s="231"/>
      <c r="L116" s="231"/>
      <c r="M116" s="231"/>
      <c r="N116" s="231"/>
      <c r="O116" s="231"/>
      <c r="P116" s="231"/>
      <c r="Q116" s="232"/>
    </row>
    <row r="117" spans="1:17">
      <c r="A117" s="233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1"/>
      <c r="N117" s="231"/>
      <c r="O117" s="231"/>
      <c r="P117" s="231"/>
      <c r="Q117" s="232"/>
    </row>
    <row r="118" spans="1:17">
      <c r="A118" s="233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2"/>
    </row>
    <row r="119" spans="1:17">
      <c r="A119" s="233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2"/>
    </row>
    <row r="120" spans="1:17">
      <c r="A120" s="233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2"/>
    </row>
    <row r="121" spans="1:17">
      <c r="A121" s="233"/>
      <c r="B121" s="231"/>
      <c r="C121" s="231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2"/>
    </row>
    <row r="122" spans="1:17">
      <c r="A122" s="233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2"/>
    </row>
    <row r="123" spans="1:17">
      <c r="A123" s="233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2"/>
    </row>
    <row r="124" spans="1:17">
      <c r="A124" s="233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2"/>
    </row>
    <row r="125" spans="1:17">
      <c r="A125" s="233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2"/>
    </row>
    <row r="126" spans="1:17">
      <c r="A126" s="233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2"/>
    </row>
    <row r="127" spans="1:17" ht="15.75" thickBot="1">
      <c r="A127" s="228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6"/>
    </row>
    <row r="128" spans="1:17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22" priority="4" operator="equal">
      <formula>"P"</formula>
    </cfRule>
  </conditionalFormatting>
  <conditionalFormatting sqref="H129:H1048576 H5:H109">
    <cfRule type="cellIs" dxfId="21" priority="2" operator="equal">
      <formula>"B"</formula>
    </cfRule>
    <cfRule type="cellIs" dxfId="20" priority="3" operator="equal">
      <formula>"P"</formula>
    </cfRule>
  </conditionalFormatting>
  <conditionalFormatting sqref="O10:O109 Q105:Q109">
    <cfRule type="cellIs" dxfId="19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Sheet1</vt:lpstr>
      <vt:lpstr>Strategy1-Old</vt:lpstr>
      <vt:lpstr>Strategy-Rule</vt:lpstr>
      <vt:lpstr>Strategy 1 | PD-TG</vt:lpstr>
      <vt:lpstr>Strategy 2 | PD-FE</vt:lpstr>
      <vt:lpstr>Strategy 3 | M1-TG</vt:lpstr>
      <vt:lpstr>Strategy 4 | HP-FE</vt:lpstr>
      <vt:lpstr>Strategy 5 | M1-FE</vt:lpstr>
      <vt:lpstr>Strategy 6 | PD-M1</vt:lpstr>
      <vt:lpstr>Strategy 7 | TG-FE</vt:lpstr>
      <vt:lpstr>Strategy 8 | M1-WB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2023-05-28T12:20:05Z</dcterms:modified>
</cp:coreProperties>
</file>