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a\Desktop\JP Morgan Chase Project\"/>
    </mc:Choice>
  </mc:AlternateContent>
  <xr:revisionPtr revIDLastSave="0" documentId="13_ncr:1_{1475FF3F-8EB0-42F5-8B97-2A83B87134D9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Original" sheetId="2" r:id="rId1"/>
    <sheet name="Main" sheetId="4" r:id="rId2"/>
    <sheet name="BY Project" sheetId="5" r:id="rId3"/>
    <sheet name="By Project Hours" sheetId="10" r:id="rId4"/>
    <sheet name="By Resource" sheetId="7" r:id="rId5"/>
    <sheet name="By Hour Difference" sheetId="9" r:id="rId6"/>
    <sheet name="Cost By Resource" sheetId="6" r:id="rId7"/>
  </sheets>
  <definedNames>
    <definedName name="_xlnm._FilterDatabase" localSheetId="1" hidden="1">Main!$A$1:$AB$54</definedName>
    <definedName name="_xlnm._FilterDatabase" localSheetId="0" hidden="1">Original!$A$6:$AB$59</definedName>
  </definedName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" i="4" l="1"/>
  <c r="AG2" i="4"/>
  <c r="AG3" i="4"/>
  <c r="AG4" i="4"/>
  <c r="AH4" i="4" s="1"/>
  <c r="AG5" i="4"/>
  <c r="AG6" i="4"/>
  <c r="AG7" i="4"/>
  <c r="AG8" i="4"/>
  <c r="AH8" i="4" s="1"/>
  <c r="AG9" i="4"/>
  <c r="AG10" i="4"/>
  <c r="AH10" i="4" s="1"/>
  <c r="AG11" i="4"/>
  <c r="AG12" i="4"/>
  <c r="AH12" i="4" s="1"/>
  <c r="AG13" i="4"/>
  <c r="AG14" i="4"/>
  <c r="AG15" i="4"/>
  <c r="AG16" i="4"/>
  <c r="AH16" i="4" s="1"/>
  <c r="AG17" i="4"/>
  <c r="AG18" i="4"/>
  <c r="AG19" i="4"/>
  <c r="AG20" i="4"/>
  <c r="AH20" i="4" s="1"/>
  <c r="AG21" i="4"/>
  <c r="AG22" i="4"/>
  <c r="AG23" i="4"/>
  <c r="AG24" i="4"/>
  <c r="AH24" i="4" s="1"/>
  <c r="AG25" i="4"/>
  <c r="AG26" i="4"/>
  <c r="AG27" i="4"/>
  <c r="AG28" i="4"/>
  <c r="AH28" i="4" s="1"/>
  <c r="AG29" i="4"/>
  <c r="AG30" i="4"/>
  <c r="AG31" i="4"/>
  <c r="AG32" i="4"/>
  <c r="AH32" i="4" s="1"/>
  <c r="AG33" i="4"/>
  <c r="AG34" i="4"/>
  <c r="AG35" i="4"/>
  <c r="AG36" i="4"/>
  <c r="AH36" i="4" s="1"/>
  <c r="AG37" i="4"/>
  <c r="AG38" i="4"/>
  <c r="AG39" i="4"/>
  <c r="AG40" i="4"/>
  <c r="AH40" i="4" s="1"/>
  <c r="AG41" i="4"/>
  <c r="AG42" i="4"/>
  <c r="AG43" i="4"/>
  <c r="AG44" i="4"/>
  <c r="AH44" i="4" s="1"/>
  <c r="AG45" i="4"/>
  <c r="AG46" i="4"/>
  <c r="AG47" i="4"/>
  <c r="AG48" i="4"/>
  <c r="AH48" i="4" s="1"/>
  <c r="AG49" i="4"/>
  <c r="AG50" i="4"/>
  <c r="AG51" i="4"/>
  <c r="AG52" i="4"/>
  <c r="AH52" i="4" s="1"/>
  <c r="AG53" i="4"/>
  <c r="AG54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B54" i="4"/>
  <c r="AA54" i="4"/>
  <c r="Z54" i="4"/>
  <c r="Y54" i="4"/>
  <c r="X54" i="4"/>
  <c r="W54" i="4"/>
  <c r="V54" i="4"/>
  <c r="U54" i="4"/>
  <c r="T54" i="4"/>
  <c r="S54" i="4"/>
  <c r="R54" i="4"/>
  <c r="Q54" i="4"/>
  <c r="AB53" i="4"/>
  <c r="AA53" i="4"/>
  <c r="Z53" i="4"/>
  <c r="Y53" i="4"/>
  <c r="X53" i="4"/>
  <c r="W53" i="4"/>
  <c r="V53" i="4"/>
  <c r="U53" i="4"/>
  <c r="T53" i="4"/>
  <c r="S53" i="4"/>
  <c r="R53" i="4"/>
  <c r="Q53" i="4"/>
  <c r="AB52" i="4"/>
  <c r="AA52" i="4"/>
  <c r="Z52" i="4"/>
  <c r="Y52" i="4"/>
  <c r="X52" i="4"/>
  <c r="W52" i="4"/>
  <c r="V52" i="4"/>
  <c r="U52" i="4"/>
  <c r="T52" i="4"/>
  <c r="S52" i="4"/>
  <c r="R52" i="4"/>
  <c r="Q52" i="4"/>
  <c r="AB51" i="4"/>
  <c r="AA51" i="4"/>
  <c r="Z51" i="4"/>
  <c r="Y51" i="4"/>
  <c r="X51" i="4"/>
  <c r="W51" i="4"/>
  <c r="V51" i="4"/>
  <c r="U51" i="4"/>
  <c r="T51" i="4"/>
  <c r="S51" i="4"/>
  <c r="R51" i="4"/>
  <c r="Q51" i="4"/>
  <c r="AB50" i="4"/>
  <c r="AA50" i="4"/>
  <c r="Z50" i="4"/>
  <c r="Y50" i="4"/>
  <c r="X50" i="4"/>
  <c r="W50" i="4"/>
  <c r="V50" i="4"/>
  <c r="U50" i="4"/>
  <c r="T50" i="4"/>
  <c r="S50" i="4"/>
  <c r="R50" i="4"/>
  <c r="Q50" i="4"/>
  <c r="AB49" i="4"/>
  <c r="AA49" i="4"/>
  <c r="Z49" i="4"/>
  <c r="Y49" i="4"/>
  <c r="X49" i="4"/>
  <c r="W49" i="4"/>
  <c r="V49" i="4"/>
  <c r="U49" i="4"/>
  <c r="T49" i="4"/>
  <c r="S49" i="4"/>
  <c r="R49" i="4"/>
  <c r="Q49" i="4"/>
  <c r="AB48" i="4"/>
  <c r="AA48" i="4"/>
  <c r="Z48" i="4"/>
  <c r="Y48" i="4"/>
  <c r="X48" i="4"/>
  <c r="W48" i="4"/>
  <c r="V48" i="4"/>
  <c r="U48" i="4"/>
  <c r="T48" i="4"/>
  <c r="S48" i="4"/>
  <c r="R48" i="4"/>
  <c r="Q48" i="4"/>
  <c r="AB47" i="4"/>
  <c r="AA47" i="4"/>
  <c r="Z47" i="4"/>
  <c r="Y47" i="4"/>
  <c r="X47" i="4"/>
  <c r="W47" i="4"/>
  <c r="V47" i="4"/>
  <c r="U47" i="4"/>
  <c r="T47" i="4"/>
  <c r="S47" i="4"/>
  <c r="R47" i="4"/>
  <c r="Q47" i="4"/>
  <c r="AB46" i="4"/>
  <c r="AA46" i="4"/>
  <c r="Z46" i="4"/>
  <c r="Y46" i="4"/>
  <c r="X46" i="4"/>
  <c r="W46" i="4"/>
  <c r="V46" i="4"/>
  <c r="U46" i="4"/>
  <c r="T46" i="4"/>
  <c r="S46" i="4"/>
  <c r="R46" i="4"/>
  <c r="Q46" i="4"/>
  <c r="AB45" i="4"/>
  <c r="AA45" i="4"/>
  <c r="Z45" i="4"/>
  <c r="Y45" i="4"/>
  <c r="X45" i="4"/>
  <c r="W45" i="4"/>
  <c r="V45" i="4"/>
  <c r="U45" i="4"/>
  <c r="T45" i="4"/>
  <c r="S45" i="4"/>
  <c r="R45" i="4"/>
  <c r="Q45" i="4"/>
  <c r="AB44" i="4"/>
  <c r="AA44" i="4"/>
  <c r="Z44" i="4"/>
  <c r="Y44" i="4"/>
  <c r="X44" i="4"/>
  <c r="W44" i="4"/>
  <c r="V44" i="4"/>
  <c r="U44" i="4"/>
  <c r="T44" i="4"/>
  <c r="S44" i="4"/>
  <c r="R44" i="4"/>
  <c r="Q44" i="4"/>
  <c r="AB43" i="4"/>
  <c r="AA43" i="4"/>
  <c r="Z43" i="4"/>
  <c r="Y43" i="4"/>
  <c r="X43" i="4"/>
  <c r="W43" i="4"/>
  <c r="V43" i="4"/>
  <c r="U43" i="4"/>
  <c r="T43" i="4"/>
  <c r="S43" i="4"/>
  <c r="R43" i="4"/>
  <c r="Q43" i="4"/>
  <c r="AB42" i="4"/>
  <c r="AA42" i="4"/>
  <c r="Z42" i="4"/>
  <c r="Y42" i="4"/>
  <c r="X42" i="4"/>
  <c r="W42" i="4"/>
  <c r="V42" i="4"/>
  <c r="U42" i="4"/>
  <c r="T42" i="4"/>
  <c r="S42" i="4"/>
  <c r="R42" i="4"/>
  <c r="Q42" i="4"/>
  <c r="AB41" i="4"/>
  <c r="AA41" i="4"/>
  <c r="Z41" i="4"/>
  <c r="Y41" i="4"/>
  <c r="X41" i="4"/>
  <c r="W41" i="4"/>
  <c r="V41" i="4"/>
  <c r="U41" i="4"/>
  <c r="T41" i="4"/>
  <c r="S41" i="4"/>
  <c r="R41" i="4"/>
  <c r="Q41" i="4"/>
  <c r="AB40" i="4"/>
  <c r="AA40" i="4"/>
  <c r="Z40" i="4"/>
  <c r="Y40" i="4"/>
  <c r="X40" i="4"/>
  <c r="W40" i="4"/>
  <c r="V40" i="4"/>
  <c r="U40" i="4"/>
  <c r="T40" i="4"/>
  <c r="S40" i="4"/>
  <c r="R40" i="4"/>
  <c r="Q40" i="4"/>
  <c r="AB39" i="4"/>
  <c r="AA39" i="4"/>
  <c r="Z39" i="4"/>
  <c r="Y39" i="4"/>
  <c r="X39" i="4"/>
  <c r="W39" i="4"/>
  <c r="V39" i="4"/>
  <c r="U39" i="4"/>
  <c r="T39" i="4"/>
  <c r="S39" i="4"/>
  <c r="R39" i="4"/>
  <c r="Q39" i="4"/>
  <c r="AB38" i="4"/>
  <c r="AA38" i="4"/>
  <c r="Z38" i="4"/>
  <c r="Y38" i="4"/>
  <c r="X38" i="4"/>
  <c r="W38" i="4"/>
  <c r="V38" i="4"/>
  <c r="U38" i="4"/>
  <c r="T38" i="4"/>
  <c r="S38" i="4"/>
  <c r="R38" i="4"/>
  <c r="Q38" i="4"/>
  <c r="AB37" i="4"/>
  <c r="AA37" i="4"/>
  <c r="Z37" i="4"/>
  <c r="Y37" i="4"/>
  <c r="X37" i="4"/>
  <c r="W37" i="4"/>
  <c r="V37" i="4"/>
  <c r="U37" i="4"/>
  <c r="T37" i="4"/>
  <c r="S37" i="4"/>
  <c r="R37" i="4"/>
  <c r="Q37" i="4"/>
  <c r="AB36" i="4"/>
  <c r="AA36" i="4"/>
  <c r="Z36" i="4"/>
  <c r="Y36" i="4"/>
  <c r="X36" i="4"/>
  <c r="W36" i="4"/>
  <c r="V36" i="4"/>
  <c r="U36" i="4"/>
  <c r="T36" i="4"/>
  <c r="S36" i="4"/>
  <c r="R36" i="4"/>
  <c r="Q36" i="4"/>
  <c r="AB35" i="4"/>
  <c r="AA35" i="4"/>
  <c r="Z35" i="4"/>
  <c r="Y35" i="4"/>
  <c r="X35" i="4"/>
  <c r="W35" i="4"/>
  <c r="V35" i="4"/>
  <c r="U35" i="4"/>
  <c r="T35" i="4"/>
  <c r="S35" i="4"/>
  <c r="R35" i="4"/>
  <c r="Q35" i="4"/>
  <c r="AB34" i="4"/>
  <c r="AA34" i="4"/>
  <c r="Z34" i="4"/>
  <c r="Y34" i="4"/>
  <c r="X34" i="4"/>
  <c r="W34" i="4"/>
  <c r="V34" i="4"/>
  <c r="U34" i="4"/>
  <c r="T34" i="4"/>
  <c r="S34" i="4"/>
  <c r="R34" i="4"/>
  <c r="Q34" i="4"/>
  <c r="AB33" i="4"/>
  <c r="AA33" i="4"/>
  <c r="Z33" i="4"/>
  <c r="Y33" i="4"/>
  <c r="X33" i="4"/>
  <c r="W33" i="4"/>
  <c r="V33" i="4"/>
  <c r="U33" i="4"/>
  <c r="T33" i="4"/>
  <c r="S33" i="4"/>
  <c r="R33" i="4"/>
  <c r="Q33" i="4"/>
  <c r="AB32" i="4"/>
  <c r="AA32" i="4"/>
  <c r="Z32" i="4"/>
  <c r="Y32" i="4"/>
  <c r="X32" i="4"/>
  <c r="W32" i="4"/>
  <c r="V32" i="4"/>
  <c r="U32" i="4"/>
  <c r="T32" i="4"/>
  <c r="S32" i="4"/>
  <c r="R32" i="4"/>
  <c r="Q32" i="4"/>
  <c r="AB31" i="4"/>
  <c r="AA31" i="4"/>
  <c r="Z31" i="4"/>
  <c r="Y31" i="4"/>
  <c r="X31" i="4"/>
  <c r="W31" i="4"/>
  <c r="V31" i="4"/>
  <c r="U31" i="4"/>
  <c r="T31" i="4"/>
  <c r="S31" i="4"/>
  <c r="R31" i="4"/>
  <c r="Q31" i="4"/>
  <c r="AB30" i="4"/>
  <c r="AA30" i="4"/>
  <c r="Z30" i="4"/>
  <c r="Y30" i="4"/>
  <c r="X30" i="4"/>
  <c r="W30" i="4"/>
  <c r="V30" i="4"/>
  <c r="U30" i="4"/>
  <c r="T30" i="4"/>
  <c r="S30" i="4"/>
  <c r="R30" i="4"/>
  <c r="Q30" i="4"/>
  <c r="AB29" i="4"/>
  <c r="AA29" i="4"/>
  <c r="Z29" i="4"/>
  <c r="Y29" i="4"/>
  <c r="X29" i="4"/>
  <c r="W29" i="4"/>
  <c r="V29" i="4"/>
  <c r="U29" i="4"/>
  <c r="T29" i="4"/>
  <c r="S29" i="4"/>
  <c r="R29" i="4"/>
  <c r="Q29" i="4"/>
  <c r="AB28" i="4"/>
  <c r="AA28" i="4"/>
  <c r="Z28" i="4"/>
  <c r="Y28" i="4"/>
  <c r="X28" i="4"/>
  <c r="W28" i="4"/>
  <c r="V28" i="4"/>
  <c r="U28" i="4"/>
  <c r="T28" i="4"/>
  <c r="S28" i="4"/>
  <c r="R28" i="4"/>
  <c r="Q28" i="4"/>
  <c r="AB27" i="4"/>
  <c r="AA27" i="4"/>
  <c r="Z27" i="4"/>
  <c r="Y27" i="4"/>
  <c r="X27" i="4"/>
  <c r="W27" i="4"/>
  <c r="V27" i="4"/>
  <c r="U27" i="4"/>
  <c r="T27" i="4"/>
  <c r="S27" i="4"/>
  <c r="R27" i="4"/>
  <c r="Q27" i="4"/>
  <c r="AB26" i="4"/>
  <c r="AA26" i="4"/>
  <c r="Z26" i="4"/>
  <c r="Y26" i="4"/>
  <c r="X26" i="4"/>
  <c r="W26" i="4"/>
  <c r="V26" i="4"/>
  <c r="U26" i="4"/>
  <c r="T26" i="4"/>
  <c r="S26" i="4"/>
  <c r="R26" i="4"/>
  <c r="Q26" i="4"/>
  <c r="AB25" i="4"/>
  <c r="AA25" i="4"/>
  <c r="Z25" i="4"/>
  <c r="Y25" i="4"/>
  <c r="X25" i="4"/>
  <c r="W25" i="4"/>
  <c r="V25" i="4"/>
  <c r="U25" i="4"/>
  <c r="T25" i="4"/>
  <c r="S25" i="4"/>
  <c r="R25" i="4"/>
  <c r="Q25" i="4"/>
  <c r="AB24" i="4"/>
  <c r="AA24" i="4"/>
  <c r="Z24" i="4"/>
  <c r="Y24" i="4"/>
  <c r="X24" i="4"/>
  <c r="W24" i="4"/>
  <c r="V24" i="4"/>
  <c r="U24" i="4"/>
  <c r="T24" i="4"/>
  <c r="S24" i="4"/>
  <c r="R24" i="4"/>
  <c r="Q24" i="4"/>
  <c r="AB23" i="4"/>
  <c r="AA23" i="4"/>
  <c r="Z23" i="4"/>
  <c r="Y23" i="4"/>
  <c r="X23" i="4"/>
  <c r="W23" i="4"/>
  <c r="V23" i="4"/>
  <c r="U23" i="4"/>
  <c r="T23" i="4"/>
  <c r="S23" i="4"/>
  <c r="R23" i="4"/>
  <c r="Q23" i="4"/>
  <c r="AB22" i="4"/>
  <c r="AA22" i="4"/>
  <c r="Z22" i="4"/>
  <c r="Y22" i="4"/>
  <c r="X22" i="4"/>
  <c r="W22" i="4"/>
  <c r="V22" i="4"/>
  <c r="U22" i="4"/>
  <c r="T22" i="4"/>
  <c r="S22" i="4"/>
  <c r="R22" i="4"/>
  <c r="Q22" i="4"/>
  <c r="AB21" i="4"/>
  <c r="AA21" i="4"/>
  <c r="Z21" i="4"/>
  <c r="Y21" i="4"/>
  <c r="X21" i="4"/>
  <c r="W21" i="4"/>
  <c r="V21" i="4"/>
  <c r="U21" i="4"/>
  <c r="T21" i="4"/>
  <c r="S21" i="4"/>
  <c r="R21" i="4"/>
  <c r="Q21" i="4"/>
  <c r="AB20" i="4"/>
  <c r="AA20" i="4"/>
  <c r="Z20" i="4"/>
  <c r="Y20" i="4"/>
  <c r="X20" i="4"/>
  <c r="W20" i="4"/>
  <c r="V20" i="4"/>
  <c r="U20" i="4"/>
  <c r="T20" i="4"/>
  <c r="S20" i="4"/>
  <c r="R20" i="4"/>
  <c r="Q20" i="4"/>
  <c r="AB19" i="4"/>
  <c r="AA19" i="4"/>
  <c r="Z19" i="4"/>
  <c r="Y19" i="4"/>
  <c r="X19" i="4"/>
  <c r="W19" i="4"/>
  <c r="V19" i="4"/>
  <c r="U19" i="4"/>
  <c r="T19" i="4"/>
  <c r="S19" i="4"/>
  <c r="R19" i="4"/>
  <c r="Q19" i="4"/>
  <c r="AB18" i="4"/>
  <c r="AA18" i="4"/>
  <c r="Z18" i="4"/>
  <c r="Y18" i="4"/>
  <c r="X18" i="4"/>
  <c r="W18" i="4"/>
  <c r="V18" i="4"/>
  <c r="U18" i="4"/>
  <c r="T18" i="4"/>
  <c r="S18" i="4"/>
  <c r="R18" i="4"/>
  <c r="Q18" i="4"/>
  <c r="AB17" i="4"/>
  <c r="AA17" i="4"/>
  <c r="Z17" i="4"/>
  <c r="Y17" i="4"/>
  <c r="X17" i="4"/>
  <c r="W17" i="4"/>
  <c r="V17" i="4"/>
  <c r="U17" i="4"/>
  <c r="T17" i="4"/>
  <c r="S17" i="4"/>
  <c r="R17" i="4"/>
  <c r="Q17" i="4"/>
  <c r="AB16" i="4"/>
  <c r="AA16" i="4"/>
  <c r="Z16" i="4"/>
  <c r="Y16" i="4"/>
  <c r="X16" i="4"/>
  <c r="W16" i="4"/>
  <c r="V16" i="4"/>
  <c r="U16" i="4"/>
  <c r="T16" i="4"/>
  <c r="S16" i="4"/>
  <c r="R16" i="4"/>
  <c r="Q16" i="4"/>
  <c r="AB15" i="4"/>
  <c r="AA15" i="4"/>
  <c r="Z15" i="4"/>
  <c r="Y15" i="4"/>
  <c r="X15" i="4"/>
  <c r="W15" i="4"/>
  <c r="V15" i="4"/>
  <c r="U15" i="4"/>
  <c r="T15" i="4"/>
  <c r="S15" i="4"/>
  <c r="R15" i="4"/>
  <c r="Q15" i="4"/>
  <c r="AB14" i="4"/>
  <c r="AA14" i="4"/>
  <c r="Z14" i="4"/>
  <c r="Y14" i="4"/>
  <c r="X14" i="4"/>
  <c r="W14" i="4"/>
  <c r="V14" i="4"/>
  <c r="U14" i="4"/>
  <c r="T14" i="4"/>
  <c r="S14" i="4"/>
  <c r="R14" i="4"/>
  <c r="Q14" i="4"/>
  <c r="AB13" i="4"/>
  <c r="AA13" i="4"/>
  <c r="Z13" i="4"/>
  <c r="Y13" i="4"/>
  <c r="X13" i="4"/>
  <c r="W13" i="4"/>
  <c r="V13" i="4"/>
  <c r="U13" i="4"/>
  <c r="T13" i="4"/>
  <c r="S13" i="4"/>
  <c r="R13" i="4"/>
  <c r="Q13" i="4"/>
  <c r="AB12" i="4"/>
  <c r="AA12" i="4"/>
  <c r="Z12" i="4"/>
  <c r="Y12" i="4"/>
  <c r="X12" i="4"/>
  <c r="W12" i="4"/>
  <c r="V12" i="4"/>
  <c r="U12" i="4"/>
  <c r="T12" i="4"/>
  <c r="S12" i="4"/>
  <c r="R12" i="4"/>
  <c r="Q12" i="4"/>
  <c r="AB11" i="4"/>
  <c r="AA11" i="4"/>
  <c r="Z11" i="4"/>
  <c r="Y11" i="4"/>
  <c r="X11" i="4"/>
  <c r="W11" i="4"/>
  <c r="V11" i="4"/>
  <c r="U11" i="4"/>
  <c r="T11" i="4"/>
  <c r="S11" i="4"/>
  <c r="R11" i="4"/>
  <c r="Q11" i="4"/>
  <c r="AB10" i="4"/>
  <c r="AA10" i="4"/>
  <c r="Z10" i="4"/>
  <c r="Y10" i="4"/>
  <c r="X10" i="4"/>
  <c r="W10" i="4"/>
  <c r="V10" i="4"/>
  <c r="U10" i="4"/>
  <c r="T10" i="4"/>
  <c r="S10" i="4"/>
  <c r="R10" i="4"/>
  <c r="Q10" i="4"/>
  <c r="AB9" i="4"/>
  <c r="AA9" i="4"/>
  <c r="Z9" i="4"/>
  <c r="Y9" i="4"/>
  <c r="X9" i="4"/>
  <c r="W9" i="4"/>
  <c r="V9" i="4"/>
  <c r="U9" i="4"/>
  <c r="T9" i="4"/>
  <c r="S9" i="4"/>
  <c r="R9" i="4"/>
  <c r="Q9" i="4"/>
  <c r="AB8" i="4"/>
  <c r="AA8" i="4"/>
  <c r="Z8" i="4"/>
  <c r="Y8" i="4"/>
  <c r="X8" i="4"/>
  <c r="W8" i="4"/>
  <c r="V8" i="4"/>
  <c r="U8" i="4"/>
  <c r="T8" i="4"/>
  <c r="S8" i="4"/>
  <c r="R8" i="4"/>
  <c r="Q8" i="4"/>
  <c r="AB7" i="4"/>
  <c r="AA7" i="4"/>
  <c r="Z7" i="4"/>
  <c r="Y7" i="4"/>
  <c r="X7" i="4"/>
  <c r="W7" i="4"/>
  <c r="V7" i="4"/>
  <c r="U7" i="4"/>
  <c r="T7" i="4"/>
  <c r="S7" i="4"/>
  <c r="R7" i="4"/>
  <c r="Q7" i="4"/>
  <c r="AB6" i="4"/>
  <c r="AA6" i="4"/>
  <c r="Z6" i="4"/>
  <c r="Y6" i="4"/>
  <c r="X6" i="4"/>
  <c r="W6" i="4"/>
  <c r="V6" i="4"/>
  <c r="U6" i="4"/>
  <c r="T6" i="4"/>
  <c r="S6" i="4"/>
  <c r="R6" i="4"/>
  <c r="Q6" i="4"/>
  <c r="AB5" i="4"/>
  <c r="AA5" i="4"/>
  <c r="Z5" i="4"/>
  <c r="Y5" i="4"/>
  <c r="X5" i="4"/>
  <c r="W5" i="4"/>
  <c r="V5" i="4"/>
  <c r="U5" i="4"/>
  <c r="T5" i="4"/>
  <c r="S5" i="4"/>
  <c r="R5" i="4"/>
  <c r="Q5" i="4"/>
  <c r="AB4" i="4"/>
  <c r="AA4" i="4"/>
  <c r="Z4" i="4"/>
  <c r="Y4" i="4"/>
  <c r="X4" i="4"/>
  <c r="W4" i="4"/>
  <c r="V4" i="4"/>
  <c r="U4" i="4"/>
  <c r="T4" i="4"/>
  <c r="S4" i="4"/>
  <c r="R4" i="4"/>
  <c r="Q4" i="4"/>
  <c r="AB3" i="4"/>
  <c r="AA3" i="4"/>
  <c r="Z3" i="4"/>
  <c r="Y3" i="4"/>
  <c r="X3" i="4"/>
  <c r="W3" i="4"/>
  <c r="V3" i="4"/>
  <c r="U3" i="4"/>
  <c r="T3" i="4"/>
  <c r="S3" i="4"/>
  <c r="R3" i="4"/>
  <c r="Q3" i="4"/>
  <c r="AB2" i="4"/>
  <c r="AA2" i="4"/>
  <c r="Z2" i="4"/>
  <c r="Y2" i="4"/>
  <c r="X2" i="4"/>
  <c r="W2" i="4"/>
  <c r="V2" i="4"/>
  <c r="U2" i="4"/>
  <c r="T2" i="4"/>
  <c r="S2" i="4"/>
  <c r="R2" i="4"/>
  <c r="Q2" i="4"/>
  <c r="W8" i="2"/>
  <c r="X8" i="2"/>
  <c r="Y8" i="2"/>
  <c r="Z8" i="2"/>
  <c r="AA8" i="2"/>
  <c r="AB8" i="2"/>
  <c r="W9" i="2"/>
  <c r="X9" i="2"/>
  <c r="Y9" i="2"/>
  <c r="Z9" i="2"/>
  <c r="AA9" i="2"/>
  <c r="AB9" i="2"/>
  <c r="W10" i="2"/>
  <c r="X10" i="2"/>
  <c r="Y10" i="2"/>
  <c r="Z10" i="2"/>
  <c r="AA10" i="2"/>
  <c r="AB10" i="2"/>
  <c r="W11" i="2"/>
  <c r="X11" i="2"/>
  <c r="Y11" i="2"/>
  <c r="Z11" i="2"/>
  <c r="AA11" i="2"/>
  <c r="AB11" i="2"/>
  <c r="W12" i="2"/>
  <c r="X12" i="2"/>
  <c r="Y12" i="2"/>
  <c r="Z12" i="2"/>
  <c r="AA12" i="2"/>
  <c r="AB12" i="2"/>
  <c r="W13" i="2"/>
  <c r="X13" i="2"/>
  <c r="Y13" i="2"/>
  <c r="Z13" i="2"/>
  <c r="AA13" i="2"/>
  <c r="AB13" i="2"/>
  <c r="W14" i="2"/>
  <c r="X14" i="2"/>
  <c r="Y14" i="2"/>
  <c r="Z14" i="2"/>
  <c r="AA14" i="2"/>
  <c r="AB14" i="2"/>
  <c r="W15" i="2"/>
  <c r="X15" i="2"/>
  <c r="Y15" i="2"/>
  <c r="Z15" i="2"/>
  <c r="AA15" i="2"/>
  <c r="AB15" i="2"/>
  <c r="W16" i="2"/>
  <c r="X16" i="2"/>
  <c r="Y16" i="2"/>
  <c r="Z16" i="2"/>
  <c r="AA16" i="2"/>
  <c r="AB16" i="2"/>
  <c r="W17" i="2"/>
  <c r="X17" i="2"/>
  <c r="Y17" i="2"/>
  <c r="Z17" i="2"/>
  <c r="AA17" i="2"/>
  <c r="AB17" i="2"/>
  <c r="W18" i="2"/>
  <c r="X18" i="2"/>
  <c r="Y18" i="2"/>
  <c r="Z18" i="2"/>
  <c r="AA18" i="2"/>
  <c r="AB18" i="2"/>
  <c r="W19" i="2"/>
  <c r="X19" i="2"/>
  <c r="Y19" i="2"/>
  <c r="Z19" i="2"/>
  <c r="AA19" i="2"/>
  <c r="AB19" i="2"/>
  <c r="W20" i="2"/>
  <c r="X20" i="2"/>
  <c r="Y20" i="2"/>
  <c r="Z20" i="2"/>
  <c r="AA20" i="2"/>
  <c r="AB20" i="2"/>
  <c r="W21" i="2"/>
  <c r="X21" i="2"/>
  <c r="Y21" i="2"/>
  <c r="Z21" i="2"/>
  <c r="AA21" i="2"/>
  <c r="AB21" i="2"/>
  <c r="W22" i="2"/>
  <c r="X22" i="2"/>
  <c r="Y22" i="2"/>
  <c r="Z22" i="2"/>
  <c r="AA22" i="2"/>
  <c r="AB22" i="2"/>
  <c r="W23" i="2"/>
  <c r="X23" i="2"/>
  <c r="Y23" i="2"/>
  <c r="Z23" i="2"/>
  <c r="AA23" i="2"/>
  <c r="AB23" i="2"/>
  <c r="W24" i="2"/>
  <c r="X24" i="2"/>
  <c r="Y24" i="2"/>
  <c r="Z24" i="2"/>
  <c r="AA24" i="2"/>
  <c r="AB24" i="2"/>
  <c r="W25" i="2"/>
  <c r="X25" i="2"/>
  <c r="Y25" i="2"/>
  <c r="Z25" i="2"/>
  <c r="AA25" i="2"/>
  <c r="AB25" i="2"/>
  <c r="W26" i="2"/>
  <c r="X26" i="2"/>
  <c r="Y26" i="2"/>
  <c r="Z26" i="2"/>
  <c r="AA26" i="2"/>
  <c r="AB26" i="2"/>
  <c r="W27" i="2"/>
  <c r="X27" i="2"/>
  <c r="Y27" i="2"/>
  <c r="Z27" i="2"/>
  <c r="AA27" i="2"/>
  <c r="AB27" i="2"/>
  <c r="W28" i="2"/>
  <c r="X28" i="2"/>
  <c r="Y28" i="2"/>
  <c r="Z28" i="2"/>
  <c r="AA28" i="2"/>
  <c r="AB28" i="2"/>
  <c r="W29" i="2"/>
  <c r="X29" i="2"/>
  <c r="Y29" i="2"/>
  <c r="Z29" i="2"/>
  <c r="AA29" i="2"/>
  <c r="AB29" i="2"/>
  <c r="W30" i="2"/>
  <c r="X30" i="2"/>
  <c r="Y30" i="2"/>
  <c r="Z30" i="2"/>
  <c r="AA30" i="2"/>
  <c r="AB30" i="2"/>
  <c r="W31" i="2"/>
  <c r="X31" i="2"/>
  <c r="Y31" i="2"/>
  <c r="Z31" i="2"/>
  <c r="AA31" i="2"/>
  <c r="AB31" i="2"/>
  <c r="W32" i="2"/>
  <c r="X32" i="2"/>
  <c r="Y32" i="2"/>
  <c r="Z32" i="2"/>
  <c r="AA32" i="2"/>
  <c r="AB32" i="2"/>
  <c r="W33" i="2"/>
  <c r="X33" i="2"/>
  <c r="Y33" i="2"/>
  <c r="Z33" i="2"/>
  <c r="AA33" i="2"/>
  <c r="AB33" i="2"/>
  <c r="W34" i="2"/>
  <c r="X34" i="2"/>
  <c r="Y34" i="2"/>
  <c r="Z34" i="2"/>
  <c r="AA34" i="2"/>
  <c r="AB34" i="2"/>
  <c r="W35" i="2"/>
  <c r="X35" i="2"/>
  <c r="Y35" i="2"/>
  <c r="Z35" i="2"/>
  <c r="AA35" i="2"/>
  <c r="AB35" i="2"/>
  <c r="W36" i="2"/>
  <c r="X36" i="2"/>
  <c r="Y36" i="2"/>
  <c r="Z36" i="2"/>
  <c r="AA36" i="2"/>
  <c r="AB36" i="2"/>
  <c r="W37" i="2"/>
  <c r="X37" i="2"/>
  <c r="Y37" i="2"/>
  <c r="Z37" i="2"/>
  <c r="AA37" i="2"/>
  <c r="AB37" i="2"/>
  <c r="W38" i="2"/>
  <c r="X38" i="2"/>
  <c r="Y38" i="2"/>
  <c r="Z38" i="2"/>
  <c r="AA38" i="2"/>
  <c r="AB38" i="2"/>
  <c r="W39" i="2"/>
  <c r="X39" i="2"/>
  <c r="Y39" i="2"/>
  <c r="Z39" i="2"/>
  <c r="AA39" i="2"/>
  <c r="AB39" i="2"/>
  <c r="W40" i="2"/>
  <c r="X40" i="2"/>
  <c r="Y40" i="2"/>
  <c r="Z40" i="2"/>
  <c r="AA40" i="2"/>
  <c r="AB40" i="2"/>
  <c r="W41" i="2"/>
  <c r="X41" i="2"/>
  <c r="Y41" i="2"/>
  <c r="Z41" i="2"/>
  <c r="AA41" i="2"/>
  <c r="AB41" i="2"/>
  <c r="W42" i="2"/>
  <c r="X42" i="2"/>
  <c r="Y42" i="2"/>
  <c r="Z42" i="2"/>
  <c r="AA42" i="2"/>
  <c r="AB42" i="2"/>
  <c r="W43" i="2"/>
  <c r="X43" i="2"/>
  <c r="Y43" i="2"/>
  <c r="Z43" i="2"/>
  <c r="AA43" i="2"/>
  <c r="AB43" i="2"/>
  <c r="W44" i="2"/>
  <c r="X44" i="2"/>
  <c r="Y44" i="2"/>
  <c r="Z44" i="2"/>
  <c r="AA44" i="2"/>
  <c r="AB44" i="2"/>
  <c r="W45" i="2"/>
  <c r="X45" i="2"/>
  <c r="Y45" i="2"/>
  <c r="Z45" i="2"/>
  <c r="AA45" i="2"/>
  <c r="AB45" i="2"/>
  <c r="W46" i="2"/>
  <c r="X46" i="2"/>
  <c r="Y46" i="2"/>
  <c r="Z46" i="2"/>
  <c r="AA46" i="2"/>
  <c r="AB46" i="2"/>
  <c r="W47" i="2"/>
  <c r="X47" i="2"/>
  <c r="Y47" i="2"/>
  <c r="Z47" i="2"/>
  <c r="AA47" i="2"/>
  <c r="AB47" i="2"/>
  <c r="W48" i="2"/>
  <c r="X48" i="2"/>
  <c r="Y48" i="2"/>
  <c r="Z48" i="2"/>
  <c r="AA48" i="2"/>
  <c r="AB48" i="2"/>
  <c r="W49" i="2"/>
  <c r="X49" i="2"/>
  <c r="Y49" i="2"/>
  <c r="Z49" i="2"/>
  <c r="AA49" i="2"/>
  <c r="AB49" i="2"/>
  <c r="W50" i="2"/>
  <c r="X50" i="2"/>
  <c r="Y50" i="2"/>
  <c r="Z50" i="2"/>
  <c r="AA50" i="2"/>
  <c r="AB50" i="2"/>
  <c r="W51" i="2"/>
  <c r="X51" i="2"/>
  <c r="Y51" i="2"/>
  <c r="Z51" i="2"/>
  <c r="AA51" i="2"/>
  <c r="AB51" i="2"/>
  <c r="W52" i="2"/>
  <c r="X52" i="2"/>
  <c r="Y52" i="2"/>
  <c r="Z52" i="2"/>
  <c r="AA52" i="2"/>
  <c r="AB52" i="2"/>
  <c r="W53" i="2"/>
  <c r="X53" i="2"/>
  <c r="Y53" i="2"/>
  <c r="Z53" i="2"/>
  <c r="AA53" i="2"/>
  <c r="AB53" i="2"/>
  <c r="W54" i="2"/>
  <c r="X54" i="2"/>
  <c r="Y54" i="2"/>
  <c r="Z54" i="2"/>
  <c r="AA54" i="2"/>
  <c r="AB54" i="2"/>
  <c r="W55" i="2"/>
  <c r="X55" i="2"/>
  <c r="Y55" i="2"/>
  <c r="Z55" i="2"/>
  <c r="AA55" i="2"/>
  <c r="AB55" i="2"/>
  <c r="W56" i="2"/>
  <c r="X56" i="2"/>
  <c r="Y56" i="2"/>
  <c r="Z56" i="2"/>
  <c r="AA56" i="2"/>
  <c r="AB56" i="2"/>
  <c r="W57" i="2"/>
  <c r="X57" i="2"/>
  <c r="Y57" i="2"/>
  <c r="Z57" i="2"/>
  <c r="AA57" i="2"/>
  <c r="AB57" i="2"/>
  <c r="W58" i="2"/>
  <c r="X58" i="2"/>
  <c r="Y58" i="2"/>
  <c r="Z58" i="2"/>
  <c r="AA58" i="2"/>
  <c r="AB58" i="2"/>
  <c r="W59" i="2"/>
  <c r="X59" i="2"/>
  <c r="Y59" i="2"/>
  <c r="Z59" i="2"/>
  <c r="AA59" i="2"/>
  <c r="AB59" i="2"/>
  <c r="Q8" i="2"/>
  <c r="R8" i="2"/>
  <c r="S8" i="2"/>
  <c r="T8" i="2"/>
  <c r="U8" i="2"/>
  <c r="V8" i="2"/>
  <c r="Q9" i="2"/>
  <c r="R9" i="2"/>
  <c r="S9" i="2"/>
  <c r="T9" i="2"/>
  <c r="U9" i="2"/>
  <c r="V9" i="2"/>
  <c r="Q10" i="2"/>
  <c r="R10" i="2"/>
  <c r="S10" i="2"/>
  <c r="T10" i="2"/>
  <c r="U10" i="2"/>
  <c r="V10" i="2"/>
  <c r="Q11" i="2"/>
  <c r="R11" i="2"/>
  <c r="S11" i="2"/>
  <c r="T11" i="2"/>
  <c r="U11" i="2"/>
  <c r="V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Q15" i="2"/>
  <c r="R15" i="2"/>
  <c r="S15" i="2"/>
  <c r="T15" i="2"/>
  <c r="U15" i="2"/>
  <c r="V15" i="2"/>
  <c r="Q16" i="2"/>
  <c r="R16" i="2"/>
  <c r="S16" i="2"/>
  <c r="T16" i="2"/>
  <c r="U16" i="2"/>
  <c r="V16" i="2"/>
  <c r="Q17" i="2"/>
  <c r="R17" i="2"/>
  <c r="S17" i="2"/>
  <c r="T17" i="2"/>
  <c r="U17" i="2"/>
  <c r="V17" i="2"/>
  <c r="Q18" i="2"/>
  <c r="R18" i="2"/>
  <c r="S18" i="2"/>
  <c r="T18" i="2"/>
  <c r="U18" i="2"/>
  <c r="V18" i="2"/>
  <c r="Q19" i="2"/>
  <c r="R19" i="2"/>
  <c r="S19" i="2"/>
  <c r="T19" i="2"/>
  <c r="U19" i="2"/>
  <c r="V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Q23" i="2"/>
  <c r="R23" i="2"/>
  <c r="S23" i="2"/>
  <c r="T23" i="2"/>
  <c r="U23" i="2"/>
  <c r="V23" i="2"/>
  <c r="Q24" i="2"/>
  <c r="R24" i="2"/>
  <c r="S24" i="2"/>
  <c r="T24" i="2"/>
  <c r="U24" i="2"/>
  <c r="V24" i="2"/>
  <c r="Q25" i="2"/>
  <c r="R25" i="2"/>
  <c r="S25" i="2"/>
  <c r="T25" i="2"/>
  <c r="U25" i="2"/>
  <c r="V25" i="2"/>
  <c r="Q26" i="2"/>
  <c r="R26" i="2"/>
  <c r="S26" i="2"/>
  <c r="T26" i="2"/>
  <c r="U26" i="2"/>
  <c r="V26" i="2"/>
  <c r="Q27" i="2"/>
  <c r="R27" i="2"/>
  <c r="S27" i="2"/>
  <c r="T27" i="2"/>
  <c r="U27" i="2"/>
  <c r="V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Q31" i="2"/>
  <c r="R31" i="2"/>
  <c r="S31" i="2"/>
  <c r="T31" i="2"/>
  <c r="U31" i="2"/>
  <c r="V31" i="2"/>
  <c r="Q32" i="2"/>
  <c r="R32" i="2"/>
  <c r="S32" i="2"/>
  <c r="T32" i="2"/>
  <c r="U32" i="2"/>
  <c r="V32" i="2"/>
  <c r="Q33" i="2"/>
  <c r="R33" i="2"/>
  <c r="S33" i="2"/>
  <c r="T33" i="2"/>
  <c r="U33" i="2"/>
  <c r="V33" i="2"/>
  <c r="Q34" i="2"/>
  <c r="R34" i="2"/>
  <c r="S34" i="2"/>
  <c r="T34" i="2"/>
  <c r="U34" i="2"/>
  <c r="V34" i="2"/>
  <c r="Q35" i="2"/>
  <c r="R35" i="2"/>
  <c r="S35" i="2"/>
  <c r="T35" i="2"/>
  <c r="U35" i="2"/>
  <c r="V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Q39" i="2"/>
  <c r="R39" i="2"/>
  <c r="S39" i="2"/>
  <c r="T39" i="2"/>
  <c r="U39" i="2"/>
  <c r="V39" i="2"/>
  <c r="Q40" i="2"/>
  <c r="R40" i="2"/>
  <c r="S40" i="2"/>
  <c r="T40" i="2"/>
  <c r="U40" i="2"/>
  <c r="V40" i="2"/>
  <c r="Q41" i="2"/>
  <c r="R41" i="2"/>
  <c r="S41" i="2"/>
  <c r="T41" i="2"/>
  <c r="U41" i="2"/>
  <c r="V41" i="2"/>
  <c r="Q42" i="2"/>
  <c r="R42" i="2"/>
  <c r="S42" i="2"/>
  <c r="T42" i="2"/>
  <c r="U42" i="2"/>
  <c r="V42" i="2"/>
  <c r="Q43" i="2"/>
  <c r="R43" i="2"/>
  <c r="S43" i="2"/>
  <c r="T43" i="2"/>
  <c r="U43" i="2"/>
  <c r="V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Q47" i="2"/>
  <c r="R47" i="2"/>
  <c r="S47" i="2"/>
  <c r="T47" i="2"/>
  <c r="U47" i="2"/>
  <c r="V47" i="2"/>
  <c r="Q48" i="2"/>
  <c r="R48" i="2"/>
  <c r="S48" i="2"/>
  <c r="T48" i="2"/>
  <c r="U48" i="2"/>
  <c r="V48" i="2"/>
  <c r="Q49" i="2"/>
  <c r="R49" i="2"/>
  <c r="S49" i="2"/>
  <c r="T49" i="2"/>
  <c r="U49" i="2"/>
  <c r="V49" i="2"/>
  <c r="Q50" i="2"/>
  <c r="R50" i="2"/>
  <c r="S50" i="2"/>
  <c r="T50" i="2"/>
  <c r="U50" i="2"/>
  <c r="V50" i="2"/>
  <c r="Q51" i="2"/>
  <c r="R51" i="2"/>
  <c r="S51" i="2"/>
  <c r="T51" i="2"/>
  <c r="U51" i="2"/>
  <c r="V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Q55" i="2"/>
  <c r="R55" i="2"/>
  <c r="S55" i="2"/>
  <c r="T55" i="2"/>
  <c r="U55" i="2"/>
  <c r="V55" i="2"/>
  <c r="Q56" i="2"/>
  <c r="R56" i="2"/>
  <c r="S56" i="2"/>
  <c r="T56" i="2"/>
  <c r="U56" i="2"/>
  <c r="V56" i="2"/>
  <c r="Q57" i="2"/>
  <c r="R57" i="2"/>
  <c r="S57" i="2"/>
  <c r="T57" i="2"/>
  <c r="U57" i="2"/>
  <c r="V57" i="2"/>
  <c r="Q58" i="2"/>
  <c r="R58" i="2"/>
  <c r="S58" i="2"/>
  <c r="T58" i="2"/>
  <c r="U58" i="2"/>
  <c r="V58" i="2"/>
  <c r="Q59" i="2"/>
  <c r="R59" i="2"/>
  <c r="S59" i="2"/>
  <c r="T59" i="2"/>
  <c r="U59" i="2"/>
  <c r="V59" i="2"/>
  <c r="X7" i="2"/>
  <c r="Y7" i="2"/>
  <c r="Z7" i="2"/>
  <c r="AA7" i="2"/>
  <c r="AB7" i="2"/>
  <c r="W7" i="2"/>
  <c r="R7" i="2"/>
  <c r="S7" i="2"/>
  <c r="T7" i="2"/>
  <c r="U7" i="2"/>
  <c r="V7" i="2"/>
  <c r="Q7" i="2"/>
  <c r="AH3" i="4" l="1"/>
  <c r="AH2" i="4"/>
  <c r="AD6" i="4"/>
  <c r="AD10" i="4"/>
  <c r="AD13" i="4"/>
  <c r="AD17" i="4"/>
  <c r="AD21" i="4"/>
  <c r="AD25" i="4"/>
  <c r="AD26" i="4"/>
  <c r="AD30" i="4"/>
  <c r="AD34" i="4"/>
  <c r="AD38" i="4"/>
  <c r="AD42" i="4"/>
  <c r="AD46" i="4"/>
  <c r="AD50" i="4"/>
  <c r="AD54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H54" i="4"/>
  <c r="AH50" i="4"/>
  <c r="AH46" i="4"/>
  <c r="AH42" i="4"/>
  <c r="AH38" i="4"/>
  <c r="AH34" i="4"/>
  <c r="AH30" i="4"/>
  <c r="AH26" i="4"/>
  <c r="AH22" i="4"/>
  <c r="AH18" i="4"/>
  <c r="AH14" i="4"/>
  <c r="AH53" i="4"/>
  <c r="AH49" i="4"/>
  <c r="AH45" i="4"/>
  <c r="AH41" i="4"/>
  <c r="AH37" i="4"/>
  <c r="AH33" i="4"/>
  <c r="AH29" i="4"/>
  <c r="AH25" i="4"/>
  <c r="AH21" i="4"/>
  <c r="AH17" i="4"/>
  <c r="AH13" i="4"/>
  <c r="AH9" i="4"/>
  <c r="AH5" i="4"/>
  <c r="AC5" i="4"/>
  <c r="AC9" i="4"/>
  <c r="AC13" i="4"/>
  <c r="AE13" i="4" s="1"/>
  <c r="AC17" i="4"/>
  <c r="AE17" i="4" s="1"/>
  <c r="AC21" i="4"/>
  <c r="AC25" i="4"/>
  <c r="AC29" i="4"/>
  <c r="AD29" i="4"/>
  <c r="AE29" i="4" s="1"/>
  <c r="AC33" i="4"/>
  <c r="AD33" i="4"/>
  <c r="AE33" i="4" s="1"/>
  <c r="AC37" i="4"/>
  <c r="AD37" i="4"/>
  <c r="AE37" i="4" s="1"/>
  <c r="AC41" i="4"/>
  <c r="AD41" i="4"/>
  <c r="AE41" i="4" s="1"/>
  <c r="AC45" i="4"/>
  <c r="AD45" i="4"/>
  <c r="AE45" i="4" s="1"/>
  <c r="AC49" i="4"/>
  <c r="AD49" i="4"/>
  <c r="AE49" i="4" s="1"/>
  <c r="AC53" i="4"/>
  <c r="AD53" i="4"/>
  <c r="AE53" i="4" s="1"/>
  <c r="AD2" i="4"/>
  <c r="AD3" i="4"/>
  <c r="AD4" i="4"/>
  <c r="AD5" i="4"/>
  <c r="AD7" i="4"/>
  <c r="AD8" i="4"/>
  <c r="AD9" i="4"/>
  <c r="AD11" i="4"/>
  <c r="AD12" i="4"/>
  <c r="AD14" i="4"/>
  <c r="AD15" i="4"/>
  <c r="AD16" i="4"/>
  <c r="AD18" i="4"/>
  <c r="AD19" i="4"/>
  <c r="AD20" i="4"/>
  <c r="AD23" i="4"/>
  <c r="AD24" i="4"/>
  <c r="AD27" i="4"/>
  <c r="AD28" i="4"/>
  <c r="AD31" i="4"/>
  <c r="AE31" i="4" s="1"/>
  <c r="AD32" i="4"/>
  <c r="AD35" i="4"/>
  <c r="AD36" i="4"/>
  <c r="AD39" i="4"/>
  <c r="AD40" i="4"/>
  <c r="AD43" i="4"/>
  <c r="AD44" i="4"/>
  <c r="AD47" i="4"/>
  <c r="AE47" i="4" s="1"/>
  <c r="AD48" i="4"/>
  <c r="AD51" i="4"/>
  <c r="AD52" i="4"/>
  <c r="AD22" i="4"/>
  <c r="AC2" i="4"/>
  <c r="AC3" i="4"/>
  <c r="AC4" i="4"/>
  <c r="AC6" i="4"/>
  <c r="AE6" i="4" s="1"/>
  <c r="AC7" i="4"/>
  <c r="AC8" i="4"/>
  <c r="AC10" i="4"/>
  <c r="AC11" i="4"/>
  <c r="AC12" i="4"/>
  <c r="AC14" i="4"/>
  <c r="AC15" i="4"/>
  <c r="AC16" i="4"/>
  <c r="AC18" i="4"/>
  <c r="AC19" i="4"/>
  <c r="AC20" i="4"/>
  <c r="AC22" i="4"/>
  <c r="AC23" i="4"/>
  <c r="AC24" i="4"/>
  <c r="AC26" i="4"/>
  <c r="AE26" i="4" s="1"/>
  <c r="AC27" i="4"/>
  <c r="AC28" i="4"/>
  <c r="AC30" i="4"/>
  <c r="AE30" i="4" s="1"/>
  <c r="AC31" i="4"/>
  <c r="AC32" i="4"/>
  <c r="AC34" i="4"/>
  <c r="AC35" i="4"/>
  <c r="AC36" i="4"/>
  <c r="AC38" i="4"/>
  <c r="AE38" i="4" s="1"/>
  <c r="AC39" i="4"/>
  <c r="AC40" i="4"/>
  <c r="AC42" i="4"/>
  <c r="AE42" i="4" s="1"/>
  <c r="AC43" i="4"/>
  <c r="AC44" i="4"/>
  <c r="AC46" i="4"/>
  <c r="AE46" i="4" s="1"/>
  <c r="AC47" i="4"/>
  <c r="AC48" i="4"/>
  <c r="AC50" i="4"/>
  <c r="AC51" i="4"/>
  <c r="AC52" i="4"/>
  <c r="AC54" i="4"/>
  <c r="AE54" i="4" s="1"/>
  <c r="AE10" i="4" l="1"/>
  <c r="AE25" i="4"/>
  <c r="AE50" i="4"/>
  <c r="AE34" i="4"/>
  <c r="AE21" i="4"/>
  <c r="AE43" i="4"/>
  <c r="AE27" i="4"/>
  <c r="AE48" i="4"/>
  <c r="AE32" i="4"/>
  <c r="AE51" i="4"/>
  <c r="AE35" i="4"/>
  <c r="AE14" i="4"/>
  <c r="AE3" i="4"/>
  <c r="AE40" i="4"/>
  <c r="AE18" i="4"/>
  <c r="AE7" i="4"/>
  <c r="AE39" i="4"/>
  <c r="AE23" i="4"/>
  <c r="AE16" i="4"/>
  <c r="AE11" i="4"/>
  <c r="AE5" i="4"/>
  <c r="AE19" i="4"/>
  <c r="AE8" i="4"/>
  <c r="AE24" i="4"/>
  <c r="AE12" i="4"/>
  <c r="AE2" i="4"/>
  <c r="AE22" i="4"/>
  <c r="AE52" i="4"/>
  <c r="AE44" i="4"/>
  <c r="AE36" i="4"/>
  <c r="AE28" i="4"/>
  <c r="AE20" i="4"/>
  <c r="AE15" i="4"/>
  <c r="AE9" i="4"/>
  <c r="AE4" i="4"/>
</calcChain>
</file>

<file path=xl/sharedStrings.xml><?xml version="1.0" encoding="utf-8"?>
<sst xmlns="http://schemas.openxmlformats.org/spreadsheetml/2006/main" count="455" uniqueCount="90">
  <si>
    <t>Task 1 - Data Analysis</t>
  </si>
  <si>
    <t>JPMC GFBM Virtual Experience Program</t>
  </si>
  <si>
    <t>Hypothetical Project Cost - Budget vs. Actual</t>
  </si>
  <si>
    <t>Project</t>
  </si>
  <si>
    <t>Task</t>
  </si>
  <si>
    <t>Resource</t>
  </si>
  <si>
    <t>Month 1</t>
  </si>
  <si>
    <t>Month 2</t>
  </si>
  <si>
    <t>Month 3</t>
  </si>
  <si>
    <t>Month 4</t>
  </si>
  <si>
    <t>Month 5</t>
  </si>
  <si>
    <t>Month 6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</si>
  <si>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</si>
  <si>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</si>
  <si>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</si>
  <si>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</si>
  <si>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</si>
  <si>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</si>
  <si>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</si>
  <si>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</si>
  <si>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</si>
  <si>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</si>
  <si>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</si>
  <si>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</si>
  <si>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</si>
  <si>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</si>
  <si>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</si>
  <si>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</si>
  <si>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</si>
  <si>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</si>
  <si>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</si>
  <si>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</si>
  <si>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</si>
  <si>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</si>
  <si>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</si>
  <si>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</si>
  <si>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</si>
  <si>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</si>
  <si>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</si>
  <si>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</si>
  <si>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</si>
  <si>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</si>
  <si>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</si>
  <si>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</si>
  <si>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</si>
  <si>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</si>
  <si>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</si>
  <si>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</si>
  <si>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</si>
  <si>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</si>
  <si>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</si>
  <si>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</si>
  <si>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Row Labels</t>
  </si>
  <si>
    <t>Grand Total</t>
  </si>
  <si>
    <t>BH Month 1</t>
  </si>
  <si>
    <t>BH Month 2</t>
  </si>
  <si>
    <t>BH Month 3</t>
  </si>
  <si>
    <t>BH Month 4</t>
  </si>
  <si>
    <t>BH Month 5</t>
  </si>
  <si>
    <t>BH Month 6</t>
  </si>
  <si>
    <t>AH Month 1</t>
  </si>
  <si>
    <t>AH Month 2</t>
  </si>
  <si>
    <t>AH Month 3</t>
  </si>
  <si>
    <t>AH Month 4</t>
  </si>
  <si>
    <t>AH Month 5</t>
  </si>
  <si>
    <t>AH Month 6</t>
  </si>
  <si>
    <t>BC Month 1</t>
  </si>
  <si>
    <t>BC Month 2</t>
  </si>
  <si>
    <t>BC Month 3</t>
  </si>
  <si>
    <t>BC Month 4</t>
  </si>
  <si>
    <t>BC Month 5</t>
  </si>
  <si>
    <t>BC Month 6</t>
  </si>
  <si>
    <t>AC Month 1</t>
  </si>
  <si>
    <t>AC Month 2</t>
  </si>
  <si>
    <t>AC Month 3</t>
  </si>
  <si>
    <t>AC Month 4</t>
  </si>
  <si>
    <t>AC Month 5</t>
  </si>
  <si>
    <t>AC Month 6</t>
  </si>
  <si>
    <t>Total Budgeted Cost</t>
  </si>
  <si>
    <t>Total Actual Cost</t>
  </si>
  <si>
    <t>Difference</t>
  </si>
  <si>
    <t>Sum of Total Budgeted Cost</t>
  </si>
  <si>
    <t>Sum of Total Actual Cost</t>
  </si>
  <si>
    <t>Sum of Difference</t>
  </si>
  <si>
    <t>Total BH</t>
  </si>
  <si>
    <t>Total AH</t>
  </si>
  <si>
    <t>Total Hour Difference</t>
  </si>
  <si>
    <t>Sum of Total BH</t>
  </si>
  <si>
    <t>Sum of Total AH</t>
  </si>
  <si>
    <t>Sum of Total Hour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</si>
</sst>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" formatCode="0"/>
    </dxf>
    <dxf>
      <numFmt numFmtId="1" formatCode="0"/>
    </dxf>
    <dxf>
      <numFmt numFmtId="1" formatCode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Project Data for Analysis.xlsx]BY Project!PivotTable1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Difference in Budgeted and Actual Cost by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Project'!$B$3</c:f>
              <c:strCache>
                <c:ptCount val="1"/>
                <c:pt idx="0">
                  <c:v>Sum of Total Budgeted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Project'!$A$4:$A$9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'BY Project'!$B$4:$B$9</c:f>
              <c:numCache>
                <c:formatCode>General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7-4EC0-8EC4-8DE82B1EEA25}"/>
            </c:ext>
          </c:extLst>
        </c:ser>
        <c:ser>
          <c:idx val="1"/>
          <c:order val="1"/>
          <c:tx>
            <c:strRef>
              <c:f>'BY Project'!$C$3</c:f>
              <c:strCache>
                <c:ptCount val="1"/>
                <c:pt idx="0">
                  <c:v>Sum of 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Project'!$A$4:$A$9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'BY Project'!$C$4:$C$9</c:f>
              <c:numCache>
                <c:formatCode>General</c:formatCode>
                <c:ptCount val="5"/>
                <c:pt idx="0">
                  <c:v>14550</c:v>
                </c:pt>
                <c:pt idx="1">
                  <c:v>4500</c:v>
                </c:pt>
                <c:pt idx="2">
                  <c:v>27300</c:v>
                </c:pt>
                <c:pt idx="3">
                  <c:v>-19500</c:v>
                </c:pt>
                <c:pt idx="4">
                  <c:v>-36240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7-4EC0-8EC4-8DE82B1E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0980256"/>
        <c:axId val="610970536"/>
      </c:barChart>
      <c:catAx>
        <c:axId val="6109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0536"/>
        <c:crosses val="autoZero"/>
        <c:auto val="1"/>
        <c:lblAlgn val="ctr"/>
        <c:lblOffset val="100"/>
        <c:noMultiLvlLbl val="0"/>
      </c:catAx>
      <c:valAx>
        <c:axId val="6109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Project Data for Analysis.xlsx]By Project Hours!PivotTable1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Difference in Budgeted and Actual Hours by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Project Hours'!$B$3</c:f>
              <c:strCache>
                <c:ptCount val="1"/>
                <c:pt idx="0">
                  <c:v>Sum of Total BH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Project Hours'!$A$4:$A$9</c:f>
              <c:strCache>
                <c:ptCount val="5"/>
                <c:pt idx="0">
                  <c:v>Project E</c:v>
                </c:pt>
                <c:pt idx="1">
                  <c:v>Project D</c:v>
                </c:pt>
                <c:pt idx="2">
                  <c:v>Project B</c:v>
                </c:pt>
                <c:pt idx="3">
                  <c:v>Project A</c:v>
                </c:pt>
                <c:pt idx="4">
                  <c:v>Project C</c:v>
                </c:pt>
              </c:strCache>
            </c:strRef>
          </c:cat>
          <c:val>
            <c:numRef>
              <c:f>'By Project Hours'!$B$4:$B$9</c:f>
              <c:numCache>
                <c:formatCode>General</c:formatCode>
                <c:ptCount val="5"/>
                <c:pt idx="0">
                  <c:v>2580</c:v>
                </c:pt>
                <c:pt idx="1">
                  <c:v>3300</c:v>
                </c:pt>
                <c:pt idx="2">
                  <c:v>1350</c:v>
                </c:pt>
                <c:pt idx="3">
                  <c:v>2160</c:v>
                </c:pt>
                <c:pt idx="4">
                  <c:v>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F-4E70-8495-D751781E33D9}"/>
            </c:ext>
          </c:extLst>
        </c:ser>
        <c:ser>
          <c:idx val="1"/>
          <c:order val="1"/>
          <c:tx>
            <c:strRef>
              <c:f>'By Project Hours'!$C$3</c:f>
              <c:strCache>
                <c:ptCount val="1"/>
                <c:pt idx="0">
                  <c:v>Sum of Total Hour 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Project Hours'!$A$4:$A$9</c:f>
              <c:strCache>
                <c:ptCount val="5"/>
                <c:pt idx="0">
                  <c:v>Project E</c:v>
                </c:pt>
                <c:pt idx="1">
                  <c:v>Project D</c:v>
                </c:pt>
                <c:pt idx="2">
                  <c:v>Project B</c:v>
                </c:pt>
                <c:pt idx="3">
                  <c:v>Project A</c:v>
                </c:pt>
                <c:pt idx="4">
                  <c:v>Project C</c:v>
                </c:pt>
              </c:strCache>
            </c:strRef>
          </c:cat>
          <c:val>
            <c:numRef>
              <c:f>'By Project Hours'!$C$4:$C$9</c:f>
              <c:numCache>
                <c:formatCode>General</c:formatCode>
                <c:ptCount val="5"/>
                <c:pt idx="0">
                  <c:v>-366</c:v>
                </c:pt>
                <c:pt idx="1">
                  <c:v>-144</c:v>
                </c:pt>
                <c:pt idx="2">
                  <c:v>108</c:v>
                </c:pt>
                <c:pt idx="3">
                  <c:v>204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F-4E70-8495-D751781E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0980256"/>
        <c:axId val="610970536"/>
      </c:barChart>
      <c:catAx>
        <c:axId val="6109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0536"/>
        <c:crosses val="autoZero"/>
        <c:auto val="1"/>
        <c:lblAlgn val="ctr"/>
        <c:lblOffset val="100"/>
        <c:noMultiLvlLbl val="0"/>
      </c:catAx>
      <c:valAx>
        <c:axId val="6109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Project Data for Analysis.xlsx]By Resource!PivotTable3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Total Difference Between Budgeted and Actual Cost</a:t>
            </a:r>
            <a:r>
              <a:rPr lang="en-US" sz="900" baseline="0"/>
              <a:t> by Resource</a:t>
            </a:r>
            <a:endParaRPr lang="en-US" sz="900"/>
          </a:p>
        </c:rich>
      </c:tx>
      <c:layout>
        <c:manualLayout>
          <c:xMode val="edge"/>
          <c:yMode val="edge"/>
          <c:x val="0.1686373475529275"/>
          <c:y val="4.1973766549207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93720852471711"/>
          <c:y val="0.13573868463597646"/>
          <c:w val="0.76686529515630408"/>
          <c:h val="0.67292103382398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 Resource'!$B$3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Resource'!$A$4:$A$17</c:f>
              <c:strCache>
                <c:ptCount val="13"/>
                <c:pt idx="0">
                  <c:v>Larry</c:v>
                </c:pt>
                <c:pt idx="1">
                  <c:v>Inigo</c:v>
                </c:pt>
                <c:pt idx="2">
                  <c:v>Erica</c:v>
                </c:pt>
                <c:pt idx="3">
                  <c:v>Sondra</c:v>
                </c:pt>
                <c:pt idx="4">
                  <c:v>Crystal</c:v>
                </c:pt>
                <c:pt idx="5">
                  <c:v>Tom</c:v>
                </c:pt>
                <c:pt idx="6">
                  <c:v>Jenny</c:v>
                </c:pt>
                <c:pt idx="7">
                  <c:v>Sarah</c:v>
                </c:pt>
                <c:pt idx="8">
                  <c:v>Gail</c:v>
                </c:pt>
                <c:pt idx="9">
                  <c:v>Stanley</c:v>
                </c:pt>
                <c:pt idx="10">
                  <c:v>Jim</c:v>
                </c:pt>
                <c:pt idx="11">
                  <c:v>George</c:v>
                </c:pt>
                <c:pt idx="12">
                  <c:v>Monique</c:v>
                </c:pt>
              </c:strCache>
            </c:strRef>
          </c:cat>
          <c:val>
            <c:numRef>
              <c:f>'By Resource'!$B$4:$B$17</c:f>
              <c:numCache>
                <c:formatCode>General</c:formatCode>
                <c:ptCount val="13"/>
                <c:pt idx="0">
                  <c:v>-42240</c:v>
                </c:pt>
                <c:pt idx="1">
                  <c:v>-28500</c:v>
                </c:pt>
                <c:pt idx="2">
                  <c:v>-8400</c:v>
                </c:pt>
                <c:pt idx="3">
                  <c:v>0</c:v>
                </c:pt>
                <c:pt idx="4">
                  <c:v>0</c:v>
                </c:pt>
                <c:pt idx="5">
                  <c:v>1050</c:v>
                </c:pt>
                <c:pt idx="6">
                  <c:v>4500</c:v>
                </c:pt>
                <c:pt idx="7">
                  <c:v>4500</c:v>
                </c:pt>
                <c:pt idx="8">
                  <c:v>4800</c:v>
                </c:pt>
                <c:pt idx="9">
                  <c:v>7200</c:v>
                </c:pt>
                <c:pt idx="10">
                  <c:v>8100</c:v>
                </c:pt>
                <c:pt idx="11">
                  <c:v>14400</c:v>
                </c:pt>
                <c:pt idx="12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1EB-43E2-84E8-CF0ED358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973056"/>
        <c:axId val="610976296"/>
      </c:barChart>
      <c:catAx>
        <c:axId val="6109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6296"/>
        <c:crosses val="autoZero"/>
        <c:auto val="1"/>
        <c:lblAlgn val="ctr"/>
        <c:lblOffset val="100"/>
        <c:noMultiLvlLbl val="0"/>
      </c:catAx>
      <c:valAx>
        <c:axId val="61097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Project Data for Analysis.xlsx]By Hour Difference!PivotTable3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Total Difference Between Budgeted and Actual Cost</a:t>
            </a:r>
            <a:r>
              <a:rPr lang="en-US" sz="900" baseline="0"/>
              <a:t> by Resource</a:t>
            </a:r>
            <a:endParaRPr lang="en-US" sz="900"/>
          </a:p>
        </c:rich>
      </c:tx>
      <c:layout>
        <c:manualLayout>
          <c:xMode val="edge"/>
          <c:yMode val="edge"/>
          <c:x val="0.1686373475529275"/>
          <c:y val="4.1973766549207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93720852471711"/>
          <c:y val="0.13573868463597646"/>
          <c:w val="0.76686529515630408"/>
          <c:h val="0.67292103382398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 Hour Difference'!$B$3</c:f>
              <c:strCache>
                <c:ptCount val="1"/>
                <c:pt idx="0">
                  <c:v>Sum of Total BH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Hour Difference'!$A$4:$A$17</c:f>
              <c:strCache>
                <c:ptCount val="13"/>
                <c:pt idx="0">
                  <c:v>Larry</c:v>
                </c:pt>
                <c:pt idx="1">
                  <c:v>Inigo</c:v>
                </c:pt>
                <c:pt idx="2">
                  <c:v>Erica</c:v>
                </c:pt>
                <c:pt idx="3">
                  <c:v>Sondra</c:v>
                </c:pt>
                <c:pt idx="4">
                  <c:v>Crystal</c:v>
                </c:pt>
                <c:pt idx="5">
                  <c:v>Tom</c:v>
                </c:pt>
                <c:pt idx="6">
                  <c:v>Jenny</c:v>
                </c:pt>
                <c:pt idx="7">
                  <c:v>Sarah</c:v>
                </c:pt>
                <c:pt idx="8">
                  <c:v>Jim</c:v>
                </c:pt>
                <c:pt idx="9">
                  <c:v>Gail</c:v>
                </c:pt>
                <c:pt idx="10">
                  <c:v>Stanley</c:v>
                </c:pt>
                <c:pt idx="11">
                  <c:v>George</c:v>
                </c:pt>
                <c:pt idx="12">
                  <c:v>Monique</c:v>
                </c:pt>
              </c:strCache>
            </c:strRef>
          </c:cat>
          <c:val>
            <c:numRef>
              <c:f>'By Hour Difference'!$B$4:$B$17</c:f>
              <c:numCache>
                <c:formatCode>General</c:formatCode>
                <c:ptCount val="13"/>
                <c:pt idx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900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930</c:v>
                </c:pt>
                <c:pt idx="10">
                  <c:v>720</c:v>
                </c:pt>
                <c:pt idx="11">
                  <c:v>960</c:v>
                </c:pt>
                <c:pt idx="1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8-4A7D-8B37-F2549D043F85}"/>
            </c:ext>
          </c:extLst>
        </c:ser>
        <c:ser>
          <c:idx val="1"/>
          <c:order val="1"/>
          <c:tx>
            <c:strRef>
              <c:f>'By Hour Difference'!$C$3</c:f>
              <c:strCache>
                <c:ptCount val="1"/>
                <c:pt idx="0">
                  <c:v>Sum of Total AH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Hour Difference'!$A$4:$A$17</c:f>
              <c:strCache>
                <c:ptCount val="13"/>
                <c:pt idx="0">
                  <c:v>Larry</c:v>
                </c:pt>
                <c:pt idx="1">
                  <c:v>Inigo</c:v>
                </c:pt>
                <c:pt idx="2">
                  <c:v>Erica</c:v>
                </c:pt>
                <c:pt idx="3">
                  <c:v>Sondra</c:v>
                </c:pt>
                <c:pt idx="4">
                  <c:v>Crystal</c:v>
                </c:pt>
                <c:pt idx="5">
                  <c:v>Tom</c:v>
                </c:pt>
                <c:pt idx="6">
                  <c:v>Jenny</c:v>
                </c:pt>
                <c:pt idx="7">
                  <c:v>Sarah</c:v>
                </c:pt>
                <c:pt idx="8">
                  <c:v>Jim</c:v>
                </c:pt>
                <c:pt idx="9">
                  <c:v>Gail</c:v>
                </c:pt>
                <c:pt idx="10">
                  <c:v>Stanley</c:v>
                </c:pt>
                <c:pt idx="11">
                  <c:v>George</c:v>
                </c:pt>
                <c:pt idx="12">
                  <c:v>Monique</c:v>
                </c:pt>
              </c:strCache>
            </c:strRef>
          </c:cat>
          <c:val>
            <c:numRef>
              <c:f>'By Hour Difference'!$C$4:$C$17</c:f>
              <c:numCache>
                <c:formatCode>General</c:formatCode>
                <c:ptCount val="13"/>
                <c:pt idx="0">
                  <c:v>480</c:v>
                </c:pt>
                <c:pt idx="1">
                  <c:v>660</c:v>
                </c:pt>
                <c:pt idx="2">
                  <c:v>900</c:v>
                </c:pt>
                <c:pt idx="3">
                  <c:v>960</c:v>
                </c:pt>
                <c:pt idx="4">
                  <c:v>900</c:v>
                </c:pt>
                <c:pt idx="5">
                  <c:v>990</c:v>
                </c:pt>
                <c:pt idx="6">
                  <c:v>1020</c:v>
                </c:pt>
                <c:pt idx="7">
                  <c:v>1020</c:v>
                </c:pt>
                <c:pt idx="8">
                  <c:v>1050</c:v>
                </c:pt>
                <c:pt idx="9">
                  <c:v>1026</c:v>
                </c:pt>
                <c:pt idx="10">
                  <c:v>864</c:v>
                </c:pt>
                <c:pt idx="11">
                  <c:v>1200</c:v>
                </c:pt>
                <c:pt idx="1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8-4A7D-8B37-F2549D043F85}"/>
            </c:ext>
          </c:extLst>
        </c:ser>
        <c:ser>
          <c:idx val="2"/>
          <c:order val="2"/>
          <c:tx>
            <c:strRef>
              <c:f>'By Hour Difference'!$D$3</c:f>
              <c:strCache>
                <c:ptCount val="1"/>
                <c:pt idx="0">
                  <c:v>Sum of Total Hour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Hour Difference'!$A$4:$A$17</c:f>
              <c:strCache>
                <c:ptCount val="13"/>
                <c:pt idx="0">
                  <c:v>Larry</c:v>
                </c:pt>
                <c:pt idx="1">
                  <c:v>Inigo</c:v>
                </c:pt>
                <c:pt idx="2">
                  <c:v>Erica</c:v>
                </c:pt>
                <c:pt idx="3">
                  <c:v>Sondra</c:v>
                </c:pt>
                <c:pt idx="4">
                  <c:v>Crystal</c:v>
                </c:pt>
                <c:pt idx="5">
                  <c:v>Tom</c:v>
                </c:pt>
                <c:pt idx="6">
                  <c:v>Jenny</c:v>
                </c:pt>
                <c:pt idx="7">
                  <c:v>Sarah</c:v>
                </c:pt>
                <c:pt idx="8">
                  <c:v>Jim</c:v>
                </c:pt>
                <c:pt idx="9">
                  <c:v>Gail</c:v>
                </c:pt>
                <c:pt idx="10">
                  <c:v>Stanley</c:v>
                </c:pt>
                <c:pt idx="11">
                  <c:v>George</c:v>
                </c:pt>
                <c:pt idx="12">
                  <c:v>Monique</c:v>
                </c:pt>
              </c:strCache>
            </c:strRef>
          </c:cat>
          <c:val>
            <c:numRef>
              <c:f>'By Hour Difference'!$D$4:$D$17</c:f>
              <c:numCache>
                <c:formatCode>General</c:formatCode>
                <c:ptCount val="13"/>
                <c:pt idx="0">
                  <c:v>-480</c:v>
                </c:pt>
                <c:pt idx="1">
                  <c:v>-300</c:v>
                </c:pt>
                <c:pt idx="2">
                  <c:v>-60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60</c:v>
                </c:pt>
                <c:pt idx="7">
                  <c:v>60</c:v>
                </c:pt>
                <c:pt idx="8">
                  <c:v>90</c:v>
                </c:pt>
                <c:pt idx="9">
                  <c:v>96</c:v>
                </c:pt>
                <c:pt idx="10">
                  <c:v>144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8-4A7D-8B37-F2549D043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973056"/>
        <c:axId val="610976296"/>
      </c:barChart>
      <c:catAx>
        <c:axId val="6109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6296"/>
        <c:crosses val="autoZero"/>
        <c:auto val="1"/>
        <c:lblAlgn val="ctr"/>
        <c:lblOffset val="100"/>
        <c:noMultiLvlLbl val="0"/>
      </c:catAx>
      <c:valAx>
        <c:axId val="61097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Project Data for Analysis.xlsx]Cost By Resource!PivotTable2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by Resource</a:t>
            </a:r>
          </a:p>
        </c:rich>
      </c:tx>
      <c:layout>
        <c:manualLayout>
          <c:xMode val="edge"/>
          <c:yMode val="edge"/>
          <c:x val="0.35889268498664662"/>
          <c:y val="3.39723833356131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2789959187870446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976764591365004"/>
          <c:y val="0.1626887810388824"/>
          <c:w val="0.47866784388349942"/>
          <c:h val="0.7858032750498396"/>
        </c:manualLayout>
      </c:layout>
      <c:pieChart>
        <c:varyColors val="1"/>
        <c:ser>
          <c:idx val="0"/>
          <c:order val="0"/>
          <c:tx>
            <c:strRef>
              <c:f>'Cost By Resource'!$B$3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31-4433-AF98-A9D4AF89A3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1-4433-AF98-A9D4AF89A3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31-4433-AF98-A9D4AF89A3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31-4433-AF98-A9D4AF89A3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31-4433-AF98-A9D4AF89A3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31-4433-AF98-A9D4AF89A3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031-4433-AF98-A9D4AF89A3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31-4433-AF98-A9D4AF89A3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031-4433-AF98-A9D4AF89A3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31-4433-AF98-A9D4AF89A3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031-4433-AF98-A9D4AF89A3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31-4433-AF98-A9D4AF89A3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031-4433-AF98-A9D4AF89A39D}"/>
              </c:ext>
            </c:extLst>
          </c:dPt>
          <c:dLbls>
            <c:dLbl>
              <c:idx val="6"/>
              <c:layout>
                <c:manualLayout>
                  <c:x val="-5.278995918787044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31-4433-AF98-A9D4AF89A3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'Cost By Resource'!$A$4:$A$17</c:f>
              <c:strCache>
                <c:ptCount val="13"/>
                <c:pt idx="0">
                  <c:v>Tom</c:v>
                </c:pt>
                <c:pt idx="1">
                  <c:v>Larry</c:v>
                </c:pt>
                <c:pt idx="2">
                  <c:v>Stanley</c:v>
                </c:pt>
                <c:pt idx="3">
                  <c:v>Sondra</c:v>
                </c:pt>
                <c:pt idx="4">
                  <c:v>Gail</c:v>
                </c:pt>
                <c:pt idx="5">
                  <c:v>Inigo</c:v>
                </c:pt>
                <c:pt idx="6">
                  <c:v>George</c:v>
                </c:pt>
                <c:pt idx="7">
                  <c:v>Jenny</c:v>
                </c:pt>
                <c:pt idx="8">
                  <c:v>Sarah</c:v>
                </c:pt>
                <c:pt idx="9">
                  <c:v>Jim</c:v>
                </c:pt>
                <c:pt idx="10">
                  <c:v>Crystal</c:v>
                </c:pt>
                <c:pt idx="11">
                  <c:v>Monique</c:v>
                </c:pt>
                <c:pt idx="12">
                  <c:v>Erica</c:v>
                </c:pt>
              </c:strCache>
            </c:strRef>
          </c:cat>
          <c:val>
            <c:numRef>
              <c:f>'Cost By Resource'!$B$4:$B$17</c:f>
              <c:numCache>
                <c:formatCode>General</c:formatCode>
                <c:ptCount val="13"/>
                <c:pt idx="0">
                  <c:v>34650</c:v>
                </c:pt>
                <c:pt idx="1">
                  <c:v>42240</c:v>
                </c:pt>
                <c:pt idx="2">
                  <c:v>43200</c:v>
                </c:pt>
                <c:pt idx="3">
                  <c:v>43200</c:v>
                </c:pt>
                <c:pt idx="4">
                  <c:v>51300</c:v>
                </c:pt>
                <c:pt idx="5">
                  <c:v>62700</c:v>
                </c:pt>
                <c:pt idx="6">
                  <c:v>72000</c:v>
                </c:pt>
                <c:pt idx="7">
                  <c:v>76500</c:v>
                </c:pt>
                <c:pt idx="8">
                  <c:v>76500</c:v>
                </c:pt>
                <c:pt idx="9">
                  <c:v>94500</c:v>
                </c:pt>
                <c:pt idx="10">
                  <c:v>108000</c:v>
                </c:pt>
                <c:pt idx="11">
                  <c:v>126000</c:v>
                </c:pt>
                <c:pt idx="12">
                  <c:v>126000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4433-AF98-A9D4AF89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9</xdr:row>
      <xdr:rowOff>41910</xdr:rowOff>
    </xdr:from>
    <xdr:to>
      <xdr:col>8</xdr:col>
      <xdr:colOff>815340</xdr:colOff>
      <xdr:row>29</xdr:row>
      <xdr:rowOff>105918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DEDDF-14E2-4964-3119-D62FE765F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9</xdr:row>
      <xdr:rowOff>41910</xdr:rowOff>
    </xdr:from>
    <xdr:to>
      <xdr:col>8</xdr:col>
      <xdr:colOff>815340</xdr:colOff>
      <xdr:row>29</xdr:row>
      <xdr:rowOff>105918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7E9A2-3D51-49CD-8F9B-5777593D4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42610</xdr:colOff>
      <xdr:row>1</xdr:row>
      <xdr:rowOff>172451</xdr:rowOff>
    </xdr:from>
    <xdr:to>
      <xdr:col>12</xdr:col>
      <xdr:colOff>338927</xdr:colOff>
      <xdr:row>20</xdr:row>
      <xdr:rowOff>5012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6D9AF-6246-C8A7-1F03-D08D1EFD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231506</xdr:colOff>
      <xdr:row>1</xdr:row>
      <xdr:rowOff>7017</xdr:rowOff>
    </xdr:from>
    <xdr:to>
      <xdr:col>15</xdr:col>
      <xdr:colOff>394071</xdr:colOff>
      <xdr:row>19</xdr:row>
      <xdr:rowOff>20052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15E7C-6CC7-4769-942B-6C2D4338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253345</xdr:colOff>
      <xdr:row>4</xdr:row>
      <xdr:rowOff>141139</xdr:rowOff>
    </xdr:from>
    <xdr:to>
      <xdr:col>8</xdr:col>
      <xdr:colOff>278866</xdr:colOff>
      <xdr:row>19</xdr:row>
      <xdr:rowOff>141138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46184-8223-AFA3-EB76-0B64A3197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nu Karmacharya" refreshedDate="45089.470291435187" createdVersion="8" refreshedVersion="8" minRefreshableVersion="3" recordCount="53" xr:uid="{1736E35D-E1B7-4E6F-AEBC-22EC66588789}">
  <cacheSource type="worksheet">
    <worksheetSource name="Table1"/>
  </cacheSource>
  <cacheFields count="34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/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164">
      <sharedItems containsSemiMixedTypes="0" containsString="0" containsNumber="1" containsInteger="1" minValue="35" maxValue="140"/>
    </cacheField>
    <cacheField name="BH Month 1" numFmtId="0">
      <sharedItems containsSemiMixedTypes="0" containsString="0" containsNumber="1" containsInteger="1" minValue="5" maxValue="160"/>
    </cacheField>
    <cacheField name="BH Month 2" numFmtId="0">
      <sharedItems containsSemiMixedTypes="0" containsString="0" containsNumber="1" containsInteger="1" minValue="5" maxValue="160"/>
    </cacheField>
    <cacheField name="BH Month 3" numFmtId="0">
      <sharedItems containsSemiMixedTypes="0" containsString="0" containsNumber="1" containsInteger="1" minValue="5" maxValue="160"/>
    </cacheField>
    <cacheField name="BH Month 4" numFmtId="0">
      <sharedItems containsSemiMixedTypes="0" containsString="0" containsNumber="1" containsInteger="1" minValue="5" maxValue="160"/>
    </cacheField>
    <cacheField name="BH Month 5" numFmtId="0">
      <sharedItems containsSemiMixedTypes="0" containsString="0" containsNumber="1" containsInteger="1" minValue="5" maxValue="160"/>
    </cacheField>
    <cacheField name="BH Month 6" numFmtId="0">
      <sharedItems containsSemiMixedTypes="0" containsString="0" containsNumber="1" containsInteger="1" minValue="5" maxValue="160"/>
    </cacheField>
    <cacheField name="AH Month 1" numFmtId="0">
      <sharedItems containsSemiMixedTypes="0" containsString="0" containsNumber="1" containsInteger="1" minValue="5" maxValue="160"/>
    </cacheField>
    <cacheField name="AH Month 2" numFmtId="0">
      <sharedItems containsSemiMixedTypes="0" containsString="0" containsNumber="1" containsInteger="1" minValue="5" maxValue="160"/>
    </cacheField>
    <cacheField name="AH Month 3" numFmtId="0">
      <sharedItems containsSemiMixedTypes="0" containsString="0" containsNumber="1" containsInteger="1" minValue="5" maxValue="160"/>
    </cacheField>
    <cacheField name="AH Month 4" numFmtId="0">
      <sharedItems containsSemiMixedTypes="0" containsString="0" containsNumber="1" containsInteger="1" minValue="5" maxValue="160"/>
    </cacheField>
    <cacheField name="AH Month 5" numFmtId="0">
      <sharedItems containsSemiMixedTypes="0" containsString="0" containsNumber="1" containsInteger="1" minValue="5" maxValue="160"/>
    </cacheField>
    <cacheField name="AH Month 6" numFmtId="0">
      <sharedItems containsSemiMixedTypes="0" containsString="0" containsNumber="1" containsInteger="1" minValue="5" maxValue="160"/>
    </cacheField>
    <cacheField name="BC Month 1" numFmtId="164">
      <sharedItems containsSemiMixedTypes="0" containsString="0" containsNumber="1" containsInteger="1" minValue="250" maxValue="15200"/>
    </cacheField>
    <cacheField name="BC Month 2" numFmtId="164">
      <sharedItems containsSemiMixedTypes="0" containsString="0" containsNumber="1" containsInteger="1" minValue="250" maxValue="15200"/>
    </cacheField>
    <cacheField name="BC Month 3" numFmtId="164">
      <sharedItems containsSemiMixedTypes="0" containsString="0" containsNumber="1" containsInteger="1" minValue="250" maxValue="15200"/>
    </cacheField>
    <cacheField name="BC Month 4" numFmtId="164">
      <sharedItems containsSemiMixedTypes="0" containsString="0" containsNumber="1" containsInteger="1" minValue="250" maxValue="15200"/>
    </cacheField>
    <cacheField name="BC Month 5" numFmtId="164">
      <sharedItems containsSemiMixedTypes="0" containsString="0" containsNumber="1" containsInteger="1" minValue="250" maxValue="15200"/>
    </cacheField>
    <cacheField name="BC Month 6" numFmtId="164">
      <sharedItems containsSemiMixedTypes="0" containsString="0" containsNumber="1" containsInteger="1" minValue="250" maxValue="15200"/>
    </cacheField>
    <cacheField name="AC Month 1" numFmtId="164">
      <sharedItems containsSemiMixedTypes="0" containsString="0" containsNumber="1" containsInteger="1" minValue="250" maxValue="14400"/>
    </cacheField>
    <cacheField name="AC Month 2" numFmtId="164">
      <sharedItems containsSemiMixedTypes="0" containsString="0" containsNumber="1" containsInteger="1" minValue="250" maxValue="14400"/>
    </cacheField>
    <cacheField name="AC Month 3" numFmtId="164">
      <sharedItems containsSemiMixedTypes="0" containsString="0" containsNumber="1" containsInteger="1" minValue="250" maxValue="14400"/>
    </cacheField>
    <cacheField name="AC Month 4" numFmtId="164">
      <sharedItems containsSemiMixedTypes="0" containsString="0" containsNumber="1" containsInteger="1" minValue="250" maxValue="14400"/>
    </cacheField>
    <cacheField name="AC Month 5" numFmtId="164">
      <sharedItems containsSemiMixedTypes="0" containsString="0" containsNumber="1" containsInteger="1" minValue="250" maxValue="14400"/>
    </cacheField>
    <cacheField name="AC Month 6" numFmtId="164">
      <sharedItems containsSemiMixedTypes="0" containsString="0" containsNumber="1" containsInteger="1" minValue="250" maxValue="14400"/>
    </cacheField>
    <cacheField name="Total Budgeted Cost" numFmtId="164">
      <sharedItems containsSemiMixedTypes="0" containsString="0" containsNumber="1" containsInteger="1" minValue="1500" maxValue="91200"/>
    </cacheField>
    <cacheField name="Total Actual Cost" numFmtId="164">
      <sharedItems containsSemiMixedTypes="0" containsString="0" containsNumber="1" containsInteger="1" minValue="1500" maxValue="86400"/>
    </cacheField>
    <cacheField name="Difference" numFmtId="164">
      <sharedItems containsSemiMixedTypes="0" containsString="0" containsNumber="1" containsInteger="1" minValue="-42240" maxValue="25200"/>
    </cacheField>
    <cacheField name="Total BH" numFmtId="1">
      <sharedItems containsSemiMixedTypes="0" containsString="0" containsNumber="1" containsInteger="1" minValue="30" maxValue="960"/>
    </cacheField>
    <cacheField name="Total AH" numFmtId="1">
      <sharedItems containsSemiMixedTypes="0" containsString="0" containsNumber="1" containsInteger="1" minValue="30" maxValue="960"/>
    </cacheField>
    <cacheField name="Total Hour Difference" numFmtId="1">
      <sharedItems containsSemiMixedTypes="0" containsString="0" containsNumber="1" containsInteger="1" minValue="-480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AT1"/>
    <x v="0"/>
    <n v="50"/>
    <n v="20"/>
    <n v="20"/>
    <n v="20"/>
    <n v="20"/>
    <n v="20"/>
    <n v="20"/>
    <n v="24"/>
    <n v="24"/>
    <n v="24"/>
    <n v="30"/>
    <n v="30"/>
    <n v="30"/>
    <n v="1000"/>
    <n v="1000"/>
    <n v="1000"/>
    <n v="1000"/>
    <n v="1000"/>
    <n v="1000"/>
    <n v="1200"/>
    <n v="1200"/>
    <n v="1200"/>
    <n v="1500"/>
    <n v="1500"/>
    <n v="1500"/>
    <n v="6000"/>
    <n v="8100"/>
    <n v="2100"/>
    <n v="120"/>
    <n v="162"/>
    <n v="42"/>
  </r>
  <r>
    <x v="0"/>
    <s v="AT1"/>
    <x v="1"/>
    <n v="35"/>
    <n v="80"/>
    <n v="80"/>
    <n v="80"/>
    <n v="80"/>
    <n v="80"/>
    <n v="80"/>
    <n v="80"/>
    <n v="80"/>
    <n v="80"/>
    <n v="90"/>
    <n v="90"/>
    <n v="90"/>
    <n v="2800"/>
    <n v="2800"/>
    <n v="2800"/>
    <n v="2800"/>
    <n v="2800"/>
    <n v="2800"/>
    <n v="2800"/>
    <n v="2800"/>
    <n v="2800"/>
    <n v="3150"/>
    <n v="3150"/>
    <n v="3150"/>
    <n v="16800"/>
    <n v="17850"/>
    <n v="1050"/>
    <n v="480"/>
    <n v="510"/>
    <n v="30"/>
  </r>
  <r>
    <x v="0"/>
    <s v="AT1"/>
    <x v="2"/>
    <n v="75"/>
    <n v="40"/>
    <n v="40"/>
    <n v="40"/>
    <n v="40"/>
    <n v="40"/>
    <n v="40"/>
    <n v="40"/>
    <n v="40"/>
    <n v="40"/>
    <n v="40"/>
    <n v="40"/>
    <n v="40"/>
    <n v="3000"/>
    <n v="3000"/>
    <n v="3000"/>
    <n v="3000"/>
    <n v="3000"/>
    <n v="3000"/>
    <n v="3000"/>
    <n v="3000"/>
    <n v="3000"/>
    <n v="3000"/>
    <n v="3000"/>
    <n v="3000"/>
    <n v="18000"/>
    <n v="18000"/>
    <n v="0"/>
    <n v="240"/>
    <n v="240"/>
    <n v="0"/>
  </r>
  <r>
    <x v="0"/>
    <s v="AT1"/>
    <x v="3"/>
    <n v="105"/>
    <n v="20"/>
    <n v="20"/>
    <n v="20"/>
    <n v="20"/>
    <n v="20"/>
    <n v="20"/>
    <n v="20"/>
    <n v="20"/>
    <n v="20"/>
    <n v="20"/>
    <n v="20"/>
    <n v="20"/>
    <n v="2100"/>
    <n v="2100"/>
    <n v="2100"/>
    <n v="2100"/>
    <n v="2100"/>
    <n v="2100"/>
    <n v="2100"/>
    <n v="2100"/>
    <n v="2100"/>
    <n v="2100"/>
    <n v="2100"/>
    <n v="2100"/>
    <n v="12600"/>
    <n v="12600"/>
    <n v="0"/>
    <n v="120"/>
    <n v="120"/>
    <n v="0"/>
  </r>
  <r>
    <x v="0"/>
    <s v="AT1"/>
    <x v="4"/>
    <n v="90"/>
    <n v="140"/>
    <n v="140"/>
    <n v="140"/>
    <n v="140"/>
    <n v="140"/>
    <n v="140"/>
    <n v="160"/>
    <n v="160"/>
    <n v="160"/>
    <n v="160"/>
    <n v="160"/>
    <n v="160"/>
    <n v="12600"/>
    <n v="12600"/>
    <n v="12600"/>
    <n v="12600"/>
    <n v="12600"/>
    <n v="12600"/>
    <n v="14400"/>
    <n v="14400"/>
    <n v="14400"/>
    <n v="14400"/>
    <n v="14400"/>
    <n v="14400"/>
    <n v="75600"/>
    <n v="86400"/>
    <n v="10800"/>
    <n v="840"/>
    <n v="960"/>
    <n v="120"/>
  </r>
  <r>
    <x v="0"/>
    <s v="AT2"/>
    <x v="0"/>
    <n v="50"/>
    <n v="10"/>
    <n v="10"/>
    <n v="10"/>
    <n v="10"/>
    <n v="10"/>
    <n v="10"/>
    <n v="10"/>
    <n v="10"/>
    <n v="10"/>
    <n v="10"/>
    <n v="10"/>
    <n v="10"/>
    <n v="500"/>
    <n v="500"/>
    <n v="500"/>
    <n v="500"/>
    <n v="500"/>
    <n v="500"/>
    <n v="500"/>
    <n v="500"/>
    <n v="500"/>
    <n v="500"/>
    <n v="500"/>
    <n v="500"/>
    <n v="3000"/>
    <n v="3000"/>
    <n v="0"/>
    <n v="60"/>
    <n v="60"/>
    <n v="0"/>
  </r>
  <r>
    <x v="0"/>
    <s v="AT2"/>
    <x v="3"/>
    <n v="105"/>
    <n v="20"/>
    <n v="20"/>
    <n v="20"/>
    <n v="20"/>
    <n v="20"/>
    <n v="20"/>
    <n v="20"/>
    <n v="20"/>
    <n v="20"/>
    <n v="20"/>
    <n v="20"/>
    <n v="20"/>
    <n v="2100"/>
    <n v="2100"/>
    <n v="2100"/>
    <n v="2100"/>
    <n v="2100"/>
    <n v="2100"/>
    <n v="2100"/>
    <n v="2100"/>
    <n v="2100"/>
    <n v="2100"/>
    <n v="2100"/>
    <n v="2100"/>
    <n v="12600"/>
    <n v="12600"/>
    <n v="0"/>
    <n v="120"/>
    <n v="120"/>
    <n v="0"/>
  </r>
  <r>
    <x v="0"/>
    <s v="AT3"/>
    <x v="0"/>
    <n v="50"/>
    <n v="20"/>
    <n v="20"/>
    <n v="20"/>
    <n v="20"/>
    <n v="20"/>
    <n v="20"/>
    <n v="20"/>
    <n v="20"/>
    <n v="20"/>
    <n v="20"/>
    <n v="20"/>
    <n v="20"/>
    <n v="1000"/>
    <n v="1000"/>
    <n v="1000"/>
    <n v="1000"/>
    <n v="1000"/>
    <n v="1000"/>
    <n v="1000"/>
    <n v="1000"/>
    <n v="1000"/>
    <n v="1000"/>
    <n v="1000"/>
    <n v="1000"/>
    <n v="6000"/>
    <n v="6000"/>
    <n v="0"/>
    <n v="120"/>
    <n v="120"/>
    <n v="0"/>
  </r>
  <r>
    <x v="0"/>
    <s v="AT3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1"/>
    <s v="BT1"/>
    <x v="0"/>
    <n v="50"/>
    <n v="20"/>
    <n v="20"/>
    <n v="20"/>
    <n v="20"/>
    <n v="20"/>
    <n v="20"/>
    <n v="24"/>
    <n v="24"/>
    <n v="24"/>
    <n v="24"/>
    <n v="24"/>
    <n v="24"/>
    <n v="1000"/>
    <n v="1000"/>
    <n v="1000"/>
    <n v="1000"/>
    <n v="1000"/>
    <n v="1000"/>
    <n v="1200"/>
    <n v="1200"/>
    <n v="1200"/>
    <n v="1200"/>
    <n v="1200"/>
    <n v="1200"/>
    <n v="6000"/>
    <n v="7200"/>
    <n v="1200"/>
    <n v="120"/>
    <n v="144"/>
    <n v="24"/>
  </r>
  <r>
    <x v="1"/>
    <s v="BT1"/>
    <x v="2"/>
    <n v="75"/>
    <n v="40"/>
    <n v="40"/>
    <n v="40"/>
    <n v="40"/>
    <n v="40"/>
    <n v="40"/>
    <n v="50"/>
    <n v="50"/>
    <n v="50"/>
    <n v="50"/>
    <n v="50"/>
    <n v="50"/>
    <n v="3000"/>
    <n v="3000"/>
    <n v="3000"/>
    <n v="3000"/>
    <n v="3000"/>
    <n v="3000"/>
    <n v="3750"/>
    <n v="3750"/>
    <n v="3750"/>
    <n v="3750"/>
    <n v="3750"/>
    <n v="3750"/>
    <n v="18000"/>
    <n v="22500"/>
    <n v="4500"/>
    <n v="240"/>
    <n v="300"/>
    <n v="60"/>
  </r>
  <r>
    <x v="1"/>
    <s v="BT1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1"/>
    <s v="BT2"/>
    <x v="0"/>
    <n v="50"/>
    <n v="5"/>
    <n v="5"/>
    <n v="5"/>
    <n v="5"/>
    <n v="5"/>
    <n v="5"/>
    <n v="5"/>
    <n v="5"/>
    <n v="5"/>
    <n v="5"/>
    <n v="5"/>
    <n v="5"/>
    <n v="250"/>
    <n v="250"/>
    <n v="250"/>
    <n v="250"/>
    <n v="250"/>
    <n v="250"/>
    <n v="250"/>
    <n v="250"/>
    <n v="250"/>
    <n v="250"/>
    <n v="250"/>
    <n v="250"/>
    <n v="1500"/>
    <n v="1500"/>
    <n v="0"/>
    <n v="30"/>
    <n v="30"/>
    <n v="0"/>
  </r>
  <r>
    <x v="1"/>
    <s v="BT2"/>
    <x v="3"/>
    <n v="105"/>
    <n v="40"/>
    <n v="40"/>
    <n v="40"/>
    <n v="40"/>
    <n v="40"/>
    <n v="40"/>
    <n v="40"/>
    <n v="40"/>
    <n v="40"/>
    <n v="40"/>
    <n v="40"/>
    <n v="40"/>
    <n v="4200"/>
    <n v="4200"/>
    <n v="4200"/>
    <n v="4200"/>
    <n v="4200"/>
    <n v="4200"/>
    <n v="4200"/>
    <n v="4200"/>
    <n v="4200"/>
    <n v="4200"/>
    <n v="4200"/>
    <n v="4200"/>
    <n v="25200"/>
    <n v="25200"/>
    <n v="0"/>
    <n v="240"/>
    <n v="240"/>
    <n v="0"/>
  </r>
  <r>
    <x v="1"/>
    <s v="BT2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  <n v="33600"/>
    <n v="31500"/>
    <n v="-2100"/>
    <n v="240"/>
    <n v="225"/>
    <n v="-15"/>
  </r>
  <r>
    <x v="1"/>
    <s v="BT3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1"/>
    <s v="BT3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  <n v="7200"/>
    <n v="9000"/>
    <n v="1800"/>
    <n v="120"/>
    <n v="150"/>
    <n v="30"/>
  </r>
  <r>
    <x v="1"/>
    <s v="BT3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  <n v="33600"/>
    <n v="31500"/>
    <n v="-2100"/>
    <n v="240"/>
    <n v="225"/>
    <n v="-15"/>
  </r>
  <r>
    <x v="2"/>
    <s v="CT1"/>
    <x v="0"/>
    <n v="50"/>
    <n v="10"/>
    <n v="10"/>
    <n v="10"/>
    <n v="10"/>
    <n v="10"/>
    <n v="10"/>
    <n v="5"/>
    <n v="5"/>
    <n v="5"/>
    <n v="5"/>
    <n v="5"/>
    <n v="5"/>
    <n v="500"/>
    <n v="500"/>
    <n v="500"/>
    <n v="500"/>
    <n v="500"/>
    <n v="500"/>
    <n v="250"/>
    <n v="250"/>
    <n v="250"/>
    <n v="250"/>
    <n v="250"/>
    <n v="250"/>
    <n v="3000"/>
    <n v="1500"/>
    <n v="-1500"/>
    <n v="60"/>
    <n v="30"/>
    <n v="-30"/>
  </r>
  <r>
    <x v="2"/>
    <s v="CT1"/>
    <x v="1"/>
    <n v="35"/>
    <n v="80"/>
    <n v="80"/>
    <n v="80"/>
    <n v="80"/>
    <n v="80"/>
    <n v="80"/>
    <n v="80"/>
    <n v="80"/>
    <n v="80"/>
    <n v="80"/>
    <n v="80"/>
    <n v="80"/>
    <n v="2800"/>
    <n v="2800"/>
    <n v="2800"/>
    <n v="2800"/>
    <n v="2800"/>
    <n v="2800"/>
    <n v="2800"/>
    <n v="2800"/>
    <n v="2800"/>
    <n v="2800"/>
    <n v="2800"/>
    <n v="2800"/>
    <n v="16800"/>
    <n v="16800"/>
    <n v="0"/>
    <n v="480"/>
    <n v="480"/>
    <n v="0"/>
  </r>
  <r>
    <x v="2"/>
    <s v="CT1"/>
    <x v="2"/>
    <n v="75"/>
    <n v="80"/>
    <n v="80"/>
    <n v="80"/>
    <n v="80"/>
    <n v="80"/>
    <n v="80"/>
    <n v="80"/>
    <n v="80"/>
    <n v="80"/>
    <n v="80"/>
    <n v="80"/>
    <n v="80"/>
    <n v="6000"/>
    <n v="6000"/>
    <n v="6000"/>
    <n v="6000"/>
    <n v="6000"/>
    <n v="6000"/>
    <n v="6000"/>
    <n v="6000"/>
    <n v="6000"/>
    <n v="6000"/>
    <n v="6000"/>
    <n v="6000"/>
    <n v="36000"/>
    <n v="36000"/>
    <n v="0"/>
    <n v="480"/>
    <n v="480"/>
    <n v="0"/>
  </r>
  <r>
    <x v="2"/>
    <s v="CT1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  <n v="7200"/>
    <n v="9000"/>
    <n v="1800"/>
    <n v="120"/>
    <n v="150"/>
    <n v="30"/>
  </r>
  <r>
    <x v="2"/>
    <s v="CT2"/>
    <x v="3"/>
    <n v="105"/>
    <n v="80"/>
    <n v="80"/>
    <n v="80"/>
    <n v="80"/>
    <n v="80"/>
    <n v="80"/>
    <n v="120"/>
    <n v="120"/>
    <n v="120"/>
    <n v="120"/>
    <n v="120"/>
    <n v="120"/>
    <n v="8400"/>
    <n v="8400"/>
    <n v="8400"/>
    <n v="8400"/>
    <n v="8400"/>
    <n v="8400"/>
    <n v="12600"/>
    <n v="12600"/>
    <n v="12600"/>
    <n v="12600"/>
    <n v="12600"/>
    <n v="12600"/>
    <n v="50400"/>
    <n v="75600"/>
    <n v="25200"/>
    <n v="480"/>
    <n v="720"/>
    <n v="240"/>
  </r>
  <r>
    <x v="2"/>
    <s v="CT2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2"/>
    <s v="CT2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  <n v="7200"/>
    <n v="9000"/>
    <n v="1800"/>
    <n v="120"/>
    <n v="150"/>
    <n v="30"/>
  </r>
  <r>
    <x v="2"/>
    <s v="CT3"/>
    <x v="0"/>
    <n v="50"/>
    <n v="30"/>
    <n v="30"/>
    <n v="30"/>
    <n v="30"/>
    <n v="30"/>
    <n v="30"/>
    <n v="30"/>
    <n v="30"/>
    <n v="30"/>
    <n v="30"/>
    <n v="30"/>
    <n v="30"/>
    <n v="1500"/>
    <n v="1500"/>
    <n v="1500"/>
    <n v="1500"/>
    <n v="1500"/>
    <n v="1500"/>
    <n v="1500"/>
    <n v="1500"/>
    <n v="1500"/>
    <n v="1500"/>
    <n v="1500"/>
    <n v="1500"/>
    <n v="9000"/>
    <n v="9000"/>
    <n v="0"/>
    <n v="180"/>
    <n v="180"/>
    <n v="0"/>
  </r>
  <r>
    <x v="2"/>
    <s v="CT3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2"/>
    <s v="CT3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  <n v="33600"/>
    <n v="31500"/>
    <n v="-2100"/>
    <n v="240"/>
    <n v="225"/>
    <n v="-15"/>
  </r>
  <r>
    <x v="2"/>
    <s v="CT4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2"/>
    <s v="CT4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  <n v="7200"/>
    <n v="9000"/>
    <n v="1800"/>
    <n v="120"/>
    <n v="150"/>
    <n v="30"/>
  </r>
  <r>
    <x v="2"/>
    <s v="CT5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  <n v="33600"/>
    <n v="31500"/>
    <n v="-2100"/>
    <n v="240"/>
    <n v="225"/>
    <n v="-15"/>
  </r>
  <r>
    <x v="2"/>
    <s v="CT5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3"/>
    <s v="DT1"/>
    <x v="4"/>
    <n v="90"/>
    <n v="20"/>
    <n v="20"/>
    <n v="20"/>
    <n v="20"/>
    <n v="20"/>
    <n v="20"/>
    <n v="15"/>
    <n v="15"/>
    <n v="15"/>
    <n v="15"/>
    <n v="15"/>
    <n v="15"/>
    <n v="1800"/>
    <n v="1800"/>
    <n v="1800"/>
    <n v="1800"/>
    <n v="1800"/>
    <n v="1800"/>
    <n v="1350"/>
    <n v="1350"/>
    <n v="1350"/>
    <n v="1350"/>
    <n v="1350"/>
    <n v="1350"/>
    <n v="10800"/>
    <n v="8100"/>
    <n v="-2700"/>
    <n v="120"/>
    <n v="90"/>
    <n v="-30"/>
  </r>
  <r>
    <x v="3"/>
    <s v="DT1"/>
    <x v="8"/>
    <n v="95"/>
    <n v="160"/>
    <n v="160"/>
    <n v="160"/>
    <n v="160"/>
    <n v="160"/>
    <n v="160"/>
    <n v="110"/>
    <n v="110"/>
    <n v="110"/>
    <n v="110"/>
    <n v="110"/>
    <n v="110"/>
    <n v="15200"/>
    <n v="15200"/>
    <n v="15200"/>
    <n v="15200"/>
    <n v="15200"/>
    <n v="15200"/>
    <n v="10450"/>
    <n v="10450"/>
    <n v="10450"/>
    <n v="10450"/>
    <n v="10450"/>
    <n v="10450"/>
    <n v="91200"/>
    <n v="62700"/>
    <n v="-28500"/>
    <n v="960"/>
    <n v="660"/>
    <n v="-300"/>
  </r>
  <r>
    <x v="3"/>
    <s v="DT1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  <n v="7200"/>
    <n v="9000"/>
    <n v="1800"/>
    <n v="120"/>
    <n v="150"/>
    <n v="30"/>
  </r>
  <r>
    <x v="3"/>
    <s v="DT1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  <n v="21600"/>
    <n v="21600"/>
    <n v="0"/>
    <n v="180"/>
    <n v="180"/>
    <n v="0"/>
  </r>
  <r>
    <x v="3"/>
    <s v="DT2"/>
    <x v="10"/>
    <n v="75"/>
    <n v="80"/>
    <n v="80"/>
    <n v="80"/>
    <n v="80"/>
    <n v="80"/>
    <n v="80"/>
    <n v="80"/>
    <n v="80"/>
    <n v="80"/>
    <n v="80"/>
    <n v="80"/>
    <n v="80"/>
    <n v="6000"/>
    <n v="6000"/>
    <n v="6000"/>
    <n v="6000"/>
    <n v="6000"/>
    <n v="6000"/>
    <n v="6000"/>
    <n v="6000"/>
    <n v="6000"/>
    <n v="6000"/>
    <n v="6000"/>
    <n v="6000"/>
    <n v="36000"/>
    <n v="36000"/>
    <n v="0"/>
    <n v="480"/>
    <n v="480"/>
    <n v="0"/>
  </r>
  <r>
    <x v="3"/>
    <s v="DT2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3"/>
    <s v="DT2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  <n v="7200"/>
    <n v="9000"/>
    <n v="1800"/>
    <n v="120"/>
    <n v="150"/>
    <n v="30"/>
  </r>
  <r>
    <x v="3"/>
    <s v="DT2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  <n v="21600"/>
    <n v="21600"/>
    <n v="0"/>
    <n v="180"/>
    <n v="180"/>
    <n v="0"/>
  </r>
  <r>
    <x v="3"/>
    <s v="DT3"/>
    <x v="10"/>
    <n v="75"/>
    <n v="80"/>
    <n v="80"/>
    <n v="80"/>
    <n v="80"/>
    <n v="80"/>
    <n v="80"/>
    <n v="90"/>
    <n v="90"/>
    <n v="90"/>
    <n v="90"/>
    <n v="90"/>
    <n v="90"/>
    <n v="6000"/>
    <n v="6000"/>
    <n v="6000"/>
    <n v="6000"/>
    <n v="6000"/>
    <n v="6000"/>
    <n v="6750"/>
    <n v="6750"/>
    <n v="6750"/>
    <n v="6750"/>
    <n v="6750"/>
    <n v="6750"/>
    <n v="36000"/>
    <n v="40500"/>
    <n v="4500"/>
    <n v="480"/>
    <n v="540"/>
    <n v="60"/>
  </r>
  <r>
    <x v="3"/>
    <s v="DT3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3"/>
    <s v="DT3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  <n v="21600"/>
    <n v="21600"/>
    <n v="0"/>
    <n v="180"/>
    <n v="180"/>
    <n v="0"/>
  </r>
  <r>
    <x v="3"/>
    <s v="DT4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3"/>
    <s v="DT4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  <n v="7200"/>
    <n v="9000"/>
    <n v="1800"/>
    <n v="120"/>
    <n v="150"/>
    <n v="30"/>
  </r>
  <r>
    <x v="3"/>
    <s v="DT4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  <n v="21600"/>
    <n v="21600"/>
    <n v="0"/>
    <n v="180"/>
    <n v="180"/>
    <n v="0"/>
  </r>
  <r>
    <x v="4"/>
    <s v="ET1"/>
    <x v="0"/>
    <n v="50"/>
    <n v="40"/>
    <n v="40"/>
    <n v="40"/>
    <n v="40"/>
    <n v="40"/>
    <n v="40"/>
    <n v="50"/>
    <n v="50"/>
    <n v="50"/>
    <n v="50"/>
    <n v="50"/>
    <n v="50"/>
    <n v="2000"/>
    <n v="2000"/>
    <n v="2000"/>
    <n v="2000"/>
    <n v="2000"/>
    <n v="2000"/>
    <n v="2500"/>
    <n v="2500"/>
    <n v="2500"/>
    <n v="2500"/>
    <n v="2500"/>
    <n v="2500"/>
    <n v="12000"/>
    <n v="15000"/>
    <n v="3000"/>
    <n v="240"/>
    <n v="300"/>
    <n v="60"/>
  </r>
  <r>
    <x v="4"/>
    <s v="ET1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4"/>
    <s v="ET1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  <n v="21600"/>
    <n v="21600"/>
    <n v="0"/>
    <n v="180"/>
    <n v="180"/>
    <n v="0"/>
  </r>
  <r>
    <x v="4"/>
    <s v="ET2"/>
    <x v="11"/>
    <n v="45"/>
    <n v="160"/>
    <n v="160"/>
    <n v="160"/>
    <n v="160"/>
    <n v="160"/>
    <n v="160"/>
    <n v="160"/>
    <n v="160"/>
    <n v="160"/>
    <n v="160"/>
    <n v="160"/>
    <n v="160"/>
    <n v="7200"/>
    <n v="7200"/>
    <n v="7200"/>
    <n v="7200"/>
    <n v="7200"/>
    <n v="7200"/>
    <n v="7200"/>
    <n v="7200"/>
    <n v="7200"/>
    <n v="7200"/>
    <n v="7200"/>
    <n v="7200"/>
    <n v="43200"/>
    <n v="43200"/>
    <n v="0"/>
    <n v="960"/>
    <n v="960"/>
    <n v="0"/>
  </r>
  <r>
    <x v="4"/>
    <s v="ET2"/>
    <x v="12"/>
    <n v="88"/>
    <n v="160"/>
    <n v="160"/>
    <n v="160"/>
    <n v="160"/>
    <n v="160"/>
    <n v="160"/>
    <n v="80"/>
    <n v="80"/>
    <n v="80"/>
    <n v="80"/>
    <n v="80"/>
    <n v="80"/>
    <n v="14080"/>
    <n v="14080"/>
    <n v="14080"/>
    <n v="14080"/>
    <n v="14080"/>
    <n v="14080"/>
    <n v="7040"/>
    <n v="7040"/>
    <n v="7040"/>
    <n v="7040"/>
    <n v="7040"/>
    <n v="7040"/>
    <n v="84480"/>
    <n v="42240"/>
    <n v="-42240"/>
    <n v="960"/>
    <n v="480"/>
    <n v="-480"/>
  </r>
  <r>
    <x v="4"/>
    <s v="ET2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  <n v="3000"/>
    <n v="3600"/>
    <n v="600"/>
    <n v="60"/>
    <n v="72"/>
    <n v="12"/>
  </r>
  <r>
    <x v="4"/>
    <s v="ET2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  <n v="7200"/>
    <n v="9000"/>
    <n v="1800"/>
    <n v="120"/>
    <n v="15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88455-9907-4E4E-831A-197AA5DEB49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C9" firstHeaderRow="0" firstDataRow="1" firstDataCol="1"/>
  <pivotFields count="3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" showAll="0"/>
    <pivotField numFmtId="1" showAll="0"/>
    <pivotField numFmtI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dgeted Cost" fld="28" baseField="0" baseItem="0"/>
    <dataField name="Sum of Difference" fld="30" baseField="0" baseItem="0"/>
  </dataField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E73B6-AFB0-4178-943C-9D3214EDFC7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C9" firstHeaderRow="0" firstDataRow="1" firstDataCol="1"/>
  <pivotFields count="34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" showAll="0"/>
    <pivotField numFmtId="1" showAll="0"/>
    <pivotField dataField="1" numFmtId="1" showAll="0"/>
  </pivotFields>
  <rowFields count="1">
    <field x="0"/>
  </rowFields>
  <rowItems count="6">
    <i>
      <x v="4"/>
    </i>
    <i>
      <x v="3"/>
    </i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H" fld="31" baseField="0" baseItem="0"/>
    <dataField name="Sum of Total Hour Difference" fld="33" baseField="0" baseItem="0"/>
  </dataFields>
  <chartFormats count="2"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31353-755D-4F91-98F2-988250217FAC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7" firstHeaderRow="1" firstDataRow="1" firstDataCol="1"/>
  <pivotFields count="34">
    <pivotField showAll="0"/>
    <pivotField showAll="0"/>
    <pivotField axis="axisRow" outline="0" showAll="0" sortType="ascending" defaultSubtotal="0">
      <items count="13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" showAll="0"/>
    <pivotField numFmtId="1" showAll="0"/>
    <pivotField numFmtId="1" showAll="0"/>
  </pivotFields>
  <rowFields count="1">
    <field x="2"/>
  </rowFields>
  <rowItems count="14">
    <i>
      <x v="7"/>
    </i>
    <i>
      <x v="4"/>
    </i>
    <i>
      <x v="1"/>
    </i>
    <i>
      <x v="10"/>
    </i>
    <i>
      <x/>
    </i>
    <i>
      <x v="12"/>
    </i>
    <i>
      <x v="5"/>
    </i>
    <i>
      <x v="9"/>
    </i>
    <i>
      <x v="2"/>
    </i>
    <i>
      <x v="11"/>
    </i>
    <i>
      <x v="6"/>
    </i>
    <i>
      <x v="3"/>
    </i>
    <i>
      <x v="8"/>
    </i>
    <i t="grand">
      <x/>
    </i>
  </rowItems>
  <colItems count="1">
    <i/>
  </colItems>
  <dataFields count="1">
    <dataField name="Sum of Difference" fld="30" baseField="0" baseItem="0"/>
  </dataFields>
  <chartFormats count="1"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380C3-4414-4496-86E9-F59C9B9960D3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D17" firstHeaderRow="0" firstDataRow="1" firstDataCol="1"/>
  <pivotFields count="34">
    <pivotField showAll="0"/>
    <pivotField showAll="0"/>
    <pivotField axis="axisRow" outline="0" showAll="0" sortType="ascending" defaultSubtotal="0">
      <items count="13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numFmtId="164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" showAll="0"/>
    <pivotField dataField="1" numFmtId="1" showAll="0"/>
    <pivotField dataField="1" numFmtId="1" showAll="0"/>
  </pivotFields>
  <rowFields count="1">
    <field x="2"/>
  </rowFields>
  <rowItems count="14">
    <i>
      <x v="7"/>
    </i>
    <i>
      <x v="4"/>
    </i>
    <i>
      <x v="1"/>
    </i>
    <i>
      <x v="10"/>
    </i>
    <i>
      <x/>
    </i>
    <i>
      <x v="12"/>
    </i>
    <i>
      <x v="5"/>
    </i>
    <i>
      <x v="9"/>
    </i>
    <i>
      <x v="6"/>
    </i>
    <i>
      <x v="2"/>
    </i>
    <i>
      <x v="11"/>
    </i>
    <i>
      <x v="3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BH" fld="31" baseField="0" baseItem="0"/>
    <dataField name="Sum of Total AH" fld="32" baseField="0" baseItem="0"/>
    <dataField name="Sum of Total Hour Difference" fld="33" baseField="0" baseItem="0"/>
  </dataFields>
  <chartFormats count="9">
    <chartFormat chart="4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CA26A-71F7-404F-8048-A703035F99B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7" firstHeaderRow="1" firstDataRow="1" firstDataCol="1"/>
  <pivotFields count="34">
    <pivotField showAll="0"/>
    <pivotField showAll="0"/>
    <pivotField axis="axisRow" showAll="0" sortType="ascending">
      <items count="14">
        <item sd="0" x="9"/>
        <item sd="0" x="6"/>
        <item sd="0" x="0"/>
        <item sd="0" x="7"/>
        <item sd="0" x="8"/>
        <item sd="0" x="2"/>
        <item sd="0" x="4"/>
        <item sd="0" x="12"/>
        <item sd="0" x="3"/>
        <item sd="0" x="10"/>
        <item sd="0" x="11"/>
        <item sd="0" x="5"/>
        <item sd="0"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" showAll="0"/>
    <pivotField numFmtId="1" showAll="0"/>
    <pivotField numFmtId="1" showAll="0"/>
  </pivotFields>
  <rowFields count="1">
    <field x="2"/>
  </rowFields>
  <rowItems count="14">
    <i>
      <x v="12"/>
    </i>
    <i>
      <x v="7"/>
    </i>
    <i>
      <x v="11"/>
    </i>
    <i>
      <x v="10"/>
    </i>
    <i>
      <x v="2"/>
    </i>
    <i>
      <x v="4"/>
    </i>
    <i>
      <x v="3"/>
    </i>
    <i>
      <x v="5"/>
    </i>
    <i>
      <x v="9"/>
    </i>
    <i>
      <x v="6"/>
    </i>
    <i>
      <x/>
    </i>
    <i>
      <x v="8"/>
    </i>
    <i>
      <x v="1"/>
    </i>
    <i t="grand">
      <x/>
    </i>
  </rowItems>
  <colItems count="1">
    <i/>
  </colItems>
  <dataFields count="1">
    <dataField name="Sum of Total Actual Cost" fld="29" baseField="0" baseItem="0"/>
  </dataFields>
  <chartFormats count="1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D5118-BAE0-4BD8-BEA7-2BA899C3505B}" name="Table1" displayName="Table1" ref="A1:AH54" totalsRowShown="0">
  <autoFilter ref="A1:AH54" xr:uid="{F65D5118-BAE0-4BD8-BEA7-2BA899C3505B}"/>
  <tableColumns count="34">
    <tableColumn id="1" xr3:uid="{26538235-3164-4186-8EF6-3CCCF08C61FA}" name="Project"/>
    <tableColumn id="2" xr3:uid="{0E96A22F-B9DE-46FE-847B-C8A244C67217}" name="Task"/>
    <tableColumn id="3" xr3:uid="{090A200C-2014-4A6E-9569-306C46765047}" name="Resource"/>
    <tableColumn id="4" xr3:uid="{C74AF1F9-5E9D-498C-8DD0-108AEBF239E0}" name="Cost $ / hr" dataDxfId="18" dataCellStyle="Currency"/>
    <tableColumn id="5" xr3:uid="{620C5BE5-C6D1-486D-BC29-F92D3F1A113C}" name="BH Month 1"/>
    <tableColumn id="6" xr3:uid="{167E1E69-3248-4F55-87D7-5B10DBCCB367}" name="BH Month 2"/>
    <tableColumn id="7" xr3:uid="{41E96837-9CD7-44BC-8444-F2EEB37CAE94}" name="BH Month 3"/>
    <tableColumn id="8" xr3:uid="{74633DF2-994A-4A79-B6E8-D95908FFD8CF}" name="BH Month 4"/>
    <tableColumn id="9" xr3:uid="{36C1BE8A-FB6C-41E2-9BA7-CEDA6EDF8D5D}" name="BH Month 5"/>
    <tableColumn id="10" xr3:uid="{91B8FE89-F05E-43AE-B623-E62385F033F2}" name="BH Month 6"/>
    <tableColumn id="11" xr3:uid="{44FE9695-FD8D-461F-A40C-7115C9C726C8}" name="AH Month 1"/>
    <tableColumn id="12" xr3:uid="{79C42CC6-A089-49ED-9979-1C50A1A1BE19}" name="AH Month 2"/>
    <tableColumn id="13" xr3:uid="{5BE7EBF2-4FF4-4FC0-B758-533AAEA82FF0}" name="AH Month 3"/>
    <tableColumn id="14" xr3:uid="{33C8B015-9CA9-4E9A-992C-4ECC95B5BBCE}" name="AH Month 4"/>
    <tableColumn id="15" xr3:uid="{C4670F08-A552-4E8D-919F-278BCF64D3D7}" name="AH Month 5"/>
    <tableColumn id="16" xr3:uid="{20E2362E-C6B7-4F0B-9486-E89B8A4B479A}" name="AH Month 6"/>
    <tableColumn id="17" xr3:uid="{682EA699-5426-4686-81E3-554B069FBAC8}" name="BC Month 1" dataDxfId="17">
      <calculatedColumnFormula>E2*$D2</calculatedColumnFormula>
    </tableColumn>
    <tableColumn id="18" xr3:uid="{0FCB02BF-8E37-4CD2-ADEB-D46FA133D46A}" name="BC Month 2" dataDxfId="16">
      <calculatedColumnFormula>F2*$D2</calculatedColumnFormula>
    </tableColumn>
    <tableColumn id="19" xr3:uid="{68C42F61-FB7B-4162-8E27-9AE1E03DEF5F}" name="BC Month 3" dataDxfId="15">
      <calculatedColumnFormula>G2*$D2</calculatedColumnFormula>
    </tableColumn>
    <tableColumn id="20" xr3:uid="{B3853EAC-C1A3-4521-94DC-2CF6ED05B259}" name="BC Month 4" dataDxfId="14">
      <calculatedColumnFormula>H2*$D2</calculatedColumnFormula>
    </tableColumn>
    <tableColumn id="21" xr3:uid="{D50C06FC-0492-4A4C-BBB9-E84A0F5BCE7C}" name="BC Month 5" dataDxfId="13">
      <calculatedColumnFormula>I2*$D2</calculatedColumnFormula>
    </tableColumn>
    <tableColumn id="22" xr3:uid="{F13E90FD-3931-4402-B335-F6CB74B91AD2}" name="BC Month 6" dataDxfId="12">
      <calculatedColumnFormula>J2*$D2</calculatedColumnFormula>
    </tableColumn>
    <tableColumn id="23" xr3:uid="{1F32F5CE-E7A5-4E90-B0D8-E1B82C808DF9}" name="AC Month 1" dataDxfId="11">
      <calculatedColumnFormula>$D2*K2</calculatedColumnFormula>
    </tableColumn>
    <tableColumn id="24" xr3:uid="{BA34A5DD-6F72-49B7-B653-AF7963B1579F}" name="AC Month 2" dataDxfId="10">
      <calculatedColumnFormula>$D2*L2</calculatedColumnFormula>
    </tableColumn>
    <tableColumn id="25" xr3:uid="{D4E1BF81-F5EF-466A-82A6-416FCC78F1F0}" name="AC Month 3" dataDxfId="9">
      <calculatedColumnFormula>$D2*M2</calculatedColumnFormula>
    </tableColumn>
    <tableColumn id="26" xr3:uid="{B360BEEE-1E55-4951-9E26-8A8B2BCDC672}" name="AC Month 4" dataDxfId="8">
      <calculatedColumnFormula>$D2*N2</calculatedColumnFormula>
    </tableColumn>
    <tableColumn id="27" xr3:uid="{CC9EE3EA-F113-42F5-8694-37624B96027E}" name="AC Month 5" dataDxfId="7">
      <calculatedColumnFormula>$D2*O2</calculatedColumnFormula>
    </tableColumn>
    <tableColumn id="28" xr3:uid="{22A98968-AC08-492E-9D7E-831DD2D94D60}" name="AC Month 6" dataDxfId="6">
      <calculatedColumnFormula>$D2*P2</calculatedColumnFormula>
    </tableColumn>
    <tableColumn id="29" xr3:uid="{2057DBA4-DF64-4046-9BAE-011200CF5570}" name="Total Budgeted Cost" dataDxfId="5">
      <calculatedColumnFormula>SUM(Table1[[#This Row],[BC Month 1]:[BC Month 6]])</calculatedColumnFormula>
    </tableColumn>
    <tableColumn id="30" xr3:uid="{4A2CA525-C863-4EB6-9CAA-A507CC8EC834}" name="Total Actual Cost" dataDxfId="4">
      <calculatedColumnFormula>SUM(Table1[[#This Row],[AC Month 1]:[AC Month 6]])</calculatedColumnFormula>
    </tableColumn>
    <tableColumn id="31" xr3:uid="{5FF79ECE-D619-4847-B5B4-AC89EDFF96AF}" name="Difference" dataDxfId="3">
      <calculatedColumnFormula>Table1[[#This Row],[Total Actual Cost]]-Table1[[#This Row],[Total Budgeted Cost]]</calculatedColumnFormula>
    </tableColumn>
    <tableColumn id="34" xr3:uid="{F554E753-6ADD-4956-917A-E3E4A4A14DC2}" name="Total BH" dataDxfId="2">
      <calculatedColumnFormula>SUM(Table1[[#This Row],[BH Month 1]:[BH Month 6]])</calculatedColumnFormula>
    </tableColumn>
    <tableColumn id="32" xr3:uid="{BAD07DF8-A5F0-4877-9CD2-26F3DCE573B5}" name="Total AH" dataDxfId="1">
      <calculatedColumnFormula>SUM(Table1[[#This Row],[AH Month 1]:[AH Month 6]])</calculatedColumnFormula>
    </tableColumn>
    <tableColumn id="33" xr3:uid="{B566FBA1-28C9-4335-A423-55BE084DADA5}" name="Total Hour Difference" dataDxfId="0">
      <calculatedColumnFormula>Table1[[#This Row],[Total AH]]-Table1[[#This Row],[Total BH]]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6"/>
  <sheetViews>
    <sheetView zoomScale="76" zoomScaleNormal="76" workbookViewId="0">
      <selection activeCell="K19" sqref="K19"/>
    </sheetView>
  </sheetViews>
  <sheetFormatPr defaultRowHeight="14.4" x14ac:dyDescent="0.3"/>
  <cols>
    <col min="3" max="4" width="11.44140625" customWidth="1"/>
    <col min="7" max="7" width="9.88671875" customWidth="1"/>
    <col min="8" max="8" width="10.109375" customWidth="1"/>
    <col min="9" max="9" width="10.5546875" customWidth="1"/>
    <col min="10" max="16" width="11.109375" customWidth="1"/>
    <col min="17" max="17" width="13" customWidth="1"/>
    <col min="18" max="18" width="12" customWidth="1"/>
    <col min="19" max="19" width="12.5546875" customWidth="1"/>
    <col min="20" max="20" width="13.109375" customWidth="1"/>
    <col min="21" max="21" width="12.6640625" customWidth="1"/>
    <col min="22" max="22" width="12.109375" customWidth="1"/>
    <col min="23" max="23" width="12.33203125" customWidth="1"/>
    <col min="24" max="24" width="13" customWidth="1"/>
    <col min="25" max="25" width="13.5546875" customWidth="1"/>
    <col min="26" max="26" width="14" customWidth="1"/>
    <col min="27" max="27" width="13.109375" customWidth="1"/>
    <col min="28" max="28" width="12.44140625" customWidth="1"/>
  </cols>
  <sheetData>
    <row r="1" spans="1:28" ht="18" x14ac:dyDescent="0.35">
      <c r="A1" s="1" t="s">
        <v>1</v>
      </c>
    </row>
    <row r="2" spans="1:28" ht="18" x14ac:dyDescent="0.35">
      <c r="A2" s="1" t="s">
        <v>0</v>
      </c>
    </row>
    <row r="3" spans="1:28" ht="18" x14ac:dyDescent="0.35">
      <c r="A3" s="1"/>
    </row>
    <row r="4" spans="1:28" ht="18" x14ac:dyDescent="0.35">
      <c r="A4" s="1" t="s">
        <v>2</v>
      </c>
    </row>
    <row r="5" spans="1:28" x14ac:dyDescent="0.3">
      <c r="E5" t="s">
        <v>35</v>
      </c>
      <c r="K5" t="s">
        <v>36</v>
      </c>
      <c r="Q5" t="s">
        <v>37</v>
      </c>
      <c r="W5" t="s">
        <v>38</v>
      </c>
    </row>
    <row r="6" spans="1:28" x14ac:dyDescent="0.3">
      <c r="A6" t="s">
        <v>3</v>
      </c>
      <c r="B6" t="s">
        <v>4</v>
      </c>
      <c r="C6" t="s">
        <v>5</v>
      </c>
      <c r="D6" t="s">
        <v>51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6</v>
      </c>
      <c r="R6" t="s">
        <v>7</v>
      </c>
      <c r="S6" t="s">
        <v>8</v>
      </c>
      <c r="T6" t="s">
        <v>9</v>
      </c>
      <c r="U6" t="s">
        <v>10</v>
      </c>
      <c r="V6" t="s">
        <v>11</v>
      </c>
      <c r="W6" t="s">
        <v>6</v>
      </c>
      <c r="X6" t="s">
        <v>7</v>
      </c>
      <c r="Y6" t="s">
        <v>8</v>
      </c>
      <c r="Z6" t="s">
        <v>9</v>
      </c>
      <c r="AA6" t="s">
        <v>10</v>
      </c>
      <c r="AB6" t="s">
        <v>11</v>
      </c>
    </row>
    <row r="7" spans="1:28" x14ac:dyDescent="0.3">
      <c r="A7" t="s">
        <v>12</v>
      </c>
      <c r="B7" t="s">
        <v>17</v>
      </c>
      <c r="C7" t="s">
        <v>34</v>
      </c>
      <c r="D7" s="2">
        <v>50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24</v>
      </c>
      <c r="L7">
        <v>24</v>
      </c>
      <c r="M7">
        <v>24</v>
      </c>
      <c r="N7">
        <v>30</v>
      </c>
      <c r="O7">
        <v>30</v>
      </c>
      <c r="P7">
        <v>30</v>
      </c>
      <c r="Q7" s="3">
        <f t="shared" ref="Q7:Q38" si="0">E7*$D7</f>
        <v>1000</v>
      </c>
      <c r="R7" s="3">
        <f t="shared" ref="R7:R38" si="1">F7*$D7</f>
        <v>1000</v>
      </c>
      <c r="S7" s="3">
        <f t="shared" ref="S7:S38" si="2">G7*$D7</f>
        <v>1000</v>
      </c>
      <c r="T7" s="3">
        <f t="shared" ref="T7:T38" si="3">H7*$D7</f>
        <v>1000</v>
      </c>
      <c r="U7" s="3">
        <f t="shared" ref="U7:U38" si="4">I7*$D7</f>
        <v>1000</v>
      </c>
      <c r="V7" s="3">
        <f t="shared" ref="V7:V38" si="5">J7*$D7</f>
        <v>1000</v>
      </c>
      <c r="W7" s="3">
        <f t="shared" ref="W7:W38" si="6">$D7*K7</f>
        <v>1200</v>
      </c>
      <c r="X7" s="3">
        <f t="shared" ref="X7:X38" si="7">$D7*L7</f>
        <v>1200</v>
      </c>
      <c r="Y7" s="3">
        <f t="shared" ref="Y7:Y38" si="8">$D7*M7</f>
        <v>1200</v>
      </c>
      <c r="Z7" s="3">
        <f t="shared" ref="Z7:Z38" si="9">$D7*N7</f>
        <v>1500</v>
      </c>
      <c r="AA7" s="3">
        <f t="shared" ref="AA7:AA38" si="10">$D7*O7</f>
        <v>1500</v>
      </c>
      <c r="AB7" s="3">
        <f t="shared" ref="AB7:AB38" si="11">$D7*P7</f>
        <v>1500</v>
      </c>
    </row>
    <row r="8" spans="1:28" x14ac:dyDescent="0.3">
      <c r="A8" t="s">
        <v>12</v>
      </c>
      <c r="B8" t="s">
        <v>17</v>
      </c>
      <c r="C8" t="s">
        <v>39</v>
      </c>
      <c r="D8" s="2">
        <v>35</v>
      </c>
      <c r="E8">
        <v>80</v>
      </c>
      <c r="F8">
        <v>80</v>
      </c>
      <c r="G8">
        <v>80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90</v>
      </c>
      <c r="O8">
        <v>90</v>
      </c>
      <c r="P8">
        <v>90</v>
      </c>
      <c r="Q8" s="3">
        <f t="shared" si="0"/>
        <v>2800</v>
      </c>
      <c r="R8" s="3">
        <f t="shared" si="1"/>
        <v>2800</v>
      </c>
      <c r="S8" s="3">
        <f t="shared" si="2"/>
        <v>2800</v>
      </c>
      <c r="T8" s="3">
        <f t="shared" si="3"/>
        <v>2800</v>
      </c>
      <c r="U8" s="3">
        <f t="shared" si="4"/>
        <v>2800</v>
      </c>
      <c r="V8" s="3">
        <f t="shared" si="5"/>
        <v>2800</v>
      </c>
      <c r="W8" s="3">
        <f t="shared" si="6"/>
        <v>2800</v>
      </c>
      <c r="X8" s="3">
        <f t="shared" si="7"/>
        <v>2800</v>
      </c>
      <c r="Y8" s="3">
        <f t="shared" si="8"/>
        <v>2800</v>
      </c>
      <c r="Z8" s="3">
        <f t="shared" si="9"/>
        <v>3150</v>
      </c>
      <c r="AA8" s="3">
        <f t="shared" si="10"/>
        <v>3150</v>
      </c>
      <c r="AB8" s="3">
        <f t="shared" si="11"/>
        <v>3150</v>
      </c>
    </row>
    <row r="9" spans="1:28" x14ac:dyDescent="0.3">
      <c r="A9" t="s">
        <v>12</v>
      </c>
      <c r="B9" t="s">
        <v>17</v>
      </c>
      <c r="C9" t="s">
        <v>40</v>
      </c>
      <c r="D9" s="2">
        <v>75</v>
      </c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40</v>
      </c>
      <c r="M9">
        <v>40</v>
      </c>
      <c r="N9">
        <v>40</v>
      </c>
      <c r="O9">
        <v>40</v>
      </c>
      <c r="P9">
        <v>40</v>
      </c>
      <c r="Q9" s="3">
        <f t="shared" si="0"/>
        <v>3000</v>
      </c>
      <c r="R9" s="3">
        <f t="shared" si="1"/>
        <v>3000</v>
      </c>
      <c r="S9" s="3">
        <f t="shared" si="2"/>
        <v>3000</v>
      </c>
      <c r="T9" s="3">
        <f t="shared" si="3"/>
        <v>3000</v>
      </c>
      <c r="U9" s="3">
        <f t="shared" si="4"/>
        <v>3000</v>
      </c>
      <c r="V9" s="3">
        <f t="shared" si="5"/>
        <v>3000</v>
      </c>
      <c r="W9" s="3">
        <f t="shared" si="6"/>
        <v>3000</v>
      </c>
      <c r="X9" s="3">
        <f t="shared" si="7"/>
        <v>3000</v>
      </c>
      <c r="Y9" s="3">
        <f t="shared" si="8"/>
        <v>3000</v>
      </c>
      <c r="Z9" s="3">
        <f t="shared" si="9"/>
        <v>3000</v>
      </c>
      <c r="AA9" s="3">
        <f t="shared" si="10"/>
        <v>3000</v>
      </c>
      <c r="AB9" s="3">
        <f t="shared" si="11"/>
        <v>3000</v>
      </c>
    </row>
    <row r="10" spans="1:28" x14ac:dyDescent="0.3">
      <c r="A10" t="s">
        <v>12</v>
      </c>
      <c r="B10" t="s">
        <v>17</v>
      </c>
      <c r="C10" t="s">
        <v>41</v>
      </c>
      <c r="D10" s="2">
        <v>105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 s="3">
        <f t="shared" si="0"/>
        <v>2100</v>
      </c>
      <c r="R10" s="3">
        <f t="shared" si="1"/>
        <v>2100</v>
      </c>
      <c r="S10" s="3">
        <f t="shared" si="2"/>
        <v>2100</v>
      </c>
      <c r="T10" s="3">
        <f t="shared" si="3"/>
        <v>2100</v>
      </c>
      <c r="U10" s="3">
        <f t="shared" si="4"/>
        <v>2100</v>
      </c>
      <c r="V10" s="3">
        <f t="shared" si="5"/>
        <v>2100</v>
      </c>
      <c r="W10" s="3">
        <f t="shared" si="6"/>
        <v>2100</v>
      </c>
      <c r="X10" s="3">
        <f t="shared" si="7"/>
        <v>2100</v>
      </c>
      <c r="Y10" s="3">
        <f t="shared" si="8"/>
        <v>2100</v>
      </c>
      <c r="Z10" s="3">
        <f t="shared" si="9"/>
        <v>2100</v>
      </c>
      <c r="AA10" s="3">
        <f t="shared" si="10"/>
        <v>2100</v>
      </c>
      <c r="AB10" s="3">
        <f t="shared" si="11"/>
        <v>2100</v>
      </c>
    </row>
    <row r="11" spans="1:28" x14ac:dyDescent="0.3">
      <c r="A11" t="s">
        <v>12</v>
      </c>
      <c r="B11" t="s">
        <v>17</v>
      </c>
      <c r="C11" t="s">
        <v>42</v>
      </c>
      <c r="D11" s="2">
        <v>90</v>
      </c>
      <c r="E11">
        <v>140</v>
      </c>
      <c r="F11">
        <v>140</v>
      </c>
      <c r="G11">
        <v>140</v>
      </c>
      <c r="H11">
        <v>140</v>
      </c>
      <c r="I11">
        <v>140</v>
      </c>
      <c r="J11">
        <v>140</v>
      </c>
      <c r="K11">
        <v>160</v>
      </c>
      <c r="L11">
        <v>160</v>
      </c>
      <c r="M11">
        <v>160</v>
      </c>
      <c r="N11">
        <v>160</v>
      </c>
      <c r="O11">
        <v>160</v>
      </c>
      <c r="P11">
        <v>160</v>
      </c>
      <c r="Q11" s="3">
        <f t="shared" si="0"/>
        <v>12600</v>
      </c>
      <c r="R11" s="3">
        <f t="shared" si="1"/>
        <v>12600</v>
      </c>
      <c r="S11" s="3">
        <f t="shared" si="2"/>
        <v>12600</v>
      </c>
      <c r="T11" s="3">
        <f t="shared" si="3"/>
        <v>12600</v>
      </c>
      <c r="U11" s="3">
        <f t="shared" si="4"/>
        <v>12600</v>
      </c>
      <c r="V11" s="3">
        <f t="shared" si="5"/>
        <v>12600</v>
      </c>
      <c r="W11" s="3">
        <f t="shared" si="6"/>
        <v>14400</v>
      </c>
      <c r="X11" s="3">
        <f t="shared" si="7"/>
        <v>14400</v>
      </c>
      <c r="Y11" s="3">
        <f t="shared" si="8"/>
        <v>14400</v>
      </c>
      <c r="Z11" s="3">
        <f t="shared" si="9"/>
        <v>14400</v>
      </c>
      <c r="AA11" s="3">
        <f t="shared" si="10"/>
        <v>14400</v>
      </c>
      <c r="AB11" s="3">
        <f t="shared" si="11"/>
        <v>14400</v>
      </c>
    </row>
    <row r="12" spans="1:28" x14ac:dyDescent="0.3">
      <c r="A12" t="s">
        <v>12</v>
      </c>
      <c r="B12" t="s">
        <v>18</v>
      </c>
      <c r="C12" t="s">
        <v>34</v>
      </c>
      <c r="D12" s="2">
        <v>50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 s="3">
        <f t="shared" si="0"/>
        <v>500</v>
      </c>
      <c r="R12" s="3">
        <f t="shared" si="1"/>
        <v>500</v>
      </c>
      <c r="S12" s="3">
        <f t="shared" si="2"/>
        <v>500</v>
      </c>
      <c r="T12" s="3">
        <f t="shared" si="3"/>
        <v>500</v>
      </c>
      <c r="U12" s="3">
        <f t="shared" si="4"/>
        <v>500</v>
      </c>
      <c r="V12" s="3">
        <f t="shared" si="5"/>
        <v>500</v>
      </c>
      <c r="W12" s="3">
        <f t="shared" si="6"/>
        <v>500</v>
      </c>
      <c r="X12" s="3">
        <f t="shared" si="7"/>
        <v>500</v>
      </c>
      <c r="Y12" s="3">
        <f t="shared" si="8"/>
        <v>500</v>
      </c>
      <c r="Z12" s="3">
        <f t="shared" si="9"/>
        <v>500</v>
      </c>
      <c r="AA12" s="3">
        <f t="shared" si="10"/>
        <v>500</v>
      </c>
      <c r="AB12" s="3">
        <f t="shared" si="11"/>
        <v>500</v>
      </c>
    </row>
    <row r="13" spans="1:28" x14ac:dyDescent="0.3">
      <c r="A13" t="s">
        <v>12</v>
      </c>
      <c r="B13" t="s">
        <v>18</v>
      </c>
      <c r="C13" t="s">
        <v>41</v>
      </c>
      <c r="D13" s="2">
        <v>105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 s="3">
        <f t="shared" si="0"/>
        <v>2100</v>
      </c>
      <c r="R13" s="3">
        <f t="shared" si="1"/>
        <v>2100</v>
      </c>
      <c r="S13" s="3">
        <f t="shared" si="2"/>
        <v>2100</v>
      </c>
      <c r="T13" s="3">
        <f t="shared" si="3"/>
        <v>2100</v>
      </c>
      <c r="U13" s="3">
        <f t="shared" si="4"/>
        <v>2100</v>
      </c>
      <c r="V13" s="3">
        <f t="shared" si="5"/>
        <v>2100</v>
      </c>
      <c r="W13" s="3">
        <f t="shared" si="6"/>
        <v>2100</v>
      </c>
      <c r="X13" s="3">
        <f t="shared" si="7"/>
        <v>2100</v>
      </c>
      <c r="Y13" s="3">
        <f t="shared" si="8"/>
        <v>2100</v>
      </c>
      <c r="Z13" s="3">
        <f t="shared" si="9"/>
        <v>2100</v>
      </c>
      <c r="AA13" s="3">
        <f t="shared" si="10"/>
        <v>2100</v>
      </c>
      <c r="AB13" s="3">
        <f t="shared" si="11"/>
        <v>2100</v>
      </c>
    </row>
    <row r="14" spans="1:28" x14ac:dyDescent="0.3">
      <c r="A14" t="s">
        <v>12</v>
      </c>
      <c r="B14" t="s">
        <v>19</v>
      </c>
      <c r="C14" t="s">
        <v>34</v>
      </c>
      <c r="D14" s="2">
        <v>50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20</v>
      </c>
      <c r="P14">
        <v>20</v>
      </c>
      <c r="Q14" s="3">
        <f t="shared" si="0"/>
        <v>1000</v>
      </c>
      <c r="R14" s="3">
        <f t="shared" si="1"/>
        <v>1000</v>
      </c>
      <c r="S14" s="3">
        <f t="shared" si="2"/>
        <v>1000</v>
      </c>
      <c r="T14" s="3">
        <f t="shared" si="3"/>
        <v>1000</v>
      </c>
      <c r="U14" s="3">
        <f t="shared" si="4"/>
        <v>1000</v>
      </c>
      <c r="V14" s="3">
        <f t="shared" si="5"/>
        <v>1000</v>
      </c>
      <c r="W14" s="3">
        <f t="shared" si="6"/>
        <v>1000</v>
      </c>
      <c r="X14" s="3">
        <f t="shared" si="7"/>
        <v>1000</v>
      </c>
      <c r="Y14" s="3">
        <f t="shared" si="8"/>
        <v>1000</v>
      </c>
      <c r="Z14" s="3">
        <f t="shared" si="9"/>
        <v>1000</v>
      </c>
      <c r="AA14" s="3">
        <f t="shared" si="10"/>
        <v>1000</v>
      </c>
      <c r="AB14" s="3">
        <f t="shared" si="11"/>
        <v>1000</v>
      </c>
    </row>
    <row r="15" spans="1:28" x14ac:dyDescent="0.3">
      <c r="A15" t="s">
        <v>12</v>
      </c>
      <c r="B15" t="s">
        <v>19</v>
      </c>
      <c r="C15" t="s">
        <v>47</v>
      </c>
      <c r="D15" s="2">
        <v>50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12</v>
      </c>
      <c r="L15">
        <v>12</v>
      </c>
      <c r="M15">
        <v>12</v>
      </c>
      <c r="N15">
        <v>12</v>
      </c>
      <c r="O15">
        <v>12</v>
      </c>
      <c r="P15">
        <v>12</v>
      </c>
      <c r="Q15" s="3">
        <f t="shared" si="0"/>
        <v>500</v>
      </c>
      <c r="R15" s="3">
        <f t="shared" si="1"/>
        <v>500</v>
      </c>
      <c r="S15" s="3">
        <f t="shared" si="2"/>
        <v>500</v>
      </c>
      <c r="T15" s="3">
        <f t="shared" si="3"/>
        <v>500</v>
      </c>
      <c r="U15" s="3">
        <f t="shared" si="4"/>
        <v>500</v>
      </c>
      <c r="V15" s="3">
        <f t="shared" si="5"/>
        <v>500</v>
      </c>
      <c r="W15" s="3">
        <f t="shared" si="6"/>
        <v>600</v>
      </c>
      <c r="X15" s="3">
        <f t="shared" si="7"/>
        <v>600</v>
      </c>
      <c r="Y15" s="3">
        <f t="shared" si="8"/>
        <v>600</v>
      </c>
      <c r="Z15" s="3">
        <f t="shared" si="9"/>
        <v>600</v>
      </c>
      <c r="AA15" s="3">
        <f t="shared" si="10"/>
        <v>600</v>
      </c>
      <c r="AB15" s="3">
        <f t="shared" si="11"/>
        <v>600</v>
      </c>
    </row>
    <row r="16" spans="1:28" x14ac:dyDescent="0.3">
      <c r="A16" t="s">
        <v>13</v>
      </c>
      <c r="B16" t="s">
        <v>20</v>
      </c>
      <c r="C16" t="s">
        <v>34</v>
      </c>
      <c r="D16" s="2">
        <v>50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24</v>
      </c>
      <c r="L16">
        <v>24</v>
      </c>
      <c r="M16">
        <v>24</v>
      </c>
      <c r="N16">
        <v>24</v>
      </c>
      <c r="O16">
        <v>24</v>
      </c>
      <c r="P16">
        <v>24</v>
      </c>
      <c r="Q16" s="3">
        <f t="shared" si="0"/>
        <v>1000</v>
      </c>
      <c r="R16" s="3">
        <f t="shared" si="1"/>
        <v>1000</v>
      </c>
      <c r="S16" s="3">
        <f t="shared" si="2"/>
        <v>1000</v>
      </c>
      <c r="T16" s="3">
        <f t="shared" si="3"/>
        <v>1000</v>
      </c>
      <c r="U16" s="3">
        <f t="shared" si="4"/>
        <v>1000</v>
      </c>
      <c r="V16" s="3">
        <f t="shared" si="5"/>
        <v>1000</v>
      </c>
      <c r="W16" s="3">
        <f t="shared" si="6"/>
        <v>1200</v>
      </c>
      <c r="X16" s="3">
        <f t="shared" si="7"/>
        <v>1200</v>
      </c>
      <c r="Y16" s="3">
        <f t="shared" si="8"/>
        <v>1200</v>
      </c>
      <c r="Z16" s="3">
        <f t="shared" si="9"/>
        <v>1200</v>
      </c>
      <c r="AA16" s="3">
        <f t="shared" si="10"/>
        <v>1200</v>
      </c>
      <c r="AB16" s="3">
        <f t="shared" si="11"/>
        <v>1200</v>
      </c>
    </row>
    <row r="17" spans="1:28" x14ac:dyDescent="0.3">
      <c r="A17" t="s">
        <v>13</v>
      </c>
      <c r="B17" t="s">
        <v>20</v>
      </c>
      <c r="C17" t="s">
        <v>40</v>
      </c>
      <c r="D17" s="2">
        <v>75</v>
      </c>
      <c r="E17">
        <v>40</v>
      </c>
      <c r="F17">
        <v>40</v>
      </c>
      <c r="G17">
        <v>40</v>
      </c>
      <c r="H17">
        <v>40</v>
      </c>
      <c r="I17">
        <v>40</v>
      </c>
      <c r="J17">
        <v>40</v>
      </c>
      <c r="K17">
        <v>50</v>
      </c>
      <c r="L17">
        <v>50</v>
      </c>
      <c r="M17">
        <v>50</v>
      </c>
      <c r="N17">
        <v>50</v>
      </c>
      <c r="O17">
        <v>50</v>
      </c>
      <c r="P17">
        <v>50</v>
      </c>
      <c r="Q17" s="3">
        <f t="shared" si="0"/>
        <v>3000</v>
      </c>
      <c r="R17" s="3">
        <f t="shared" si="1"/>
        <v>3000</v>
      </c>
      <c r="S17" s="3">
        <f t="shared" si="2"/>
        <v>3000</v>
      </c>
      <c r="T17" s="3">
        <f t="shared" si="3"/>
        <v>3000</v>
      </c>
      <c r="U17" s="3">
        <f t="shared" si="4"/>
        <v>3000</v>
      </c>
      <c r="V17" s="3">
        <f t="shared" si="5"/>
        <v>3000</v>
      </c>
      <c r="W17" s="3">
        <f t="shared" si="6"/>
        <v>3750</v>
      </c>
      <c r="X17" s="3">
        <f t="shared" si="7"/>
        <v>3750</v>
      </c>
      <c r="Y17" s="3">
        <f t="shared" si="8"/>
        <v>3750</v>
      </c>
      <c r="Z17" s="3">
        <f t="shared" si="9"/>
        <v>3750</v>
      </c>
      <c r="AA17" s="3">
        <f t="shared" si="10"/>
        <v>3750</v>
      </c>
      <c r="AB17" s="3">
        <f t="shared" si="11"/>
        <v>3750</v>
      </c>
    </row>
    <row r="18" spans="1:28" x14ac:dyDescent="0.3">
      <c r="A18" t="s">
        <v>13</v>
      </c>
      <c r="B18" t="s">
        <v>20</v>
      </c>
      <c r="C18" t="s">
        <v>47</v>
      </c>
      <c r="D18" s="2">
        <v>50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12</v>
      </c>
      <c r="L18">
        <v>12</v>
      </c>
      <c r="M18">
        <v>12</v>
      </c>
      <c r="N18">
        <v>12</v>
      </c>
      <c r="O18">
        <v>12</v>
      </c>
      <c r="P18">
        <v>12</v>
      </c>
      <c r="Q18" s="3">
        <f t="shared" si="0"/>
        <v>500</v>
      </c>
      <c r="R18" s="3">
        <f t="shared" si="1"/>
        <v>500</v>
      </c>
      <c r="S18" s="3">
        <f t="shared" si="2"/>
        <v>500</v>
      </c>
      <c r="T18" s="3">
        <f t="shared" si="3"/>
        <v>500</v>
      </c>
      <c r="U18" s="3">
        <f t="shared" si="4"/>
        <v>500</v>
      </c>
      <c r="V18" s="3">
        <f t="shared" si="5"/>
        <v>500</v>
      </c>
      <c r="W18" s="3">
        <f t="shared" si="6"/>
        <v>600</v>
      </c>
      <c r="X18" s="3">
        <f t="shared" si="7"/>
        <v>600</v>
      </c>
      <c r="Y18" s="3">
        <f t="shared" si="8"/>
        <v>600</v>
      </c>
      <c r="Z18" s="3">
        <f t="shared" si="9"/>
        <v>600</v>
      </c>
      <c r="AA18" s="3">
        <f t="shared" si="10"/>
        <v>600</v>
      </c>
      <c r="AB18" s="3">
        <f t="shared" si="11"/>
        <v>600</v>
      </c>
    </row>
    <row r="19" spans="1:28" x14ac:dyDescent="0.3">
      <c r="A19" t="s">
        <v>13</v>
      </c>
      <c r="B19" t="s">
        <v>21</v>
      </c>
      <c r="C19" t="s">
        <v>34</v>
      </c>
      <c r="D19" s="2">
        <v>50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 s="3">
        <f t="shared" si="0"/>
        <v>250</v>
      </c>
      <c r="R19" s="3">
        <f t="shared" si="1"/>
        <v>250</v>
      </c>
      <c r="S19" s="3">
        <f t="shared" si="2"/>
        <v>250</v>
      </c>
      <c r="T19" s="3">
        <f t="shared" si="3"/>
        <v>250</v>
      </c>
      <c r="U19" s="3">
        <f t="shared" si="4"/>
        <v>250</v>
      </c>
      <c r="V19" s="3">
        <f t="shared" si="5"/>
        <v>250</v>
      </c>
      <c r="W19" s="3">
        <f t="shared" si="6"/>
        <v>250</v>
      </c>
      <c r="X19" s="3">
        <f t="shared" si="7"/>
        <v>250</v>
      </c>
      <c r="Y19" s="3">
        <f t="shared" si="8"/>
        <v>250</v>
      </c>
      <c r="Z19" s="3">
        <f t="shared" si="9"/>
        <v>250</v>
      </c>
      <c r="AA19" s="3">
        <f t="shared" si="10"/>
        <v>250</v>
      </c>
      <c r="AB19" s="3">
        <f t="shared" si="11"/>
        <v>250</v>
      </c>
    </row>
    <row r="20" spans="1:28" x14ac:dyDescent="0.3">
      <c r="A20" t="s">
        <v>13</v>
      </c>
      <c r="B20" t="s">
        <v>21</v>
      </c>
      <c r="C20" t="s">
        <v>41</v>
      </c>
      <c r="D20" s="2">
        <v>105</v>
      </c>
      <c r="E20">
        <v>40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40</v>
      </c>
      <c r="M20">
        <v>40</v>
      </c>
      <c r="N20">
        <v>40</v>
      </c>
      <c r="O20">
        <v>40</v>
      </c>
      <c r="P20">
        <v>40</v>
      </c>
      <c r="Q20" s="3">
        <f t="shared" si="0"/>
        <v>4200</v>
      </c>
      <c r="R20" s="3">
        <f t="shared" si="1"/>
        <v>4200</v>
      </c>
      <c r="S20" s="3">
        <f t="shared" si="2"/>
        <v>4200</v>
      </c>
      <c r="T20" s="3">
        <f t="shared" si="3"/>
        <v>4200</v>
      </c>
      <c r="U20" s="3">
        <f t="shared" si="4"/>
        <v>4200</v>
      </c>
      <c r="V20" s="3">
        <f t="shared" si="5"/>
        <v>4200</v>
      </c>
      <c r="W20" s="3">
        <f t="shared" si="6"/>
        <v>4200</v>
      </c>
      <c r="X20" s="3">
        <f t="shared" si="7"/>
        <v>4200</v>
      </c>
      <c r="Y20" s="3">
        <f t="shared" si="8"/>
        <v>4200</v>
      </c>
      <c r="Z20" s="3">
        <f t="shared" si="9"/>
        <v>4200</v>
      </c>
      <c r="AA20" s="3">
        <f t="shared" si="10"/>
        <v>4200</v>
      </c>
      <c r="AB20" s="3">
        <f t="shared" si="11"/>
        <v>4200</v>
      </c>
    </row>
    <row r="21" spans="1:28" x14ac:dyDescent="0.3">
      <c r="A21" t="s">
        <v>13</v>
      </c>
      <c r="B21" t="s">
        <v>21</v>
      </c>
      <c r="C21" t="s">
        <v>50</v>
      </c>
      <c r="D21" s="2">
        <v>140</v>
      </c>
      <c r="E21">
        <v>40</v>
      </c>
      <c r="F21">
        <v>40</v>
      </c>
      <c r="G21">
        <v>40</v>
      </c>
      <c r="H21">
        <v>40</v>
      </c>
      <c r="I21">
        <v>40</v>
      </c>
      <c r="J21">
        <v>40</v>
      </c>
      <c r="K21">
        <v>50</v>
      </c>
      <c r="L21">
        <v>50</v>
      </c>
      <c r="M21">
        <v>50</v>
      </c>
      <c r="N21">
        <v>25</v>
      </c>
      <c r="O21">
        <v>25</v>
      </c>
      <c r="P21">
        <v>25</v>
      </c>
      <c r="Q21" s="3">
        <f t="shared" si="0"/>
        <v>5600</v>
      </c>
      <c r="R21" s="3">
        <f t="shared" si="1"/>
        <v>5600</v>
      </c>
      <c r="S21" s="3">
        <f t="shared" si="2"/>
        <v>5600</v>
      </c>
      <c r="T21" s="3">
        <f t="shared" si="3"/>
        <v>5600</v>
      </c>
      <c r="U21" s="3">
        <f t="shared" si="4"/>
        <v>5600</v>
      </c>
      <c r="V21" s="3">
        <f t="shared" si="5"/>
        <v>5600</v>
      </c>
      <c r="W21" s="3">
        <f t="shared" si="6"/>
        <v>7000</v>
      </c>
      <c r="X21" s="3">
        <f t="shared" si="7"/>
        <v>7000</v>
      </c>
      <c r="Y21" s="3">
        <f t="shared" si="8"/>
        <v>7000</v>
      </c>
      <c r="Z21" s="3">
        <f t="shared" si="9"/>
        <v>3500</v>
      </c>
      <c r="AA21" s="3">
        <f t="shared" si="10"/>
        <v>3500</v>
      </c>
      <c r="AB21" s="3">
        <f t="shared" si="11"/>
        <v>3500</v>
      </c>
    </row>
    <row r="22" spans="1:28" x14ac:dyDescent="0.3">
      <c r="A22" t="s">
        <v>13</v>
      </c>
      <c r="B22" t="s">
        <v>22</v>
      </c>
      <c r="C22" t="s">
        <v>47</v>
      </c>
      <c r="D22" s="2">
        <v>50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12</v>
      </c>
      <c r="L22">
        <v>12</v>
      </c>
      <c r="M22">
        <v>12</v>
      </c>
      <c r="N22">
        <v>12</v>
      </c>
      <c r="O22">
        <v>12</v>
      </c>
      <c r="P22">
        <v>12</v>
      </c>
      <c r="Q22" s="3">
        <f t="shared" si="0"/>
        <v>500</v>
      </c>
      <c r="R22" s="3">
        <f t="shared" si="1"/>
        <v>500</v>
      </c>
      <c r="S22" s="3">
        <f t="shared" si="2"/>
        <v>500</v>
      </c>
      <c r="T22" s="3">
        <f t="shared" si="3"/>
        <v>500</v>
      </c>
      <c r="U22" s="3">
        <f t="shared" si="4"/>
        <v>500</v>
      </c>
      <c r="V22" s="3">
        <f t="shared" si="5"/>
        <v>500</v>
      </c>
      <c r="W22" s="3">
        <f t="shared" si="6"/>
        <v>600</v>
      </c>
      <c r="X22" s="3">
        <f t="shared" si="7"/>
        <v>600</v>
      </c>
      <c r="Y22" s="3">
        <f t="shared" si="8"/>
        <v>600</v>
      </c>
      <c r="Z22" s="3">
        <f t="shared" si="9"/>
        <v>600</v>
      </c>
      <c r="AA22" s="3">
        <f t="shared" si="10"/>
        <v>600</v>
      </c>
      <c r="AB22" s="3">
        <f t="shared" si="11"/>
        <v>600</v>
      </c>
    </row>
    <row r="23" spans="1:28" x14ac:dyDescent="0.3">
      <c r="A23" t="s">
        <v>13</v>
      </c>
      <c r="B23" t="s">
        <v>22</v>
      </c>
      <c r="C23" t="s">
        <v>48</v>
      </c>
      <c r="D23" s="2">
        <v>60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25</v>
      </c>
      <c r="L23">
        <v>25</v>
      </c>
      <c r="M23">
        <v>25</v>
      </c>
      <c r="N23">
        <v>25</v>
      </c>
      <c r="O23">
        <v>25</v>
      </c>
      <c r="P23">
        <v>25</v>
      </c>
      <c r="Q23" s="3">
        <f t="shared" si="0"/>
        <v>1200</v>
      </c>
      <c r="R23" s="3">
        <f t="shared" si="1"/>
        <v>1200</v>
      </c>
      <c r="S23" s="3">
        <f t="shared" si="2"/>
        <v>1200</v>
      </c>
      <c r="T23" s="3">
        <f t="shared" si="3"/>
        <v>1200</v>
      </c>
      <c r="U23" s="3">
        <f t="shared" si="4"/>
        <v>1200</v>
      </c>
      <c r="V23" s="3">
        <f t="shared" si="5"/>
        <v>1200</v>
      </c>
      <c r="W23" s="3">
        <f t="shared" si="6"/>
        <v>1500</v>
      </c>
      <c r="X23" s="3">
        <f t="shared" si="7"/>
        <v>1500</v>
      </c>
      <c r="Y23" s="3">
        <f t="shared" si="8"/>
        <v>1500</v>
      </c>
      <c r="Z23" s="3">
        <f t="shared" si="9"/>
        <v>1500</v>
      </c>
      <c r="AA23" s="3">
        <f t="shared" si="10"/>
        <v>1500</v>
      </c>
      <c r="AB23" s="3">
        <f t="shared" si="11"/>
        <v>1500</v>
      </c>
    </row>
    <row r="24" spans="1:28" x14ac:dyDescent="0.3">
      <c r="A24" t="s">
        <v>13</v>
      </c>
      <c r="B24" t="s">
        <v>22</v>
      </c>
      <c r="C24" t="s">
        <v>50</v>
      </c>
      <c r="D24" s="2">
        <v>140</v>
      </c>
      <c r="E24">
        <v>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50</v>
      </c>
      <c r="L24">
        <v>50</v>
      </c>
      <c r="M24">
        <v>50</v>
      </c>
      <c r="N24">
        <v>25</v>
      </c>
      <c r="O24">
        <v>25</v>
      </c>
      <c r="P24">
        <v>25</v>
      </c>
      <c r="Q24" s="3">
        <f t="shared" si="0"/>
        <v>5600</v>
      </c>
      <c r="R24" s="3">
        <f t="shared" si="1"/>
        <v>5600</v>
      </c>
      <c r="S24" s="3">
        <f t="shared" si="2"/>
        <v>5600</v>
      </c>
      <c r="T24" s="3">
        <f t="shared" si="3"/>
        <v>5600</v>
      </c>
      <c r="U24" s="3">
        <f t="shared" si="4"/>
        <v>5600</v>
      </c>
      <c r="V24" s="3">
        <f t="shared" si="5"/>
        <v>5600</v>
      </c>
      <c r="W24" s="3">
        <f t="shared" si="6"/>
        <v>7000</v>
      </c>
      <c r="X24" s="3">
        <f t="shared" si="7"/>
        <v>7000</v>
      </c>
      <c r="Y24" s="3">
        <f t="shared" si="8"/>
        <v>7000</v>
      </c>
      <c r="Z24" s="3">
        <f t="shared" si="9"/>
        <v>3500</v>
      </c>
      <c r="AA24" s="3">
        <f t="shared" si="10"/>
        <v>3500</v>
      </c>
      <c r="AB24" s="3">
        <f t="shared" si="11"/>
        <v>3500</v>
      </c>
    </row>
    <row r="25" spans="1:28" x14ac:dyDescent="0.3">
      <c r="A25" t="s">
        <v>14</v>
      </c>
      <c r="B25" t="s">
        <v>23</v>
      </c>
      <c r="C25" t="s">
        <v>34</v>
      </c>
      <c r="D25" s="2">
        <v>50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 s="3">
        <f t="shared" si="0"/>
        <v>500</v>
      </c>
      <c r="R25" s="3">
        <f t="shared" si="1"/>
        <v>500</v>
      </c>
      <c r="S25" s="3">
        <f t="shared" si="2"/>
        <v>500</v>
      </c>
      <c r="T25" s="3">
        <f t="shared" si="3"/>
        <v>500</v>
      </c>
      <c r="U25" s="3">
        <f t="shared" si="4"/>
        <v>500</v>
      </c>
      <c r="V25" s="3">
        <f t="shared" si="5"/>
        <v>500</v>
      </c>
      <c r="W25" s="3">
        <f t="shared" si="6"/>
        <v>250</v>
      </c>
      <c r="X25" s="3">
        <f t="shared" si="7"/>
        <v>250</v>
      </c>
      <c r="Y25" s="3">
        <f t="shared" si="8"/>
        <v>250</v>
      </c>
      <c r="Z25" s="3">
        <f t="shared" si="9"/>
        <v>250</v>
      </c>
      <c r="AA25" s="3">
        <f t="shared" si="10"/>
        <v>250</v>
      </c>
      <c r="AB25" s="3">
        <f t="shared" si="11"/>
        <v>250</v>
      </c>
    </row>
    <row r="26" spans="1:28" x14ac:dyDescent="0.3">
      <c r="A26" t="s">
        <v>14</v>
      </c>
      <c r="B26" t="s">
        <v>23</v>
      </c>
      <c r="C26" t="s">
        <v>39</v>
      </c>
      <c r="D26" s="2">
        <v>35</v>
      </c>
      <c r="E26">
        <v>80</v>
      </c>
      <c r="F26">
        <v>80</v>
      </c>
      <c r="G26">
        <v>80</v>
      </c>
      <c r="H26">
        <v>80</v>
      </c>
      <c r="I26">
        <v>80</v>
      </c>
      <c r="J26">
        <v>80</v>
      </c>
      <c r="K26">
        <v>80</v>
      </c>
      <c r="L26">
        <v>80</v>
      </c>
      <c r="M26">
        <v>80</v>
      </c>
      <c r="N26">
        <v>80</v>
      </c>
      <c r="O26">
        <v>80</v>
      </c>
      <c r="P26">
        <v>80</v>
      </c>
      <c r="Q26" s="3">
        <f t="shared" si="0"/>
        <v>2800</v>
      </c>
      <c r="R26" s="3">
        <f t="shared" si="1"/>
        <v>2800</v>
      </c>
      <c r="S26" s="3">
        <f t="shared" si="2"/>
        <v>2800</v>
      </c>
      <c r="T26" s="3">
        <f t="shared" si="3"/>
        <v>2800</v>
      </c>
      <c r="U26" s="3">
        <f t="shared" si="4"/>
        <v>2800</v>
      </c>
      <c r="V26" s="3">
        <f t="shared" si="5"/>
        <v>2800</v>
      </c>
      <c r="W26" s="3">
        <f t="shared" si="6"/>
        <v>2800</v>
      </c>
      <c r="X26" s="3">
        <f t="shared" si="7"/>
        <v>2800</v>
      </c>
      <c r="Y26" s="3">
        <f t="shared" si="8"/>
        <v>2800</v>
      </c>
      <c r="Z26" s="3">
        <f t="shared" si="9"/>
        <v>2800</v>
      </c>
      <c r="AA26" s="3">
        <f t="shared" si="10"/>
        <v>2800</v>
      </c>
      <c r="AB26" s="3">
        <f t="shared" si="11"/>
        <v>2800</v>
      </c>
    </row>
    <row r="27" spans="1:28" x14ac:dyDescent="0.3">
      <c r="A27" t="s">
        <v>14</v>
      </c>
      <c r="B27" t="s">
        <v>23</v>
      </c>
      <c r="C27" t="s">
        <v>40</v>
      </c>
      <c r="D27" s="2">
        <v>75</v>
      </c>
      <c r="E27">
        <v>80</v>
      </c>
      <c r="F27">
        <v>80</v>
      </c>
      <c r="G27">
        <v>80</v>
      </c>
      <c r="H27">
        <v>80</v>
      </c>
      <c r="I27">
        <v>80</v>
      </c>
      <c r="J27">
        <v>80</v>
      </c>
      <c r="K27">
        <v>80</v>
      </c>
      <c r="L27">
        <v>80</v>
      </c>
      <c r="M27">
        <v>80</v>
      </c>
      <c r="N27">
        <v>80</v>
      </c>
      <c r="O27">
        <v>80</v>
      </c>
      <c r="P27">
        <v>80</v>
      </c>
      <c r="Q27" s="3">
        <f t="shared" si="0"/>
        <v>6000</v>
      </c>
      <c r="R27" s="3">
        <f t="shared" si="1"/>
        <v>6000</v>
      </c>
      <c r="S27" s="3">
        <f t="shared" si="2"/>
        <v>6000</v>
      </c>
      <c r="T27" s="3">
        <f t="shared" si="3"/>
        <v>6000</v>
      </c>
      <c r="U27" s="3">
        <f t="shared" si="4"/>
        <v>6000</v>
      </c>
      <c r="V27" s="3">
        <f t="shared" si="5"/>
        <v>6000</v>
      </c>
      <c r="W27" s="3">
        <f t="shared" si="6"/>
        <v>6000</v>
      </c>
      <c r="X27" s="3">
        <f t="shared" si="7"/>
        <v>6000</v>
      </c>
      <c r="Y27" s="3">
        <f t="shared" si="8"/>
        <v>6000</v>
      </c>
      <c r="Z27" s="3">
        <f t="shared" si="9"/>
        <v>6000</v>
      </c>
      <c r="AA27" s="3">
        <f t="shared" si="10"/>
        <v>6000</v>
      </c>
      <c r="AB27" s="3">
        <f t="shared" si="11"/>
        <v>6000</v>
      </c>
    </row>
    <row r="28" spans="1:28" x14ac:dyDescent="0.3">
      <c r="A28" t="s">
        <v>14</v>
      </c>
      <c r="B28" t="s">
        <v>23</v>
      </c>
      <c r="C28" t="s">
        <v>48</v>
      </c>
      <c r="D28" s="2">
        <v>60</v>
      </c>
      <c r="E28">
        <v>20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25</v>
      </c>
      <c r="L28">
        <v>25</v>
      </c>
      <c r="M28">
        <v>25</v>
      </c>
      <c r="N28">
        <v>25</v>
      </c>
      <c r="O28">
        <v>25</v>
      </c>
      <c r="P28">
        <v>25</v>
      </c>
      <c r="Q28" s="3">
        <f t="shared" si="0"/>
        <v>1200</v>
      </c>
      <c r="R28" s="3">
        <f t="shared" si="1"/>
        <v>1200</v>
      </c>
      <c r="S28" s="3">
        <f t="shared" si="2"/>
        <v>1200</v>
      </c>
      <c r="T28" s="3">
        <f t="shared" si="3"/>
        <v>1200</v>
      </c>
      <c r="U28" s="3">
        <f t="shared" si="4"/>
        <v>1200</v>
      </c>
      <c r="V28" s="3">
        <f t="shared" si="5"/>
        <v>1200</v>
      </c>
      <c r="W28" s="3">
        <f t="shared" si="6"/>
        <v>1500</v>
      </c>
      <c r="X28" s="3">
        <f t="shared" si="7"/>
        <v>1500</v>
      </c>
      <c r="Y28" s="3">
        <f t="shared" si="8"/>
        <v>1500</v>
      </c>
      <c r="Z28" s="3">
        <f t="shared" si="9"/>
        <v>1500</v>
      </c>
      <c r="AA28" s="3">
        <f t="shared" si="10"/>
        <v>1500</v>
      </c>
      <c r="AB28" s="3">
        <f t="shared" si="11"/>
        <v>1500</v>
      </c>
    </row>
    <row r="29" spans="1:28" x14ac:dyDescent="0.3">
      <c r="A29" t="s">
        <v>14</v>
      </c>
      <c r="B29" t="s">
        <v>24</v>
      </c>
      <c r="C29" t="s">
        <v>41</v>
      </c>
      <c r="D29" s="2">
        <v>105</v>
      </c>
      <c r="E29">
        <v>80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120</v>
      </c>
      <c r="L29">
        <v>120</v>
      </c>
      <c r="M29">
        <v>120</v>
      </c>
      <c r="N29">
        <v>120</v>
      </c>
      <c r="O29">
        <v>120</v>
      </c>
      <c r="P29">
        <v>120</v>
      </c>
      <c r="Q29" s="3">
        <f t="shared" si="0"/>
        <v>8400</v>
      </c>
      <c r="R29" s="3">
        <f t="shared" si="1"/>
        <v>8400</v>
      </c>
      <c r="S29" s="3">
        <f t="shared" si="2"/>
        <v>8400</v>
      </c>
      <c r="T29" s="3">
        <f t="shared" si="3"/>
        <v>8400</v>
      </c>
      <c r="U29" s="3">
        <f t="shared" si="4"/>
        <v>8400</v>
      </c>
      <c r="V29" s="3">
        <f t="shared" si="5"/>
        <v>8400</v>
      </c>
      <c r="W29" s="3">
        <f t="shared" si="6"/>
        <v>12600</v>
      </c>
      <c r="X29" s="3">
        <f t="shared" si="7"/>
        <v>12600</v>
      </c>
      <c r="Y29" s="3">
        <f t="shared" si="8"/>
        <v>12600</v>
      </c>
      <c r="Z29" s="3">
        <f t="shared" si="9"/>
        <v>12600</v>
      </c>
      <c r="AA29" s="3">
        <f t="shared" si="10"/>
        <v>12600</v>
      </c>
      <c r="AB29" s="3">
        <f t="shared" si="11"/>
        <v>12600</v>
      </c>
    </row>
    <row r="30" spans="1:28" x14ac:dyDescent="0.3">
      <c r="A30" t="s">
        <v>14</v>
      </c>
      <c r="B30" t="s">
        <v>24</v>
      </c>
      <c r="C30" t="s">
        <v>47</v>
      </c>
      <c r="D30" s="2">
        <v>50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12</v>
      </c>
      <c r="L30">
        <v>12</v>
      </c>
      <c r="M30">
        <v>12</v>
      </c>
      <c r="N30">
        <v>12</v>
      </c>
      <c r="O30">
        <v>12</v>
      </c>
      <c r="P30">
        <v>12</v>
      </c>
      <c r="Q30" s="3">
        <f t="shared" si="0"/>
        <v>500</v>
      </c>
      <c r="R30" s="3">
        <f t="shared" si="1"/>
        <v>500</v>
      </c>
      <c r="S30" s="3">
        <f t="shared" si="2"/>
        <v>500</v>
      </c>
      <c r="T30" s="3">
        <f t="shared" si="3"/>
        <v>500</v>
      </c>
      <c r="U30" s="3">
        <f t="shared" si="4"/>
        <v>500</v>
      </c>
      <c r="V30" s="3">
        <f t="shared" si="5"/>
        <v>500</v>
      </c>
      <c r="W30" s="3">
        <f t="shared" si="6"/>
        <v>600</v>
      </c>
      <c r="X30" s="3">
        <f t="shared" si="7"/>
        <v>600</v>
      </c>
      <c r="Y30" s="3">
        <f t="shared" si="8"/>
        <v>600</v>
      </c>
      <c r="Z30" s="3">
        <f t="shared" si="9"/>
        <v>600</v>
      </c>
      <c r="AA30" s="3">
        <f t="shared" si="10"/>
        <v>600</v>
      </c>
      <c r="AB30" s="3">
        <f t="shared" si="11"/>
        <v>600</v>
      </c>
    </row>
    <row r="31" spans="1:28" x14ac:dyDescent="0.3">
      <c r="A31" t="s">
        <v>14</v>
      </c>
      <c r="B31" t="s">
        <v>24</v>
      </c>
      <c r="C31" t="s">
        <v>48</v>
      </c>
      <c r="D31" s="2">
        <v>60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25</v>
      </c>
      <c r="L31">
        <v>25</v>
      </c>
      <c r="M31">
        <v>25</v>
      </c>
      <c r="N31">
        <v>25</v>
      </c>
      <c r="O31">
        <v>25</v>
      </c>
      <c r="P31">
        <v>25</v>
      </c>
      <c r="Q31" s="3">
        <f t="shared" si="0"/>
        <v>1200</v>
      </c>
      <c r="R31" s="3">
        <f t="shared" si="1"/>
        <v>1200</v>
      </c>
      <c r="S31" s="3">
        <f t="shared" si="2"/>
        <v>1200</v>
      </c>
      <c r="T31" s="3">
        <f t="shared" si="3"/>
        <v>1200</v>
      </c>
      <c r="U31" s="3">
        <f t="shared" si="4"/>
        <v>1200</v>
      </c>
      <c r="V31" s="3">
        <f t="shared" si="5"/>
        <v>1200</v>
      </c>
      <c r="W31" s="3">
        <f t="shared" si="6"/>
        <v>1500</v>
      </c>
      <c r="X31" s="3">
        <f t="shared" si="7"/>
        <v>1500</v>
      </c>
      <c r="Y31" s="3">
        <f t="shared" si="8"/>
        <v>1500</v>
      </c>
      <c r="Z31" s="3">
        <f t="shared" si="9"/>
        <v>1500</v>
      </c>
      <c r="AA31" s="3">
        <f t="shared" si="10"/>
        <v>1500</v>
      </c>
      <c r="AB31" s="3">
        <f t="shared" si="11"/>
        <v>1500</v>
      </c>
    </row>
    <row r="32" spans="1:28" x14ac:dyDescent="0.3">
      <c r="A32" t="s">
        <v>14</v>
      </c>
      <c r="B32" t="s">
        <v>25</v>
      </c>
      <c r="C32" t="s">
        <v>34</v>
      </c>
      <c r="D32" s="2">
        <v>50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  <c r="L32">
        <v>30</v>
      </c>
      <c r="M32">
        <v>30</v>
      </c>
      <c r="N32">
        <v>30</v>
      </c>
      <c r="O32">
        <v>30</v>
      </c>
      <c r="P32">
        <v>30</v>
      </c>
      <c r="Q32" s="3">
        <f t="shared" si="0"/>
        <v>1500</v>
      </c>
      <c r="R32" s="3">
        <f t="shared" si="1"/>
        <v>1500</v>
      </c>
      <c r="S32" s="3">
        <f t="shared" si="2"/>
        <v>1500</v>
      </c>
      <c r="T32" s="3">
        <f t="shared" si="3"/>
        <v>1500</v>
      </c>
      <c r="U32" s="3">
        <f t="shared" si="4"/>
        <v>1500</v>
      </c>
      <c r="V32" s="3">
        <f t="shared" si="5"/>
        <v>1500</v>
      </c>
      <c r="W32" s="3">
        <f t="shared" si="6"/>
        <v>1500</v>
      </c>
      <c r="X32" s="3">
        <f t="shared" si="7"/>
        <v>1500</v>
      </c>
      <c r="Y32" s="3">
        <f t="shared" si="8"/>
        <v>1500</v>
      </c>
      <c r="Z32" s="3">
        <f t="shared" si="9"/>
        <v>1500</v>
      </c>
      <c r="AA32" s="3">
        <f t="shared" si="10"/>
        <v>1500</v>
      </c>
      <c r="AB32" s="3">
        <f t="shared" si="11"/>
        <v>1500</v>
      </c>
    </row>
    <row r="33" spans="1:28" x14ac:dyDescent="0.3">
      <c r="A33" t="s">
        <v>14</v>
      </c>
      <c r="B33" t="s">
        <v>25</v>
      </c>
      <c r="C33" t="s">
        <v>47</v>
      </c>
      <c r="D33" s="2">
        <v>50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12</v>
      </c>
      <c r="L33">
        <v>12</v>
      </c>
      <c r="M33">
        <v>12</v>
      </c>
      <c r="N33">
        <v>12</v>
      </c>
      <c r="O33">
        <v>12</v>
      </c>
      <c r="P33">
        <v>12</v>
      </c>
      <c r="Q33" s="3">
        <f t="shared" si="0"/>
        <v>500</v>
      </c>
      <c r="R33" s="3">
        <f t="shared" si="1"/>
        <v>500</v>
      </c>
      <c r="S33" s="3">
        <f t="shared" si="2"/>
        <v>500</v>
      </c>
      <c r="T33" s="3">
        <f t="shared" si="3"/>
        <v>500</v>
      </c>
      <c r="U33" s="3">
        <f t="shared" si="4"/>
        <v>500</v>
      </c>
      <c r="V33" s="3">
        <f t="shared" si="5"/>
        <v>500</v>
      </c>
      <c r="W33" s="3">
        <f t="shared" si="6"/>
        <v>600</v>
      </c>
      <c r="X33" s="3">
        <f t="shared" si="7"/>
        <v>600</v>
      </c>
      <c r="Y33" s="3">
        <f t="shared" si="8"/>
        <v>600</v>
      </c>
      <c r="Z33" s="3">
        <f t="shared" si="9"/>
        <v>600</v>
      </c>
      <c r="AA33" s="3">
        <f t="shared" si="10"/>
        <v>600</v>
      </c>
      <c r="AB33" s="3">
        <f t="shared" si="11"/>
        <v>600</v>
      </c>
    </row>
    <row r="34" spans="1:28" x14ac:dyDescent="0.3">
      <c r="A34" t="s">
        <v>14</v>
      </c>
      <c r="B34" t="s">
        <v>25</v>
      </c>
      <c r="C34" t="s">
        <v>50</v>
      </c>
      <c r="D34" s="2">
        <v>140</v>
      </c>
      <c r="E34">
        <v>40</v>
      </c>
      <c r="F34">
        <v>40</v>
      </c>
      <c r="G34">
        <v>40</v>
      </c>
      <c r="H34">
        <v>40</v>
      </c>
      <c r="I34">
        <v>40</v>
      </c>
      <c r="J34">
        <v>40</v>
      </c>
      <c r="K34">
        <v>50</v>
      </c>
      <c r="L34">
        <v>50</v>
      </c>
      <c r="M34">
        <v>50</v>
      </c>
      <c r="N34">
        <v>25</v>
      </c>
      <c r="O34">
        <v>25</v>
      </c>
      <c r="P34">
        <v>25</v>
      </c>
      <c r="Q34" s="3">
        <f t="shared" si="0"/>
        <v>5600</v>
      </c>
      <c r="R34" s="3">
        <f t="shared" si="1"/>
        <v>5600</v>
      </c>
      <c r="S34" s="3">
        <f t="shared" si="2"/>
        <v>5600</v>
      </c>
      <c r="T34" s="3">
        <f t="shared" si="3"/>
        <v>5600</v>
      </c>
      <c r="U34" s="3">
        <f t="shared" si="4"/>
        <v>5600</v>
      </c>
      <c r="V34" s="3">
        <f t="shared" si="5"/>
        <v>5600</v>
      </c>
      <c r="W34" s="3">
        <f t="shared" si="6"/>
        <v>7000</v>
      </c>
      <c r="X34" s="3">
        <f t="shared" si="7"/>
        <v>7000</v>
      </c>
      <c r="Y34" s="3">
        <f t="shared" si="8"/>
        <v>7000</v>
      </c>
      <c r="Z34" s="3">
        <f t="shared" si="9"/>
        <v>3500</v>
      </c>
      <c r="AA34" s="3">
        <f t="shared" si="10"/>
        <v>3500</v>
      </c>
      <c r="AB34" s="3">
        <f t="shared" si="11"/>
        <v>3500</v>
      </c>
    </row>
    <row r="35" spans="1:28" x14ac:dyDescent="0.3">
      <c r="A35" t="s">
        <v>14</v>
      </c>
      <c r="B35" t="s">
        <v>26</v>
      </c>
      <c r="C35" t="s">
        <v>47</v>
      </c>
      <c r="D35" s="2">
        <v>50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 s="3">
        <f t="shared" si="0"/>
        <v>500</v>
      </c>
      <c r="R35" s="3">
        <f t="shared" si="1"/>
        <v>500</v>
      </c>
      <c r="S35" s="3">
        <f t="shared" si="2"/>
        <v>500</v>
      </c>
      <c r="T35" s="3">
        <f t="shared" si="3"/>
        <v>500</v>
      </c>
      <c r="U35" s="3">
        <f t="shared" si="4"/>
        <v>500</v>
      </c>
      <c r="V35" s="3">
        <f t="shared" si="5"/>
        <v>500</v>
      </c>
      <c r="W35" s="3">
        <f t="shared" si="6"/>
        <v>600</v>
      </c>
      <c r="X35" s="3">
        <f t="shared" si="7"/>
        <v>600</v>
      </c>
      <c r="Y35" s="3">
        <f t="shared" si="8"/>
        <v>600</v>
      </c>
      <c r="Z35" s="3">
        <f t="shared" si="9"/>
        <v>600</v>
      </c>
      <c r="AA35" s="3">
        <f t="shared" si="10"/>
        <v>600</v>
      </c>
      <c r="AB35" s="3">
        <f t="shared" si="11"/>
        <v>600</v>
      </c>
    </row>
    <row r="36" spans="1:28" x14ac:dyDescent="0.3">
      <c r="A36" t="s">
        <v>14</v>
      </c>
      <c r="B36" t="s">
        <v>26</v>
      </c>
      <c r="C36" t="s">
        <v>48</v>
      </c>
      <c r="D36" s="2">
        <v>60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25</v>
      </c>
      <c r="L36">
        <v>25</v>
      </c>
      <c r="M36">
        <v>25</v>
      </c>
      <c r="N36">
        <v>25</v>
      </c>
      <c r="O36">
        <v>25</v>
      </c>
      <c r="P36">
        <v>25</v>
      </c>
      <c r="Q36" s="3">
        <f t="shared" si="0"/>
        <v>1200</v>
      </c>
      <c r="R36" s="3">
        <f t="shared" si="1"/>
        <v>1200</v>
      </c>
      <c r="S36" s="3">
        <f t="shared" si="2"/>
        <v>1200</v>
      </c>
      <c r="T36" s="3">
        <f t="shared" si="3"/>
        <v>1200</v>
      </c>
      <c r="U36" s="3">
        <f t="shared" si="4"/>
        <v>1200</v>
      </c>
      <c r="V36" s="3">
        <f t="shared" si="5"/>
        <v>1200</v>
      </c>
      <c r="W36" s="3">
        <f t="shared" si="6"/>
        <v>1500</v>
      </c>
      <c r="X36" s="3">
        <f t="shared" si="7"/>
        <v>1500</v>
      </c>
      <c r="Y36" s="3">
        <f t="shared" si="8"/>
        <v>1500</v>
      </c>
      <c r="Z36" s="3">
        <f t="shared" si="9"/>
        <v>1500</v>
      </c>
      <c r="AA36" s="3">
        <f t="shared" si="10"/>
        <v>1500</v>
      </c>
      <c r="AB36" s="3">
        <f t="shared" si="11"/>
        <v>1500</v>
      </c>
    </row>
    <row r="37" spans="1:28" x14ac:dyDescent="0.3">
      <c r="A37" t="s">
        <v>14</v>
      </c>
      <c r="B37" t="s">
        <v>27</v>
      </c>
      <c r="C37" t="s">
        <v>50</v>
      </c>
      <c r="D37" s="2">
        <v>140</v>
      </c>
      <c r="E37">
        <v>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50</v>
      </c>
      <c r="L37">
        <v>50</v>
      </c>
      <c r="M37">
        <v>50</v>
      </c>
      <c r="N37">
        <v>25</v>
      </c>
      <c r="O37">
        <v>25</v>
      </c>
      <c r="P37">
        <v>25</v>
      </c>
      <c r="Q37" s="3">
        <f t="shared" si="0"/>
        <v>5600</v>
      </c>
      <c r="R37" s="3">
        <f t="shared" si="1"/>
        <v>5600</v>
      </c>
      <c r="S37" s="3">
        <f t="shared" si="2"/>
        <v>5600</v>
      </c>
      <c r="T37" s="3">
        <f t="shared" si="3"/>
        <v>5600</v>
      </c>
      <c r="U37" s="3">
        <f t="shared" si="4"/>
        <v>5600</v>
      </c>
      <c r="V37" s="3">
        <f t="shared" si="5"/>
        <v>5600</v>
      </c>
      <c r="W37" s="3">
        <f t="shared" si="6"/>
        <v>7000</v>
      </c>
      <c r="X37" s="3">
        <f t="shared" si="7"/>
        <v>7000</v>
      </c>
      <c r="Y37" s="3">
        <f t="shared" si="8"/>
        <v>7000</v>
      </c>
      <c r="Z37" s="3">
        <f t="shared" si="9"/>
        <v>3500</v>
      </c>
      <c r="AA37" s="3">
        <f t="shared" si="10"/>
        <v>3500</v>
      </c>
      <c r="AB37" s="3">
        <f t="shared" si="11"/>
        <v>3500</v>
      </c>
    </row>
    <row r="38" spans="1:28" x14ac:dyDescent="0.3">
      <c r="A38" t="s">
        <v>14</v>
      </c>
      <c r="B38" t="s">
        <v>27</v>
      </c>
      <c r="C38" t="s">
        <v>47</v>
      </c>
      <c r="D38" s="2">
        <v>50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12</v>
      </c>
      <c r="L38">
        <v>12</v>
      </c>
      <c r="M38">
        <v>12</v>
      </c>
      <c r="N38">
        <v>12</v>
      </c>
      <c r="O38">
        <v>12</v>
      </c>
      <c r="P38">
        <v>12</v>
      </c>
      <c r="Q38" s="3">
        <f t="shared" si="0"/>
        <v>500</v>
      </c>
      <c r="R38" s="3">
        <f t="shared" si="1"/>
        <v>500</v>
      </c>
      <c r="S38" s="3">
        <f t="shared" si="2"/>
        <v>500</v>
      </c>
      <c r="T38" s="3">
        <f t="shared" si="3"/>
        <v>500</v>
      </c>
      <c r="U38" s="3">
        <f t="shared" si="4"/>
        <v>500</v>
      </c>
      <c r="V38" s="3">
        <f t="shared" si="5"/>
        <v>500</v>
      </c>
      <c r="W38" s="3">
        <f t="shared" si="6"/>
        <v>600</v>
      </c>
      <c r="X38" s="3">
        <f t="shared" si="7"/>
        <v>600</v>
      </c>
      <c r="Y38" s="3">
        <f t="shared" si="8"/>
        <v>600</v>
      </c>
      <c r="Z38" s="3">
        <f t="shared" si="9"/>
        <v>600</v>
      </c>
      <c r="AA38" s="3">
        <f t="shared" si="10"/>
        <v>600</v>
      </c>
      <c r="AB38" s="3">
        <f t="shared" si="11"/>
        <v>600</v>
      </c>
    </row>
    <row r="39" spans="1:28" x14ac:dyDescent="0.3">
      <c r="A39" t="s">
        <v>15</v>
      </c>
      <c r="B39" t="s">
        <v>28</v>
      </c>
      <c r="C39" t="s">
        <v>42</v>
      </c>
      <c r="D39" s="2">
        <v>90</v>
      </c>
      <c r="E39">
        <v>20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15</v>
      </c>
      <c r="L39">
        <v>15</v>
      </c>
      <c r="M39">
        <v>15</v>
      </c>
      <c r="N39">
        <v>15</v>
      </c>
      <c r="O39">
        <v>15</v>
      </c>
      <c r="P39">
        <v>15</v>
      </c>
      <c r="Q39" s="3">
        <f t="shared" ref="Q39:Q59" si="12">E39*$D39</f>
        <v>1800</v>
      </c>
      <c r="R39" s="3">
        <f t="shared" ref="R39:R59" si="13">F39*$D39</f>
        <v>1800</v>
      </c>
      <c r="S39" s="3">
        <f t="shared" ref="S39:S59" si="14">G39*$D39</f>
        <v>1800</v>
      </c>
      <c r="T39" s="3">
        <f t="shared" ref="T39:T59" si="15">H39*$D39</f>
        <v>1800</v>
      </c>
      <c r="U39" s="3">
        <f t="shared" ref="U39:U59" si="16">I39*$D39</f>
        <v>1800</v>
      </c>
      <c r="V39" s="3">
        <f t="shared" ref="V39:V59" si="17">J39*$D39</f>
        <v>1800</v>
      </c>
      <c r="W39" s="3">
        <f t="shared" ref="W39:W59" si="18">$D39*K39</f>
        <v>1350</v>
      </c>
      <c r="X39" s="3">
        <f t="shared" ref="X39:X59" si="19">$D39*L39</f>
        <v>1350</v>
      </c>
      <c r="Y39" s="3">
        <f t="shared" ref="Y39:Y59" si="20">$D39*M39</f>
        <v>1350</v>
      </c>
      <c r="Z39" s="3">
        <f t="shared" ref="Z39:Z59" si="21">$D39*N39</f>
        <v>1350</v>
      </c>
      <c r="AA39" s="3">
        <f t="shared" ref="AA39:AA59" si="22">$D39*O39</f>
        <v>1350</v>
      </c>
      <c r="AB39" s="3">
        <f t="shared" ref="AB39:AB59" si="23">$D39*P39</f>
        <v>1350</v>
      </c>
    </row>
    <row r="40" spans="1:28" x14ac:dyDescent="0.3">
      <c r="A40" t="s">
        <v>15</v>
      </c>
      <c r="B40" t="s">
        <v>28</v>
      </c>
      <c r="C40" t="s">
        <v>43</v>
      </c>
      <c r="D40" s="2">
        <v>95</v>
      </c>
      <c r="E40">
        <v>160</v>
      </c>
      <c r="F40">
        <v>160</v>
      </c>
      <c r="G40">
        <v>160</v>
      </c>
      <c r="H40">
        <v>160</v>
      </c>
      <c r="I40">
        <v>160</v>
      </c>
      <c r="J40">
        <v>160</v>
      </c>
      <c r="K40">
        <v>110</v>
      </c>
      <c r="L40">
        <v>110</v>
      </c>
      <c r="M40">
        <v>110</v>
      </c>
      <c r="N40">
        <v>110</v>
      </c>
      <c r="O40">
        <v>110</v>
      </c>
      <c r="P40">
        <v>110</v>
      </c>
      <c r="Q40" s="3">
        <f t="shared" si="12"/>
        <v>15200</v>
      </c>
      <c r="R40" s="3">
        <f t="shared" si="13"/>
        <v>15200</v>
      </c>
      <c r="S40" s="3">
        <f t="shared" si="14"/>
        <v>15200</v>
      </c>
      <c r="T40" s="3">
        <f t="shared" si="15"/>
        <v>15200</v>
      </c>
      <c r="U40" s="3">
        <f t="shared" si="16"/>
        <v>15200</v>
      </c>
      <c r="V40" s="3">
        <f t="shared" si="17"/>
        <v>15200</v>
      </c>
      <c r="W40" s="3">
        <f t="shared" si="18"/>
        <v>10450</v>
      </c>
      <c r="X40" s="3">
        <f t="shared" si="19"/>
        <v>10450</v>
      </c>
      <c r="Y40" s="3">
        <f t="shared" si="20"/>
        <v>10450</v>
      </c>
      <c r="Z40" s="3">
        <f t="shared" si="21"/>
        <v>10450</v>
      </c>
      <c r="AA40" s="3">
        <f t="shared" si="22"/>
        <v>10450</v>
      </c>
      <c r="AB40" s="3">
        <f t="shared" si="23"/>
        <v>10450</v>
      </c>
    </row>
    <row r="41" spans="1:28" x14ac:dyDescent="0.3">
      <c r="A41" t="s">
        <v>15</v>
      </c>
      <c r="B41" t="s">
        <v>28</v>
      </c>
      <c r="C41" t="s">
        <v>48</v>
      </c>
      <c r="D41" s="2">
        <v>60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25</v>
      </c>
      <c r="L41">
        <v>25</v>
      </c>
      <c r="M41">
        <v>25</v>
      </c>
      <c r="N41">
        <v>25</v>
      </c>
      <c r="O41">
        <v>25</v>
      </c>
      <c r="P41">
        <v>25</v>
      </c>
      <c r="Q41" s="3">
        <f t="shared" si="12"/>
        <v>1200</v>
      </c>
      <c r="R41" s="3">
        <f t="shared" si="13"/>
        <v>1200</v>
      </c>
      <c r="S41" s="3">
        <f t="shared" si="14"/>
        <v>1200</v>
      </c>
      <c r="T41" s="3">
        <f t="shared" si="15"/>
        <v>1200</v>
      </c>
      <c r="U41" s="3">
        <f t="shared" si="16"/>
        <v>1200</v>
      </c>
      <c r="V41" s="3">
        <f t="shared" si="17"/>
        <v>1200</v>
      </c>
      <c r="W41" s="3">
        <f t="shared" si="18"/>
        <v>1500</v>
      </c>
      <c r="X41" s="3">
        <f t="shared" si="19"/>
        <v>1500</v>
      </c>
      <c r="Y41" s="3">
        <f t="shared" si="20"/>
        <v>1500</v>
      </c>
      <c r="Z41" s="3">
        <f t="shared" si="21"/>
        <v>1500</v>
      </c>
      <c r="AA41" s="3">
        <f t="shared" si="22"/>
        <v>1500</v>
      </c>
      <c r="AB41" s="3">
        <f t="shared" si="23"/>
        <v>1500</v>
      </c>
    </row>
    <row r="42" spans="1:28" x14ac:dyDescent="0.3">
      <c r="A42" t="s">
        <v>15</v>
      </c>
      <c r="B42" t="s">
        <v>28</v>
      </c>
      <c r="C42" t="s">
        <v>49</v>
      </c>
      <c r="D42" s="2">
        <v>120</v>
      </c>
      <c r="E42">
        <v>30</v>
      </c>
      <c r="F42">
        <v>30</v>
      </c>
      <c r="G42">
        <v>30</v>
      </c>
      <c r="H42">
        <v>30</v>
      </c>
      <c r="I42">
        <v>30</v>
      </c>
      <c r="J42">
        <v>30</v>
      </c>
      <c r="K42">
        <v>30</v>
      </c>
      <c r="L42">
        <v>30</v>
      </c>
      <c r="M42">
        <v>30</v>
      </c>
      <c r="N42">
        <v>30</v>
      </c>
      <c r="O42">
        <v>30</v>
      </c>
      <c r="P42">
        <v>30</v>
      </c>
      <c r="Q42" s="3">
        <f t="shared" si="12"/>
        <v>3600</v>
      </c>
      <c r="R42" s="3">
        <f t="shared" si="13"/>
        <v>3600</v>
      </c>
      <c r="S42" s="3">
        <f t="shared" si="14"/>
        <v>3600</v>
      </c>
      <c r="T42" s="3">
        <f t="shared" si="15"/>
        <v>3600</v>
      </c>
      <c r="U42" s="3">
        <f t="shared" si="16"/>
        <v>3600</v>
      </c>
      <c r="V42" s="3">
        <f t="shared" si="17"/>
        <v>3600</v>
      </c>
      <c r="W42" s="3">
        <f t="shared" si="18"/>
        <v>3600</v>
      </c>
      <c r="X42" s="3">
        <f t="shared" si="19"/>
        <v>3600</v>
      </c>
      <c r="Y42" s="3">
        <f t="shared" si="20"/>
        <v>3600</v>
      </c>
      <c r="Z42" s="3">
        <f t="shared" si="21"/>
        <v>3600</v>
      </c>
      <c r="AA42" s="3">
        <f t="shared" si="22"/>
        <v>3600</v>
      </c>
      <c r="AB42" s="3">
        <f t="shared" si="23"/>
        <v>3600</v>
      </c>
    </row>
    <row r="43" spans="1:28" x14ac:dyDescent="0.3">
      <c r="A43" t="s">
        <v>15</v>
      </c>
      <c r="B43" t="s">
        <v>29</v>
      </c>
      <c r="C43" t="s">
        <v>46</v>
      </c>
      <c r="D43" s="2">
        <v>75</v>
      </c>
      <c r="E43">
        <v>80</v>
      </c>
      <c r="F43">
        <v>80</v>
      </c>
      <c r="G43">
        <v>80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80</v>
      </c>
      <c r="O43">
        <v>80</v>
      </c>
      <c r="P43">
        <v>80</v>
      </c>
      <c r="Q43" s="3">
        <f t="shared" si="12"/>
        <v>6000</v>
      </c>
      <c r="R43" s="3">
        <f t="shared" si="13"/>
        <v>6000</v>
      </c>
      <c r="S43" s="3">
        <f t="shared" si="14"/>
        <v>6000</v>
      </c>
      <c r="T43" s="3">
        <f t="shared" si="15"/>
        <v>6000</v>
      </c>
      <c r="U43" s="3">
        <f t="shared" si="16"/>
        <v>6000</v>
      </c>
      <c r="V43" s="3">
        <f t="shared" si="17"/>
        <v>6000</v>
      </c>
      <c r="W43" s="3">
        <f t="shared" si="18"/>
        <v>6000</v>
      </c>
      <c r="X43" s="3">
        <f t="shared" si="19"/>
        <v>6000</v>
      </c>
      <c r="Y43" s="3">
        <f t="shared" si="20"/>
        <v>6000</v>
      </c>
      <c r="Z43" s="3">
        <f t="shared" si="21"/>
        <v>6000</v>
      </c>
      <c r="AA43" s="3">
        <f t="shared" si="22"/>
        <v>6000</v>
      </c>
      <c r="AB43" s="3">
        <f t="shared" si="23"/>
        <v>6000</v>
      </c>
    </row>
    <row r="44" spans="1:28" x14ac:dyDescent="0.3">
      <c r="A44" t="s">
        <v>15</v>
      </c>
      <c r="B44" t="s">
        <v>29</v>
      </c>
      <c r="C44" t="s">
        <v>47</v>
      </c>
      <c r="D44" s="2">
        <v>50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12</v>
      </c>
      <c r="L44">
        <v>12</v>
      </c>
      <c r="M44">
        <v>12</v>
      </c>
      <c r="N44">
        <v>12</v>
      </c>
      <c r="O44">
        <v>12</v>
      </c>
      <c r="P44">
        <v>12</v>
      </c>
      <c r="Q44" s="3">
        <f t="shared" si="12"/>
        <v>500</v>
      </c>
      <c r="R44" s="3">
        <f t="shared" si="13"/>
        <v>500</v>
      </c>
      <c r="S44" s="3">
        <f t="shared" si="14"/>
        <v>500</v>
      </c>
      <c r="T44" s="3">
        <f t="shared" si="15"/>
        <v>500</v>
      </c>
      <c r="U44" s="3">
        <f t="shared" si="16"/>
        <v>500</v>
      </c>
      <c r="V44" s="3">
        <f t="shared" si="17"/>
        <v>500</v>
      </c>
      <c r="W44" s="3">
        <f t="shared" si="18"/>
        <v>600</v>
      </c>
      <c r="X44" s="3">
        <f t="shared" si="19"/>
        <v>600</v>
      </c>
      <c r="Y44" s="3">
        <f t="shared" si="20"/>
        <v>600</v>
      </c>
      <c r="Z44" s="3">
        <f t="shared" si="21"/>
        <v>600</v>
      </c>
      <c r="AA44" s="3">
        <f t="shared" si="22"/>
        <v>600</v>
      </c>
      <c r="AB44" s="3">
        <f t="shared" si="23"/>
        <v>600</v>
      </c>
    </row>
    <row r="45" spans="1:28" x14ac:dyDescent="0.3">
      <c r="A45" t="s">
        <v>15</v>
      </c>
      <c r="B45" t="s">
        <v>29</v>
      </c>
      <c r="C45" t="s">
        <v>48</v>
      </c>
      <c r="D45" s="2">
        <v>60</v>
      </c>
      <c r="E45">
        <v>20</v>
      </c>
      <c r="F45">
        <v>20</v>
      </c>
      <c r="G45">
        <v>20</v>
      </c>
      <c r="H45">
        <v>20</v>
      </c>
      <c r="I45">
        <v>20</v>
      </c>
      <c r="J45">
        <v>20</v>
      </c>
      <c r="K45">
        <v>25</v>
      </c>
      <c r="L45">
        <v>25</v>
      </c>
      <c r="M45">
        <v>25</v>
      </c>
      <c r="N45">
        <v>25</v>
      </c>
      <c r="O45">
        <v>25</v>
      </c>
      <c r="P45">
        <v>25</v>
      </c>
      <c r="Q45" s="3">
        <f t="shared" si="12"/>
        <v>1200</v>
      </c>
      <c r="R45" s="3">
        <f t="shared" si="13"/>
        <v>1200</v>
      </c>
      <c r="S45" s="3">
        <f t="shared" si="14"/>
        <v>1200</v>
      </c>
      <c r="T45" s="3">
        <f t="shared" si="15"/>
        <v>1200</v>
      </c>
      <c r="U45" s="3">
        <f t="shared" si="16"/>
        <v>1200</v>
      </c>
      <c r="V45" s="3">
        <f t="shared" si="17"/>
        <v>1200</v>
      </c>
      <c r="W45" s="3">
        <f t="shared" si="18"/>
        <v>1500</v>
      </c>
      <c r="X45" s="3">
        <f t="shared" si="19"/>
        <v>1500</v>
      </c>
      <c r="Y45" s="3">
        <f t="shared" si="20"/>
        <v>1500</v>
      </c>
      <c r="Z45" s="3">
        <f t="shared" si="21"/>
        <v>1500</v>
      </c>
      <c r="AA45" s="3">
        <f t="shared" si="22"/>
        <v>1500</v>
      </c>
      <c r="AB45" s="3">
        <f t="shared" si="23"/>
        <v>1500</v>
      </c>
    </row>
    <row r="46" spans="1:28" x14ac:dyDescent="0.3">
      <c r="A46" t="s">
        <v>15</v>
      </c>
      <c r="B46" t="s">
        <v>29</v>
      </c>
      <c r="C46" t="s">
        <v>49</v>
      </c>
      <c r="D46" s="2">
        <v>120</v>
      </c>
      <c r="E46">
        <v>30</v>
      </c>
      <c r="F46">
        <v>30</v>
      </c>
      <c r="G46">
        <v>30</v>
      </c>
      <c r="H46">
        <v>30</v>
      </c>
      <c r="I46">
        <v>30</v>
      </c>
      <c r="J46">
        <v>30</v>
      </c>
      <c r="K46">
        <v>30</v>
      </c>
      <c r="L46">
        <v>30</v>
      </c>
      <c r="M46">
        <v>30</v>
      </c>
      <c r="N46">
        <v>30</v>
      </c>
      <c r="O46">
        <v>30</v>
      </c>
      <c r="P46">
        <v>30</v>
      </c>
      <c r="Q46" s="3">
        <f t="shared" si="12"/>
        <v>3600</v>
      </c>
      <c r="R46" s="3">
        <f t="shared" si="13"/>
        <v>3600</v>
      </c>
      <c r="S46" s="3">
        <f t="shared" si="14"/>
        <v>3600</v>
      </c>
      <c r="T46" s="3">
        <f t="shared" si="15"/>
        <v>3600</v>
      </c>
      <c r="U46" s="3">
        <f t="shared" si="16"/>
        <v>3600</v>
      </c>
      <c r="V46" s="3">
        <f t="shared" si="17"/>
        <v>3600</v>
      </c>
      <c r="W46" s="3">
        <f t="shared" si="18"/>
        <v>3600</v>
      </c>
      <c r="X46" s="3">
        <f t="shared" si="19"/>
        <v>3600</v>
      </c>
      <c r="Y46" s="3">
        <f t="shared" si="20"/>
        <v>3600</v>
      </c>
      <c r="Z46" s="3">
        <f t="shared" si="21"/>
        <v>3600</v>
      </c>
      <c r="AA46" s="3">
        <f t="shared" si="22"/>
        <v>3600</v>
      </c>
      <c r="AB46" s="3">
        <f t="shared" si="23"/>
        <v>3600</v>
      </c>
    </row>
    <row r="47" spans="1:28" x14ac:dyDescent="0.3">
      <c r="A47" t="s">
        <v>15</v>
      </c>
      <c r="B47" t="s">
        <v>30</v>
      </c>
      <c r="C47" t="s">
        <v>46</v>
      </c>
      <c r="D47" s="2">
        <v>75</v>
      </c>
      <c r="E47">
        <v>80</v>
      </c>
      <c r="F47">
        <v>80</v>
      </c>
      <c r="G47">
        <v>80</v>
      </c>
      <c r="H47">
        <v>80</v>
      </c>
      <c r="I47">
        <v>80</v>
      </c>
      <c r="J47">
        <v>80</v>
      </c>
      <c r="K47">
        <v>90</v>
      </c>
      <c r="L47">
        <v>90</v>
      </c>
      <c r="M47">
        <v>90</v>
      </c>
      <c r="N47">
        <v>90</v>
      </c>
      <c r="O47">
        <v>90</v>
      </c>
      <c r="P47">
        <v>90</v>
      </c>
      <c r="Q47" s="3">
        <f t="shared" si="12"/>
        <v>6000</v>
      </c>
      <c r="R47" s="3">
        <f t="shared" si="13"/>
        <v>6000</v>
      </c>
      <c r="S47" s="3">
        <f t="shared" si="14"/>
        <v>6000</v>
      </c>
      <c r="T47" s="3">
        <f t="shared" si="15"/>
        <v>6000</v>
      </c>
      <c r="U47" s="3">
        <f t="shared" si="16"/>
        <v>6000</v>
      </c>
      <c r="V47" s="3">
        <f t="shared" si="17"/>
        <v>6000</v>
      </c>
      <c r="W47" s="3">
        <f t="shared" si="18"/>
        <v>6750</v>
      </c>
      <c r="X47" s="3">
        <f t="shared" si="19"/>
        <v>6750</v>
      </c>
      <c r="Y47" s="3">
        <f t="shared" si="20"/>
        <v>6750</v>
      </c>
      <c r="Z47" s="3">
        <f t="shared" si="21"/>
        <v>6750</v>
      </c>
      <c r="AA47" s="3">
        <f t="shared" si="22"/>
        <v>6750</v>
      </c>
      <c r="AB47" s="3">
        <f t="shared" si="23"/>
        <v>6750</v>
      </c>
    </row>
    <row r="48" spans="1:28" x14ac:dyDescent="0.3">
      <c r="A48" t="s">
        <v>15</v>
      </c>
      <c r="B48" t="s">
        <v>30</v>
      </c>
      <c r="C48" t="s">
        <v>47</v>
      </c>
      <c r="D48" s="2">
        <v>50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12</v>
      </c>
      <c r="L48">
        <v>12</v>
      </c>
      <c r="M48">
        <v>12</v>
      </c>
      <c r="N48">
        <v>12</v>
      </c>
      <c r="O48">
        <v>12</v>
      </c>
      <c r="P48">
        <v>12</v>
      </c>
      <c r="Q48" s="3">
        <f t="shared" si="12"/>
        <v>500</v>
      </c>
      <c r="R48" s="3">
        <f t="shared" si="13"/>
        <v>500</v>
      </c>
      <c r="S48" s="3">
        <f t="shared" si="14"/>
        <v>500</v>
      </c>
      <c r="T48" s="3">
        <f t="shared" si="15"/>
        <v>500</v>
      </c>
      <c r="U48" s="3">
        <f t="shared" si="16"/>
        <v>500</v>
      </c>
      <c r="V48" s="3">
        <f t="shared" si="17"/>
        <v>500</v>
      </c>
      <c r="W48" s="3">
        <f t="shared" si="18"/>
        <v>600</v>
      </c>
      <c r="X48" s="3">
        <f t="shared" si="19"/>
        <v>600</v>
      </c>
      <c r="Y48" s="3">
        <f t="shared" si="20"/>
        <v>600</v>
      </c>
      <c r="Z48" s="3">
        <f t="shared" si="21"/>
        <v>600</v>
      </c>
      <c r="AA48" s="3">
        <f t="shared" si="22"/>
        <v>600</v>
      </c>
      <c r="AB48" s="3">
        <f t="shared" si="23"/>
        <v>600</v>
      </c>
    </row>
    <row r="49" spans="1:28" x14ac:dyDescent="0.3">
      <c r="A49" t="s">
        <v>15</v>
      </c>
      <c r="B49" t="s">
        <v>30</v>
      </c>
      <c r="C49" t="s">
        <v>49</v>
      </c>
      <c r="D49" s="2">
        <v>120</v>
      </c>
      <c r="E49">
        <v>30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 s="3">
        <f t="shared" si="12"/>
        <v>3600</v>
      </c>
      <c r="R49" s="3">
        <f t="shared" si="13"/>
        <v>3600</v>
      </c>
      <c r="S49" s="3">
        <f t="shared" si="14"/>
        <v>3600</v>
      </c>
      <c r="T49" s="3">
        <f t="shared" si="15"/>
        <v>3600</v>
      </c>
      <c r="U49" s="3">
        <f t="shared" si="16"/>
        <v>3600</v>
      </c>
      <c r="V49" s="3">
        <f t="shared" si="17"/>
        <v>3600</v>
      </c>
      <c r="W49" s="3">
        <f t="shared" si="18"/>
        <v>3600</v>
      </c>
      <c r="X49" s="3">
        <f t="shared" si="19"/>
        <v>3600</v>
      </c>
      <c r="Y49" s="3">
        <f t="shared" si="20"/>
        <v>3600</v>
      </c>
      <c r="Z49" s="3">
        <f t="shared" si="21"/>
        <v>3600</v>
      </c>
      <c r="AA49" s="3">
        <f t="shared" si="22"/>
        <v>3600</v>
      </c>
      <c r="AB49" s="3">
        <f t="shared" si="23"/>
        <v>3600</v>
      </c>
    </row>
    <row r="50" spans="1:28" x14ac:dyDescent="0.3">
      <c r="A50" t="s">
        <v>15</v>
      </c>
      <c r="B50" t="s">
        <v>31</v>
      </c>
      <c r="C50" t="s">
        <v>47</v>
      </c>
      <c r="D50" s="2">
        <v>50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12</v>
      </c>
      <c r="L50">
        <v>12</v>
      </c>
      <c r="M50">
        <v>12</v>
      </c>
      <c r="N50">
        <v>12</v>
      </c>
      <c r="O50">
        <v>12</v>
      </c>
      <c r="P50">
        <v>12</v>
      </c>
      <c r="Q50" s="3">
        <f t="shared" si="12"/>
        <v>500</v>
      </c>
      <c r="R50" s="3">
        <f t="shared" si="13"/>
        <v>500</v>
      </c>
      <c r="S50" s="3">
        <f t="shared" si="14"/>
        <v>500</v>
      </c>
      <c r="T50" s="3">
        <f t="shared" si="15"/>
        <v>500</v>
      </c>
      <c r="U50" s="3">
        <f t="shared" si="16"/>
        <v>500</v>
      </c>
      <c r="V50" s="3">
        <f t="shared" si="17"/>
        <v>500</v>
      </c>
      <c r="W50" s="3">
        <f t="shared" si="18"/>
        <v>600</v>
      </c>
      <c r="X50" s="3">
        <f t="shared" si="19"/>
        <v>600</v>
      </c>
      <c r="Y50" s="3">
        <f t="shared" si="20"/>
        <v>600</v>
      </c>
      <c r="Z50" s="3">
        <f t="shared" si="21"/>
        <v>600</v>
      </c>
      <c r="AA50" s="3">
        <f t="shared" si="22"/>
        <v>600</v>
      </c>
      <c r="AB50" s="3">
        <f t="shared" si="23"/>
        <v>600</v>
      </c>
    </row>
    <row r="51" spans="1:28" x14ac:dyDescent="0.3">
      <c r="A51" t="s">
        <v>15</v>
      </c>
      <c r="B51" t="s">
        <v>31</v>
      </c>
      <c r="C51" t="s">
        <v>48</v>
      </c>
      <c r="D51" s="2">
        <v>60</v>
      </c>
      <c r="E51">
        <v>20</v>
      </c>
      <c r="F51">
        <v>20</v>
      </c>
      <c r="G51">
        <v>20</v>
      </c>
      <c r="H51">
        <v>20</v>
      </c>
      <c r="I51">
        <v>20</v>
      </c>
      <c r="J51">
        <v>20</v>
      </c>
      <c r="K51">
        <v>25</v>
      </c>
      <c r="L51">
        <v>25</v>
      </c>
      <c r="M51">
        <v>25</v>
      </c>
      <c r="N51">
        <v>25</v>
      </c>
      <c r="O51">
        <v>25</v>
      </c>
      <c r="P51">
        <v>25</v>
      </c>
      <c r="Q51" s="3">
        <f t="shared" si="12"/>
        <v>1200</v>
      </c>
      <c r="R51" s="3">
        <f t="shared" si="13"/>
        <v>1200</v>
      </c>
      <c r="S51" s="3">
        <f t="shared" si="14"/>
        <v>1200</v>
      </c>
      <c r="T51" s="3">
        <f t="shared" si="15"/>
        <v>1200</v>
      </c>
      <c r="U51" s="3">
        <f t="shared" si="16"/>
        <v>1200</v>
      </c>
      <c r="V51" s="3">
        <f t="shared" si="17"/>
        <v>1200</v>
      </c>
      <c r="W51" s="3">
        <f t="shared" si="18"/>
        <v>1500</v>
      </c>
      <c r="X51" s="3">
        <f t="shared" si="19"/>
        <v>1500</v>
      </c>
      <c r="Y51" s="3">
        <f t="shared" si="20"/>
        <v>1500</v>
      </c>
      <c r="Z51" s="3">
        <f t="shared" si="21"/>
        <v>1500</v>
      </c>
      <c r="AA51" s="3">
        <f t="shared" si="22"/>
        <v>1500</v>
      </c>
      <c r="AB51" s="3">
        <f t="shared" si="23"/>
        <v>1500</v>
      </c>
    </row>
    <row r="52" spans="1:28" x14ac:dyDescent="0.3">
      <c r="A52" t="s">
        <v>15</v>
      </c>
      <c r="B52" t="s">
        <v>31</v>
      </c>
      <c r="C52" t="s">
        <v>49</v>
      </c>
      <c r="D52" s="2">
        <v>120</v>
      </c>
      <c r="E52">
        <v>30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 s="3">
        <f t="shared" si="12"/>
        <v>3600</v>
      </c>
      <c r="R52" s="3">
        <f t="shared" si="13"/>
        <v>3600</v>
      </c>
      <c r="S52" s="3">
        <f t="shared" si="14"/>
        <v>3600</v>
      </c>
      <c r="T52" s="3">
        <f t="shared" si="15"/>
        <v>3600</v>
      </c>
      <c r="U52" s="3">
        <f t="shared" si="16"/>
        <v>3600</v>
      </c>
      <c r="V52" s="3">
        <f t="shared" si="17"/>
        <v>3600</v>
      </c>
      <c r="W52" s="3">
        <f t="shared" si="18"/>
        <v>3600</v>
      </c>
      <c r="X52" s="3">
        <f t="shared" si="19"/>
        <v>3600</v>
      </c>
      <c r="Y52" s="3">
        <f t="shared" si="20"/>
        <v>3600</v>
      </c>
      <c r="Z52" s="3">
        <f t="shared" si="21"/>
        <v>3600</v>
      </c>
      <c r="AA52" s="3">
        <f t="shared" si="22"/>
        <v>3600</v>
      </c>
      <c r="AB52" s="3">
        <f t="shared" si="23"/>
        <v>3600</v>
      </c>
    </row>
    <row r="53" spans="1:28" x14ac:dyDescent="0.3">
      <c r="A53" t="s">
        <v>16</v>
      </c>
      <c r="B53" t="s">
        <v>32</v>
      </c>
      <c r="C53" t="s">
        <v>34</v>
      </c>
      <c r="D53" s="2">
        <v>50</v>
      </c>
      <c r="E53">
        <v>40</v>
      </c>
      <c r="F53">
        <v>40</v>
      </c>
      <c r="G53">
        <v>40</v>
      </c>
      <c r="H53">
        <v>40</v>
      </c>
      <c r="I53">
        <v>40</v>
      </c>
      <c r="J53">
        <v>40</v>
      </c>
      <c r="K53">
        <v>50</v>
      </c>
      <c r="L53">
        <v>50</v>
      </c>
      <c r="M53">
        <v>50</v>
      </c>
      <c r="N53">
        <v>50</v>
      </c>
      <c r="O53">
        <v>50</v>
      </c>
      <c r="P53">
        <v>50</v>
      </c>
      <c r="Q53" s="3">
        <f t="shared" si="12"/>
        <v>2000</v>
      </c>
      <c r="R53" s="3">
        <f t="shared" si="13"/>
        <v>2000</v>
      </c>
      <c r="S53" s="3">
        <f t="shared" si="14"/>
        <v>2000</v>
      </c>
      <c r="T53" s="3">
        <f t="shared" si="15"/>
        <v>2000</v>
      </c>
      <c r="U53" s="3">
        <f t="shared" si="16"/>
        <v>2000</v>
      </c>
      <c r="V53" s="3">
        <f t="shared" si="17"/>
        <v>2000</v>
      </c>
      <c r="W53" s="3">
        <f t="shared" si="18"/>
        <v>2500</v>
      </c>
      <c r="X53" s="3">
        <f t="shared" si="19"/>
        <v>2500</v>
      </c>
      <c r="Y53" s="3">
        <f t="shared" si="20"/>
        <v>2500</v>
      </c>
      <c r="Z53" s="3">
        <f t="shared" si="21"/>
        <v>2500</v>
      </c>
      <c r="AA53" s="3">
        <f t="shared" si="22"/>
        <v>2500</v>
      </c>
      <c r="AB53" s="3">
        <f t="shared" si="23"/>
        <v>2500</v>
      </c>
    </row>
    <row r="54" spans="1:28" x14ac:dyDescent="0.3">
      <c r="A54" t="s">
        <v>16</v>
      </c>
      <c r="B54" t="s">
        <v>32</v>
      </c>
      <c r="C54" t="s">
        <v>47</v>
      </c>
      <c r="D54" s="2">
        <v>50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12</v>
      </c>
      <c r="L54">
        <v>12</v>
      </c>
      <c r="M54">
        <v>12</v>
      </c>
      <c r="N54">
        <v>12</v>
      </c>
      <c r="O54">
        <v>12</v>
      </c>
      <c r="P54">
        <v>12</v>
      </c>
      <c r="Q54" s="3">
        <f t="shared" si="12"/>
        <v>500</v>
      </c>
      <c r="R54" s="3">
        <f t="shared" si="13"/>
        <v>500</v>
      </c>
      <c r="S54" s="3">
        <f t="shared" si="14"/>
        <v>500</v>
      </c>
      <c r="T54" s="3">
        <f t="shared" si="15"/>
        <v>500</v>
      </c>
      <c r="U54" s="3">
        <f t="shared" si="16"/>
        <v>500</v>
      </c>
      <c r="V54" s="3">
        <f t="shared" si="17"/>
        <v>500</v>
      </c>
      <c r="W54" s="3">
        <f t="shared" si="18"/>
        <v>600</v>
      </c>
      <c r="X54" s="3">
        <f t="shared" si="19"/>
        <v>600</v>
      </c>
      <c r="Y54" s="3">
        <f t="shared" si="20"/>
        <v>600</v>
      </c>
      <c r="Z54" s="3">
        <f t="shared" si="21"/>
        <v>600</v>
      </c>
      <c r="AA54" s="3">
        <f t="shared" si="22"/>
        <v>600</v>
      </c>
      <c r="AB54" s="3">
        <f t="shared" si="23"/>
        <v>600</v>
      </c>
    </row>
    <row r="55" spans="1:28" x14ac:dyDescent="0.3">
      <c r="A55" t="s">
        <v>16</v>
      </c>
      <c r="B55" t="s">
        <v>32</v>
      </c>
      <c r="C55" t="s">
        <v>49</v>
      </c>
      <c r="D55" s="2">
        <v>120</v>
      </c>
      <c r="E55">
        <v>30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 s="3">
        <f t="shared" si="12"/>
        <v>3600</v>
      </c>
      <c r="R55" s="3">
        <f t="shared" si="13"/>
        <v>3600</v>
      </c>
      <c r="S55" s="3">
        <f t="shared" si="14"/>
        <v>3600</v>
      </c>
      <c r="T55" s="3">
        <f t="shared" si="15"/>
        <v>3600</v>
      </c>
      <c r="U55" s="3">
        <f t="shared" si="16"/>
        <v>3600</v>
      </c>
      <c r="V55" s="3">
        <f t="shared" si="17"/>
        <v>3600</v>
      </c>
      <c r="W55" s="3">
        <f t="shared" si="18"/>
        <v>3600</v>
      </c>
      <c r="X55" s="3">
        <f t="shared" si="19"/>
        <v>3600</v>
      </c>
      <c r="Y55" s="3">
        <f t="shared" si="20"/>
        <v>3600</v>
      </c>
      <c r="Z55" s="3">
        <f t="shared" si="21"/>
        <v>3600</v>
      </c>
      <c r="AA55" s="3">
        <f t="shared" si="22"/>
        <v>3600</v>
      </c>
      <c r="AB55" s="3">
        <f t="shared" si="23"/>
        <v>3600</v>
      </c>
    </row>
    <row r="56" spans="1:28" x14ac:dyDescent="0.3">
      <c r="A56" t="s">
        <v>16</v>
      </c>
      <c r="B56" t="s">
        <v>33</v>
      </c>
      <c r="C56" t="s">
        <v>44</v>
      </c>
      <c r="D56" s="2">
        <v>45</v>
      </c>
      <c r="E56">
        <v>160</v>
      </c>
      <c r="F56">
        <v>160</v>
      </c>
      <c r="G56">
        <v>160</v>
      </c>
      <c r="H56">
        <v>160</v>
      </c>
      <c r="I56">
        <v>160</v>
      </c>
      <c r="J56">
        <v>160</v>
      </c>
      <c r="K56">
        <v>160</v>
      </c>
      <c r="L56">
        <v>160</v>
      </c>
      <c r="M56">
        <v>160</v>
      </c>
      <c r="N56">
        <v>160</v>
      </c>
      <c r="O56">
        <v>160</v>
      </c>
      <c r="P56">
        <v>160</v>
      </c>
      <c r="Q56" s="3">
        <f t="shared" si="12"/>
        <v>7200</v>
      </c>
      <c r="R56" s="3">
        <f t="shared" si="13"/>
        <v>7200</v>
      </c>
      <c r="S56" s="3">
        <f t="shared" si="14"/>
        <v>7200</v>
      </c>
      <c r="T56" s="3">
        <f t="shared" si="15"/>
        <v>7200</v>
      </c>
      <c r="U56" s="3">
        <f t="shared" si="16"/>
        <v>7200</v>
      </c>
      <c r="V56" s="3">
        <f t="shared" si="17"/>
        <v>7200</v>
      </c>
      <c r="W56" s="3">
        <f t="shared" si="18"/>
        <v>7200</v>
      </c>
      <c r="X56" s="3">
        <f t="shared" si="19"/>
        <v>7200</v>
      </c>
      <c r="Y56" s="3">
        <f t="shared" si="20"/>
        <v>7200</v>
      </c>
      <c r="Z56" s="3">
        <f t="shared" si="21"/>
        <v>7200</v>
      </c>
      <c r="AA56" s="3">
        <f t="shared" si="22"/>
        <v>7200</v>
      </c>
      <c r="AB56" s="3">
        <f t="shared" si="23"/>
        <v>7200</v>
      </c>
    </row>
    <row r="57" spans="1:28" x14ac:dyDescent="0.3">
      <c r="A57" t="s">
        <v>16</v>
      </c>
      <c r="B57" t="s">
        <v>33</v>
      </c>
      <c r="C57" t="s">
        <v>45</v>
      </c>
      <c r="D57" s="2">
        <v>88</v>
      </c>
      <c r="E57">
        <v>160</v>
      </c>
      <c r="F57">
        <v>160</v>
      </c>
      <c r="G57">
        <v>160</v>
      </c>
      <c r="H57">
        <v>160</v>
      </c>
      <c r="I57">
        <v>160</v>
      </c>
      <c r="J57">
        <v>160</v>
      </c>
      <c r="K57">
        <v>80</v>
      </c>
      <c r="L57">
        <v>80</v>
      </c>
      <c r="M57">
        <v>80</v>
      </c>
      <c r="N57">
        <v>80</v>
      </c>
      <c r="O57">
        <v>80</v>
      </c>
      <c r="P57">
        <v>80</v>
      </c>
      <c r="Q57" s="3">
        <f t="shared" si="12"/>
        <v>14080</v>
      </c>
      <c r="R57" s="3">
        <f t="shared" si="13"/>
        <v>14080</v>
      </c>
      <c r="S57" s="3">
        <f t="shared" si="14"/>
        <v>14080</v>
      </c>
      <c r="T57" s="3">
        <f t="shared" si="15"/>
        <v>14080</v>
      </c>
      <c r="U57" s="3">
        <f t="shared" si="16"/>
        <v>14080</v>
      </c>
      <c r="V57" s="3">
        <f t="shared" si="17"/>
        <v>14080</v>
      </c>
      <c r="W57" s="3">
        <f t="shared" si="18"/>
        <v>7040</v>
      </c>
      <c r="X57" s="3">
        <f t="shared" si="19"/>
        <v>7040</v>
      </c>
      <c r="Y57" s="3">
        <f t="shared" si="20"/>
        <v>7040</v>
      </c>
      <c r="Z57" s="3">
        <f t="shared" si="21"/>
        <v>7040</v>
      </c>
      <c r="AA57" s="3">
        <f t="shared" si="22"/>
        <v>7040</v>
      </c>
      <c r="AB57" s="3">
        <f t="shared" si="23"/>
        <v>7040</v>
      </c>
    </row>
    <row r="58" spans="1:28" x14ac:dyDescent="0.3">
      <c r="A58" t="s">
        <v>16</v>
      </c>
      <c r="B58" t="s">
        <v>33</v>
      </c>
      <c r="C58" t="s">
        <v>47</v>
      </c>
      <c r="D58" s="2">
        <v>50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12</v>
      </c>
      <c r="L58">
        <v>12</v>
      </c>
      <c r="M58">
        <v>12</v>
      </c>
      <c r="N58">
        <v>12</v>
      </c>
      <c r="O58">
        <v>12</v>
      </c>
      <c r="P58">
        <v>12</v>
      </c>
      <c r="Q58" s="3">
        <f t="shared" si="12"/>
        <v>500</v>
      </c>
      <c r="R58" s="3">
        <f t="shared" si="13"/>
        <v>500</v>
      </c>
      <c r="S58" s="3">
        <f t="shared" si="14"/>
        <v>500</v>
      </c>
      <c r="T58" s="3">
        <f t="shared" si="15"/>
        <v>500</v>
      </c>
      <c r="U58" s="3">
        <f t="shared" si="16"/>
        <v>500</v>
      </c>
      <c r="V58" s="3">
        <f t="shared" si="17"/>
        <v>500</v>
      </c>
      <c r="W58" s="3">
        <f t="shared" si="18"/>
        <v>600</v>
      </c>
      <c r="X58" s="3">
        <f t="shared" si="19"/>
        <v>600</v>
      </c>
      <c r="Y58" s="3">
        <f t="shared" si="20"/>
        <v>600</v>
      </c>
      <c r="Z58" s="3">
        <f t="shared" si="21"/>
        <v>600</v>
      </c>
      <c r="AA58" s="3">
        <f t="shared" si="22"/>
        <v>600</v>
      </c>
      <c r="AB58" s="3">
        <f t="shared" si="23"/>
        <v>600</v>
      </c>
    </row>
    <row r="59" spans="1:28" x14ac:dyDescent="0.3">
      <c r="A59" t="s">
        <v>16</v>
      </c>
      <c r="B59" t="s">
        <v>33</v>
      </c>
      <c r="C59" t="s">
        <v>48</v>
      </c>
      <c r="D59" s="2">
        <v>60</v>
      </c>
      <c r="E59">
        <v>20</v>
      </c>
      <c r="F59">
        <v>20</v>
      </c>
      <c r="G59">
        <v>20</v>
      </c>
      <c r="H59">
        <v>20</v>
      </c>
      <c r="I59">
        <v>20</v>
      </c>
      <c r="J59">
        <v>20</v>
      </c>
      <c r="K59">
        <v>25</v>
      </c>
      <c r="L59">
        <v>25</v>
      </c>
      <c r="M59">
        <v>25</v>
      </c>
      <c r="N59">
        <v>25</v>
      </c>
      <c r="O59">
        <v>25</v>
      </c>
      <c r="P59">
        <v>25</v>
      </c>
      <c r="Q59" s="3">
        <f t="shared" si="12"/>
        <v>1200</v>
      </c>
      <c r="R59" s="3">
        <f t="shared" si="13"/>
        <v>1200</v>
      </c>
      <c r="S59" s="3">
        <f t="shared" si="14"/>
        <v>1200</v>
      </c>
      <c r="T59" s="3">
        <f t="shared" si="15"/>
        <v>1200</v>
      </c>
      <c r="U59" s="3">
        <f t="shared" si="16"/>
        <v>1200</v>
      </c>
      <c r="V59" s="3">
        <f t="shared" si="17"/>
        <v>1200</v>
      </c>
      <c r="W59" s="3">
        <f t="shared" si="18"/>
        <v>1500</v>
      </c>
      <c r="X59" s="3">
        <f t="shared" si="19"/>
        <v>1500</v>
      </c>
      <c r="Y59" s="3">
        <f t="shared" si="20"/>
        <v>1500</v>
      </c>
      <c r="Z59" s="3">
        <f t="shared" si="21"/>
        <v>1500</v>
      </c>
      <c r="AA59" s="3">
        <f t="shared" si="22"/>
        <v>1500</v>
      </c>
      <c r="AB59" s="3">
        <f t="shared" si="23"/>
        <v>1500</v>
      </c>
    </row>
    <row r="60" spans="1:28" x14ac:dyDescent="0.3"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3"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3"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3"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3"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7:28" x14ac:dyDescent="0.3"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7:28" x14ac:dyDescent="0.3"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7:28" x14ac:dyDescent="0.3"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7:28" x14ac:dyDescent="0.3"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7:28" x14ac:dyDescent="0.3"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7:28" x14ac:dyDescent="0.3"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7:28" x14ac:dyDescent="0.3"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7:28" x14ac:dyDescent="0.3"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7:28" x14ac:dyDescent="0.3"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7:28" x14ac:dyDescent="0.3"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7:28" x14ac:dyDescent="0.3"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7:28" x14ac:dyDescent="0.3"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</sheetData>
  <sortState xmlns:xlrd2="http://schemas.microsoft.com/office/spreadsheetml/2017/richdata2" ref="A5:W391">
    <sortCondition ref="Q5:Q391"/>
  </sortState>
  <phoneticPr fontId="1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AEB7-3802-4264-83F7-2D04CBB62B19}">
  <dimension ref="A1:AH71"/>
  <sheetViews>
    <sheetView tabSelected="1" zoomScale="95" zoomScaleNormal="76" workbookViewId="0">
      <selection activeCell="H17" sqref="H17"/>
    </sheetView>
  </sheetViews>
  <sheetFormatPr defaultRowHeight="14.4" x14ac:dyDescent="0.3"/>
  <cols>
    <col min="3" max="4" width="11.44140625" customWidth="1"/>
    <col min="5" max="7" width="9.88671875" customWidth="1"/>
    <col min="8" max="8" width="10.109375" customWidth="1"/>
    <col min="9" max="9" width="10.5546875" customWidth="1"/>
    <col min="10" max="16" width="11.109375" customWidth="1"/>
    <col min="17" max="17" width="13" customWidth="1"/>
    <col min="18" max="18" width="12" customWidth="1"/>
    <col min="19" max="19" width="12.5546875" customWidth="1"/>
    <col min="20" max="20" width="13.109375" customWidth="1"/>
    <col min="21" max="21" width="12.6640625" customWidth="1"/>
    <col min="22" max="22" width="12.109375" customWidth="1"/>
    <col min="23" max="23" width="12.33203125" customWidth="1"/>
    <col min="24" max="24" width="13" customWidth="1"/>
    <col min="25" max="25" width="13.5546875" customWidth="1"/>
    <col min="26" max="26" width="14" customWidth="1"/>
    <col min="27" max="27" width="13.109375" customWidth="1"/>
    <col min="28" max="28" width="12.44140625" customWidth="1"/>
    <col min="29" max="29" width="12.88671875" customWidth="1"/>
    <col min="30" max="30" width="13.77734375" customWidth="1"/>
    <col min="31" max="31" width="12.6640625" bestFit="1" customWidth="1"/>
    <col min="32" max="32" width="10" bestFit="1" customWidth="1"/>
    <col min="34" max="34" width="11.33203125" customWidth="1"/>
  </cols>
  <sheetData>
    <row r="1" spans="1:34" x14ac:dyDescent="0.3">
      <c r="A1" t="s">
        <v>3</v>
      </c>
      <c r="B1" t="s">
        <v>4</v>
      </c>
      <c r="C1" t="s">
        <v>5</v>
      </c>
      <c r="D1" t="s">
        <v>51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84</v>
      </c>
      <c r="AG1" t="s">
        <v>85</v>
      </c>
      <c r="AH1" t="s">
        <v>86</v>
      </c>
    </row>
    <row r="2" spans="1:34" x14ac:dyDescent="0.3">
      <c r="A2" t="s">
        <v>12</v>
      </c>
      <c r="B2" t="s">
        <v>17</v>
      </c>
      <c r="C2" t="s">
        <v>34</v>
      </c>
      <c r="D2" s="2">
        <v>50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24</v>
      </c>
      <c r="L2">
        <v>24</v>
      </c>
      <c r="M2">
        <v>24</v>
      </c>
      <c r="N2">
        <v>30</v>
      </c>
      <c r="O2">
        <v>30</v>
      </c>
      <c r="P2">
        <v>30</v>
      </c>
      <c r="Q2" s="3">
        <f t="shared" ref="Q2:V33" si="0">E2*$D2</f>
        <v>1000</v>
      </c>
      <c r="R2" s="3">
        <f t="shared" si="0"/>
        <v>1000</v>
      </c>
      <c r="S2" s="3">
        <f t="shared" si="0"/>
        <v>1000</v>
      </c>
      <c r="T2" s="3">
        <f t="shared" si="0"/>
        <v>1000</v>
      </c>
      <c r="U2" s="3">
        <f t="shared" si="0"/>
        <v>1000</v>
      </c>
      <c r="V2" s="3">
        <f t="shared" si="0"/>
        <v>1000</v>
      </c>
      <c r="W2" s="3">
        <f t="shared" ref="W2:AB33" si="1">$D2*K2</f>
        <v>1200</v>
      </c>
      <c r="X2" s="3">
        <f t="shared" si="1"/>
        <v>1200</v>
      </c>
      <c r="Y2" s="3">
        <f t="shared" si="1"/>
        <v>1200</v>
      </c>
      <c r="Z2" s="3">
        <f t="shared" si="1"/>
        <v>1500</v>
      </c>
      <c r="AA2" s="3">
        <f t="shared" si="1"/>
        <v>1500</v>
      </c>
      <c r="AB2" s="3">
        <f t="shared" si="1"/>
        <v>1500</v>
      </c>
      <c r="AC2" s="3">
        <f>SUM(Table1[[#This Row],[BC Month 1]:[BC Month 6]])</f>
        <v>6000</v>
      </c>
      <c r="AD2" s="3">
        <f>SUM(Table1[[#This Row],[AC Month 1]:[AC Month 6]])</f>
        <v>8100</v>
      </c>
      <c r="AE2" s="3">
        <f>Table1[[#This Row],[Total Actual Cost]]-Table1[[#This Row],[Total Budgeted Cost]]</f>
        <v>2100</v>
      </c>
      <c r="AF2" s="6">
        <f>SUM(Table1[[#This Row],[BH Month 1]:[BH Month 6]])</f>
        <v>120</v>
      </c>
      <c r="AG2" s="6">
        <f>SUM(Table1[[#This Row],[AH Month 1]:[AH Month 6]])</f>
        <v>162</v>
      </c>
      <c r="AH2" s="6">
        <f>Table1[[#This Row],[Total AH]]-Table1[[#This Row],[Total BH]]</f>
        <v>42</v>
      </c>
    </row>
    <row r="3" spans="1:34" x14ac:dyDescent="0.3">
      <c r="A3" t="s">
        <v>12</v>
      </c>
      <c r="B3" t="s">
        <v>17</v>
      </c>
      <c r="C3" t="s">
        <v>39</v>
      </c>
      <c r="D3" s="2">
        <v>35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80</v>
      </c>
      <c r="M3">
        <v>80</v>
      </c>
      <c r="N3">
        <v>90</v>
      </c>
      <c r="O3">
        <v>90</v>
      </c>
      <c r="P3">
        <v>90</v>
      </c>
      <c r="Q3" s="3">
        <f t="shared" si="0"/>
        <v>2800</v>
      </c>
      <c r="R3" s="3">
        <f t="shared" si="0"/>
        <v>2800</v>
      </c>
      <c r="S3" s="3">
        <f t="shared" si="0"/>
        <v>2800</v>
      </c>
      <c r="T3" s="3">
        <f t="shared" si="0"/>
        <v>2800</v>
      </c>
      <c r="U3" s="3">
        <f t="shared" si="0"/>
        <v>2800</v>
      </c>
      <c r="V3" s="3">
        <f t="shared" si="0"/>
        <v>2800</v>
      </c>
      <c r="W3" s="3">
        <f t="shared" si="1"/>
        <v>2800</v>
      </c>
      <c r="X3" s="3">
        <f t="shared" si="1"/>
        <v>2800</v>
      </c>
      <c r="Y3" s="3">
        <f t="shared" si="1"/>
        <v>2800</v>
      </c>
      <c r="Z3" s="3">
        <f t="shared" si="1"/>
        <v>3150</v>
      </c>
      <c r="AA3" s="3">
        <f t="shared" si="1"/>
        <v>3150</v>
      </c>
      <c r="AB3" s="3">
        <f t="shared" si="1"/>
        <v>3150</v>
      </c>
      <c r="AC3" s="3">
        <f>SUM(Table1[[#This Row],[BC Month 1]:[BC Month 6]])</f>
        <v>16800</v>
      </c>
      <c r="AD3" s="3">
        <f>SUM(Table1[[#This Row],[AC Month 1]:[AC Month 6]])</f>
        <v>17850</v>
      </c>
      <c r="AE3" s="3">
        <f>Table1[[#This Row],[Total Actual Cost]]-Table1[[#This Row],[Total Budgeted Cost]]</f>
        <v>1050</v>
      </c>
      <c r="AF3" s="6">
        <f>SUM(Table1[[#This Row],[BH Month 1]:[BH Month 6]])</f>
        <v>480</v>
      </c>
      <c r="AG3" s="6">
        <f>SUM(Table1[[#This Row],[AH Month 1]:[AH Month 6]])</f>
        <v>510</v>
      </c>
      <c r="AH3" s="6">
        <f>Table1[[#This Row],[Total AH]]-Table1[[#This Row],[Total BH]]</f>
        <v>30</v>
      </c>
    </row>
    <row r="4" spans="1:34" x14ac:dyDescent="0.3">
      <c r="A4" t="s">
        <v>12</v>
      </c>
      <c r="B4" t="s">
        <v>17</v>
      </c>
      <c r="C4" t="s">
        <v>40</v>
      </c>
      <c r="D4" s="2">
        <v>75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 s="3">
        <f t="shared" si="0"/>
        <v>3000</v>
      </c>
      <c r="R4" s="3">
        <f t="shared" si="0"/>
        <v>3000</v>
      </c>
      <c r="S4" s="3">
        <f t="shared" si="0"/>
        <v>3000</v>
      </c>
      <c r="T4" s="3">
        <f t="shared" si="0"/>
        <v>3000</v>
      </c>
      <c r="U4" s="3">
        <f t="shared" si="0"/>
        <v>3000</v>
      </c>
      <c r="V4" s="3">
        <f t="shared" si="0"/>
        <v>3000</v>
      </c>
      <c r="W4" s="3">
        <f t="shared" si="1"/>
        <v>3000</v>
      </c>
      <c r="X4" s="3">
        <f t="shared" si="1"/>
        <v>3000</v>
      </c>
      <c r="Y4" s="3">
        <f t="shared" si="1"/>
        <v>3000</v>
      </c>
      <c r="Z4" s="3">
        <f t="shared" si="1"/>
        <v>3000</v>
      </c>
      <c r="AA4" s="3">
        <f t="shared" si="1"/>
        <v>3000</v>
      </c>
      <c r="AB4" s="3">
        <f t="shared" si="1"/>
        <v>3000</v>
      </c>
      <c r="AC4" s="3">
        <f>SUM(Table1[[#This Row],[BC Month 1]:[BC Month 6]])</f>
        <v>18000</v>
      </c>
      <c r="AD4" s="3">
        <f>SUM(Table1[[#This Row],[AC Month 1]:[AC Month 6]])</f>
        <v>18000</v>
      </c>
      <c r="AE4" s="3">
        <f>Table1[[#This Row],[Total Actual Cost]]-Table1[[#This Row],[Total Budgeted Cost]]</f>
        <v>0</v>
      </c>
      <c r="AF4" s="6">
        <f>SUM(Table1[[#This Row],[BH Month 1]:[BH Month 6]])</f>
        <v>240</v>
      </c>
      <c r="AG4" s="6">
        <f>SUM(Table1[[#This Row],[AH Month 1]:[AH Month 6]])</f>
        <v>240</v>
      </c>
      <c r="AH4" s="6">
        <f>Table1[[#This Row],[Total AH]]-Table1[[#This Row],[Total BH]]</f>
        <v>0</v>
      </c>
    </row>
    <row r="5" spans="1:34" x14ac:dyDescent="0.3">
      <c r="A5" t="s">
        <v>12</v>
      </c>
      <c r="B5" t="s">
        <v>17</v>
      </c>
      <c r="C5" t="s">
        <v>41</v>
      </c>
      <c r="D5" s="2">
        <v>105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 s="3">
        <f t="shared" si="0"/>
        <v>2100</v>
      </c>
      <c r="R5" s="3">
        <f t="shared" si="0"/>
        <v>2100</v>
      </c>
      <c r="S5" s="3">
        <f t="shared" si="0"/>
        <v>2100</v>
      </c>
      <c r="T5" s="3">
        <f t="shared" si="0"/>
        <v>2100</v>
      </c>
      <c r="U5" s="3">
        <f t="shared" si="0"/>
        <v>2100</v>
      </c>
      <c r="V5" s="3">
        <f t="shared" si="0"/>
        <v>2100</v>
      </c>
      <c r="W5" s="3">
        <f t="shared" si="1"/>
        <v>2100</v>
      </c>
      <c r="X5" s="3">
        <f t="shared" si="1"/>
        <v>2100</v>
      </c>
      <c r="Y5" s="3">
        <f t="shared" si="1"/>
        <v>2100</v>
      </c>
      <c r="Z5" s="3">
        <f t="shared" si="1"/>
        <v>2100</v>
      </c>
      <c r="AA5" s="3">
        <f t="shared" si="1"/>
        <v>2100</v>
      </c>
      <c r="AB5" s="3">
        <f t="shared" si="1"/>
        <v>2100</v>
      </c>
      <c r="AC5" s="3">
        <f>SUM(Table1[[#This Row],[BC Month 1]:[BC Month 6]])</f>
        <v>12600</v>
      </c>
      <c r="AD5" s="3">
        <f>SUM(Table1[[#This Row],[AC Month 1]:[AC Month 6]])</f>
        <v>12600</v>
      </c>
      <c r="AE5" s="3">
        <f>Table1[[#This Row],[Total Actual Cost]]-Table1[[#This Row],[Total Budgeted Cost]]</f>
        <v>0</v>
      </c>
      <c r="AF5" s="6">
        <f>SUM(Table1[[#This Row],[BH Month 1]:[BH Month 6]])</f>
        <v>120</v>
      </c>
      <c r="AG5" s="6">
        <f>SUM(Table1[[#This Row],[AH Month 1]:[AH Month 6]])</f>
        <v>120</v>
      </c>
      <c r="AH5" s="6">
        <f>Table1[[#This Row],[Total AH]]-Table1[[#This Row],[Total BH]]</f>
        <v>0</v>
      </c>
    </row>
    <row r="6" spans="1:34" x14ac:dyDescent="0.3">
      <c r="A6" t="s">
        <v>12</v>
      </c>
      <c r="B6" t="s">
        <v>17</v>
      </c>
      <c r="C6" t="s">
        <v>42</v>
      </c>
      <c r="D6" s="2">
        <v>90</v>
      </c>
      <c r="E6">
        <v>140</v>
      </c>
      <c r="F6">
        <v>140</v>
      </c>
      <c r="G6">
        <v>140</v>
      </c>
      <c r="H6">
        <v>140</v>
      </c>
      <c r="I6">
        <v>140</v>
      </c>
      <c r="J6">
        <v>140</v>
      </c>
      <c r="K6">
        <v>160</v>
      </c>
      <c r="L6">
        <v>160</v>
      </c>
      <c r="M6">
        <v>160</v>
      </c>
      <c r="N6">
        <v>160</v>
      </c>
      <c r="O6">
        <v>160</v>
      </c>
      <c r="P6">
        <v>160</v>
      </c>
      <c r="Q6" s="3">
        <f t="shared" si="0"/>
        <v>12600</v>
      </c>
      <c r="R6" s="3">
        <f t="shared" si="0"/>
        <v>12600</v>
      </c>
      <c r="S6" s="3">
        <f t="shared" si="0"/>
        <v>12600</v>
      </c>
      <c r="T6" s="3">
        <f t="shared" si="0"/>
        <v>12600</v>
      </c>
      <c r="U6" s="3">
        <f t="shared" si="0"/>
        <v>12600</v>
      </c>
      <c r="V6" s="3">
        <f t="shared" si="0"/>
        <v>12600</v>
      </c>
      <c r="W6" s="3">
        <f t="shared" si="1"/>
        <v>14400</v>
      </c>
      <c r="X6" s="3">
        <f t="shared" si="1"/>
        <v>14400</v>
      </c>
      <c r="Y6" s="3">
        <f t="shared" si="1"/>
        <v>14400</v>
      </c>
      <c r="Z6" s="3">
        <f t="shared" si="1"/>
        <v>14400</v>
      </c>
      <c r="AA6" s="3">
        <f t="shared" si="1"/>
        <v>14400</v>
      </c>
      <c r="AB6" s="3">
        <f t="shared" si="1"/>
        <v>14400</v>
      </c>
      <c r="AC6" s="3">
        <f>SUM(Table1[[#This Row],[BC Month 1]:[BC Month 6]])</f>
        <v>75600</v>
      </c>
      <c r="AD6" s="3">
        <f>SUM(Table1[[#This Row],[AC Month 1]:[AC Month 6]])</f>
        <v>86400</v>
      </c>
      <c r="AE6" s="3">
        <f>Table1[[#This Row],[Total Actual Cost]]-Table1[[#This Row],[Total Budgeted Cost]]</f>
        <v>10800</v>
      </c>
      <c r="AF6" s="6">
        <f>SUM(Table1[[#This Row],[BH Month 1]:[BH Month 6]])</f>
        <v>840</v>
      </c>
      <c r="AG6" s="6">
        <f>SUM(Table1[[#This Row],[AH Month 1]:[AH Month 6]])</f>
        <v>960</v>
      </c>
      <c r="AH6" s="6">
        <f>Table1[[#This Row],[Total AH]]-Table1[[#This Row],[Total BH]]</f>
        <v>120</v>
      </c>
    </row>
    <row r="7" spans="1:34" x14ac:dyDescent="0.3">
      <c r="A7" t="s">
        <v>12</v>
      </c>
      <c r="B7" t="s">
        <v>18</v>
      </c>
      <c r="C7" t="s">
        <v>34</v>
      </c>
      <c r="D7" s="2">
        <v>50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 s="3">
        <f t="shared" si="0"/>
        <v>500</v>
      </c>
      <c r="R7" s="3">
        <f t="shared" si="0"/>
        <v>500</v>
      </c>
      <c r="S7" s="3">
        <f t="shared" si="0"/>
        <v>500</v>
      </c>
      <c r="T7" s="3">
        <f t="shared" si="0"/>
        <v>500</v>
      </c>
      <c r="U7" s="3">
        <f t="shared" si="0"/>
        <v>500</v>
      </c>
      <c r="V7" s="3">
        <f t="shared" si="0"/>
        <v>500</v>
      </c>
      <c r="W7" s="3">
        <f t="shared" si="1"/>
        <v>500</v>
      </c>
      <c r="X7" s="3">
        <f t="shared" si="1"/>
        <v>500</v>
      </c>
      <c r="Y7" s="3">
        <f t="shared" si="1"/>
        <v>500</v>
      </c>
      <c r="Z7" s="3">
        <f t="shared" si="1"/>
        <v>500</v>
      </c>
      <c r="AA7" s="3">
        <f t="shared" si="1"/>
        <v>500</v>
      </c>
      <c r="AB7" s="3">
        <f t="shared" si="1"/>
        <v>500</v>
      </c>
      <c r="AC7" s="3">
        <f>SUM(Table1[[#This Row],[BC Month 1]:[BC Month 6]])</f>
        <v>3000</v>
      </c>
      <c r="AD7" s="3">
        <f>SUM(Table1[[#This Row],[AC Month 1]:[AC Month 6]])</f>
        <v>3000</v>
      </c>
      <c r="AE7" s="3">
        <f>Table1[[#This Row],[Total Actual Cost]]-Table1[[#This Row],[Total Budgeted Cost]]</f>
        <v>0</v>
      </c>
      <c r="AF7" s="6">
        <f>SUM(Table1[[#This Row],[BH Month 1]:[BH Month 6]])</f>
        <v>60</v>
      </c>
      <c r="AG7" s="6">
        <f>SUM(Table1[[#This Row],[AH Month 1]:[AH Month 6]])</f>
        <v>60</v>
      </c>
      <c r="AH7" s="6">
        <f>Table1[[#This Row],[Total AH]]-Table1[[#This Row],[Total BH]]</f>
        <v>0</v>
      </c>
    </row>
    <row r="8" spans="1:34" x14ac:dyDescent="0.3">
      <c r="A8" t="s">
        <v>12</v>
      </c>
      <c r="B8" t="s">
        <v>18</v>
      </c>
      <c r="C8" t="s">
        <v>41</v>
      </c>
      <c r="D8" s="2">
        <v>105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20</v>
      </c>
      <c r="P8">
        <v>20</v>
      </c>
      <c r="Q8" s="3">
        <f t="shared" si="0"/>
        <v>2100</v>
      </c>
      <c r="R8" s="3">
        <f t="shared" si="0"/>
        <v>2100</v>
      </c>
      <c r="S8" s="3">
        <f t="shared" si="0"/>
        <v>2100</v>
      </c>
      <c r="T8" s="3">
        <f t="shared" si="0"/>
        <v>2100</v>
      </c>
      <c r="U8" s="3">
        <f t="shared" si="0"/>
        <v>2100</v>
      </c>
      <c r="V8" s="3">
        <f t="shared" si="0"/>
        <v>2100</v>
      </c>
      <c r="W8" s="3">
        <f t="shared" si="1"/>
        <v>2100</v>
      </c>
      <c r="X8" s="3">
        <f t="shared" si="1"/>
        <v>2100</v>
      </c>
      <c r="Y8" s="3">
        <f t="shared" si="1"/>
        <v>2100</v>
      </c>
      <c r="Z8" s="3">
        <f t="shared" si="1"/>
        <v>2100</v>
      </c>
      <c r="AA8" s="3">
        <f t="shared" si="1"/>
        <v>2100</v>
      </c>
      <c r="AB8" s="3">
        <f t="shared" si="1"/>
        <v>2100</v>
      </c>
      <c r="AC8" s="3">
        <f>SUM(Table1[[#This Row],[BC Month 1]:[BC Month 6]])</f>
        <v>12600</v>
      </c>
      <c r="AD8" s="3">
        <f>SUM(Table1[[#This Row],[AC Month 1]:[AC Month 6]])</f>
        <v>12600</v>
      </c>
      <c r="AE8" s="3">
        <f>Table1[[#This Row],[Total Actual Cost]]-Table1[[#This Row],[Total Budgeted Cost]]</f>
        <v>0</v>
      </c>
      <c r="AF8" s="6">
        <f>SUM(Table1[[#This Row],[BH Month 1]:[BH Month 6]])</f>
        <v>120</v>
      </c>
      <c r="AG8" s="6">
        <f>SUM(Table1[[#This Row],[AH Month 1]:[AH Month 6]])</f>
        <v>120</v>
      </c>
      <c r="AH8" s="6">
        <f>Table1[[#This Row],[Total AH]]-Table1[[#This Row],[Total BH]]</f>
        <v>0</v>
      </c>
    </row>
    <row r="9" spans="1:34" x14ac:dyDescent="0.3">
      <c r="A9" t="s">
        <v>12</v>
      </c>
      <c r="B9" t="s">
        <v>19</v>
      </c>
      <c r="C9" t="s">
        <v>34</v>
      </c>
      <c r="D9" s="2">
        <v>50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 s="3">
        <f t="shared" si="0"/>
        <v>1000</v>
      </c>
      <c r="R9" s="3">
        <f t="shared" si="0"/>
        <v>1000</v>
      </c>
      <c r="S9" s="3">
        <f t="shared" si="0"/>
        <v>1000</v>
      </c>
      <c r="T9" s="3">
        <f t="shared" si="0"/>
        <v>1000</v>
      </c>
      <c r="U9" s="3">
        <f t="shared" si="0"/>
        <v>1000</v>
      </c>
      <c r="V9" s="3">
        <f t="shared" si="0"/>
        <v>1000</v>
      </c>
      <c r="W9" s="3">
        <f t="shared" si="1"/>
        <v>1000</v>
      </c>
      <c r="X9" s="3">
        <f t="shared" si="1"/>
        <v>1000</v>
      </c>
      <c r="Y9" s="3">
        <f t="shared" si="1"/>
        <v>1000</v>
      </c>
      <c r="Z9" s="3">
        <f t="shared" si="1"/>
        <v>1000</v>
      </c>
      <c r="AA9" s="3">
        <f t="shared" si="1"/>
        <v>1000</v>
      </c>
      <c r="AB9" s="3">
        <f t="shared" si="1"/>
        <v>1000</v>
      </c>
      <c r="AC9" s="3">
        <f>SUM(Table1[[#This Row],[BC Month 1]:[BC Month 6]])</f>
        <v>6000</v>
      </c>
      <c r="AD9" s="3">
        <f>SUM(Table1[[#This Row],[AC Month 1]:[AC Month 6]])</f>
        <v>6000</v>
      </c>
      <c r="AE9" s="3">
        <f>Table1[[#This Row],[Total Actual Cost]]-Table1[[#This Row],[Total Budgeted Cost]]</f>
        <v>0</v>
      </c>
      <c r="AF9" s="6">
        <f>SUM(Table1[[#This Row],[BH Month 1]:[BH Month 6]])</f>
        <v>120</v>
      </c>
      <c r="AG9" s="6">
        <f>SUM(Table1[[#This Row],[AH Month 1]:[AH Month 6]])</f>
        <v>120</v>
      </c>
      <c r="AH9" s="6">
        <f>Table1[[#This Row],[Total AH]]-Table1[[#This Row],[Total BH]]</f>
        <v>0</v>
      </c>
    </row>
    <row r="10" spans="1:34" x14ac:dyDescent="0.3">
      <c r="A10" t="s">
        <v>12</v>
      </c>
      <c r="B10" t="s">
        <v>19</v>
      </c>
      <c r="C10" t="s">
        <v>47</v>
      </c>
      <c r="D10" s="2">
        <v>50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12</v>
      </c>
      <c r="L10">
        <v>12</v>
      </c>
      <c r="M10">
        <v>12</v>
      </c>
      <c r="N10">
        <v>12</v>
      </c>
      <c r="O10">
        <v>12</v>
      </c>
      <c r="P10">
        <v>12</v>
      </c>
      <c r="Q10" s="3">
        <f t="shared" si="0"/>
        <v>500</v>
      </c>
      <c r="R10" s="3">
        <f t="shared" si="0"/>
        <v>500</v>
      </c>
      <c r="S10" s="3">
        <f t="shared" si="0"/>
        <v>500</v>
      </c>
      <c r="T10" s="3">
        <f t="shared" si="0"/>
        <v>500</v>
      </c>
      <c r="U10" s="3">
        <f t="shared" si="0"/>
        <v>500</v>
      </c>
      <c r="V10" s="3">
        <f t="shared" si="0"/>
        <v>500</v>
      </c>
      <c r="W10" s="3">
        <f t="shared" si="1"/>
        <v>600</v>
      </c>
      <c r="X10" s="3">
        <f t="shared" si="1"/>
        <v>600</v>
      </c>
      <c r="Y10" s="3">
        <f t="shared" si="1"/>
        <v>600</v>
      </c>
      <c r="Z10" s="3">
        <f t="shared" si="1"/>
        <v>600</v>
      </c>
      <c r="AA10" s="3">
        <f t="shared" si="1"/>
        <v>600</v>
      </c>
      <c r="AB10" s="3">
        <f t="shared" si="1"/>
        <v>600</v>
      </c>
      <c r="AC10" s="3">
        <f>SUM(Table1[[#This Row],[BC Month 1]:[BC Month 6]])</f>
        <v>3000</v>
      </c>
      <c r="AD10" s="3">
        <f>SUM(Table1[[#This Row],[AC Month 1]:[AC Month 6]])</f>
        <v>3600</v>
      </c>
      <c r="AE10" s="3">
        <f>Table1[[#This Row],[Total Actual Cost]]-Table1[[#This Row],[Total Budgeted Cost]]</f>
        <v>600</v>
      </c>
      <c r="AF10" s="6">
        <f>SUM(Table1[[#This Row],[BH Month 1]:[BH Month 6]])</f>
        <v>60</v>
      </c>
      <c r="AG10" s="6">
        <f>SUM(Table1[[#This Row],[AH Month 1]:[AH Month 6]])</f>
        <v>72</v>
      </c>
      <c r="AH10" s="6">
        <f>Table1[[#This Row],[Total AH]]-Table1[[#This Row],[Total BH]]</f>
        <v>12</v>
      </c>
    </row>
    <row r="11" spans="1:34" x14ac:dyDescent="0.3">
      <c r="A11" t="s">
        <v>13</v>
      </c>
      <c r="B11" t="s">
        <v>20</v>
      </c>
      <c r="C11" t="s">
        <v>34</v>
      </c>
      <c r="D11" s="2">
        <v>50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24</v>
      </c>
      <c r="L11">
        <v>24</v>
      </c>
      <c r="M11">
        <v>24</v>
      </c>
      <c r="N11">
        <v>24</v>
      </c>
      <c r="O11">
        <v>24</v>
      </c>
      <c r="P11">
        <v>24</v>
      </c>
      <c r="Q11" s="3">
        <f t="shared" si="0"/>
        <v>1000</v>
      </c>
      <c r="R11" s="3">
        <f t="shared" si="0"/>
        <v>1000</v>
      </c>
      <c r="S11" s="3">
        <f t="shared" si="0"/>
        <v>1000</v>
      </c>
      <c r="T11" s="3">
        <f t="shared" si="0"/>
        <v>1000</v>
      </c>
      <c r="U11" s="3">
        <f t="shared" si="0"/>
        <v>1000</v>
      </c>
      <c r="V11" s="3">
        <f t="shared" si="0"/>
        <v>1000</v>
      </c>
      <c r="W11" s="3">
        <f t="shared" si="1"/>
        <v>1200</v>
      </c>
      <c r="X11" s="3">
        <f t="shared" si="1"/>
        <v>1200</v>
      </c>
      <c r="Y11" s="3">
        <f t="shared" si="1"/>
        <v>1200</v>
      </c>
      <c r="Z11" s="3">
        <f t="shared" si="1"/>
        <v>1200</v>
      </c>
      <c r="AA11" s="3">
        <f t="shared" si="1"/>
        <v>1200</v>
      </c>
      <c r="AB11" s="3">
        <f t="shared" si="1"/>
        <v>1200</v>
      </c>
      <c r="AC11" s="3">
        <f>SUM(Table1[[#This Row],[BC Month 1]:[BC Month 6]])</f>
        <v>6000</v>
      </c>
      <c r="AD11" s="3">
        <f>SUM(Table1[[#This Row],[AC Month 1]:[AC Month 6]])</f>
        <v>7200</v>
      </c>
      <c r="AE11" s="3">
        <f>Table1[[#This Row],[Total Actual Cost]]-Table1[[#This Row],[Total Budgeted Cost]]</f>
        <v>1200</v>
      </c>
      <c r="AF11" s="6">
        <f>SUM(Table1[[#This Row],[BH Month 1]:[BH Month 6]])</f>
        <v>120</v>
      </c>
      <c r="AG11" s="6">
        <f>SUM(Table1[[#This Row],[AH Month 1]:[AH Month 6]])</f>
        <v>144</v>
      </c>
      <c r="AH11" s="6">
        <f>Table1[[#This Row],[Total AH]]-Table1[[#This Row],[Total BH]]</f>
        <v>24</v>
      </c>
    </row>
    <row r="12" spans="1:34" x14ac:dyDescent="0.3">
      <c r="A12" t="s">
        <v>13</v>
      </c>
      <c r="B12" t="s">
        <v>20</v>
      </c>
      <c r="C12" t="s">
        <v>40</v>
      </c>
      <c r="D12" s="2">
        <v>75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50</v>
      </c>
      <c r="L12">
        <v>50</v>
      </c>
      <c r="M12">
        <v>50</v>
      </c>
      <c r="N12">
        <v>50</v>
      </c>
      <c r="O12">
        <v>50</v>
      </c>
      <c r="P12">
        <v>50</v>
      </c>
      <c r="Q12" s="3">
        <f t="shared" si="0"/>
        <v>3000</v>
      </c>
      <c r="R12" s="3">
        <f t="shared" si="0"/>
        <v>3000</v>
      </c>
      <c r="S12" s="3">
        <f t="shared" si="0"/>
        <v>3000</v>
      </c>
      <c r="T12" s="3">
        <f t="shared" si="0"/>
        <v>3000</v>
      </c>
      <c r="U12" s="3">
        <f t="shared" si="0"/>
        <v>3000</v>
      </c>
      <c r="V12" s="3">
        <f t="shared" si="0"/>
        <v>3000</v>
      </c>
      <c r="W12" s="3">
        <f t="shared" si="1"/>
        <v>3750</v>
      </c>
      <c r="X12" s="3">
        <f t="shared" si="1"/>
        <v>3750</v>
      </c>
      <c r="Y12" s="3">
        <f t="shared" si="1"/>
        <v>3750</v>
      </c>
      <c r="Z12" s="3">
        <f t="shared" si="1"/>
        <v>3750</v>
      </c>
      <c r="AA12" s="3">
        <f t="shared" si="1"/>
        <v>3750</v>
      </c>
      <c r="AB12" s="3">
        <f t="shared" si="1"/>
        <v>3750</v>
      </c>
      <c r="AC12" s="3">
        <f>SUM(Table1[[#This Row],[BC Month 1]:[BC Month 6]])</f>
        <v>18000</v>
      </c>
      <c r="AD12" s="3">
        <f>SUM(Table1[[#This Row],[AC Month 1]:[AC Month 6]])</f>
        <v>22500</v>
      </c>
      <c r="AE12" s="3">
        <f>Table1[[#This Row],[Total Actual Cost]]-Table1[[#This Row],[Total Budgeted Cost]]</f>
        <v>4500</v>
      </c>
      <c r="AF12" s="6">
        <f>SUM(Table1[[#This Row],[BH Month 1]:[BH Month 6]])</f>
        <v>240</v>
      </c>
      <c r="AG12" s="6">
        <f>SUM(Table1[[#This Row],[AH Month 1]:[AH Month 6]])</f>
        <v>300</v>
      </c>
      <c r="AH12" s="6">
        <f>Table1[[#This Row],[Total AH]]-Table1[[#This Row],[Total BH]]</f>
        <v>60</v>
      </c>
    </row>
    <row r="13" spans="1:34" x14ac:dyDescent="0.3">
      <c r="A13" t="s">
        <v>13</v>
      </c>
      <c r="B13" t="s">
        <v>20</v>
      </c>
      <c r="C13" t="s">
        <v>47</v>
      </c>
      <c r="D13" s="2">
        <v>50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12</v>
      </c>
      <c r="L13">
        <v>12</v>
      </c>
      <c r="M13">
        <v>12</v>
      </c>
      <c r="N13">
        <v>12</v>
      </c>
      <c r="O13">
        <v>12</v>
      </c>
      <c r="P13">
        <v>12</v>
      </c>
      <c r="Q13" s="3">
        <f t="shared" si="0"/>
        <v>500</v>
      </c>
      <c r="R13" s="3">
        <f t="shared" si="0"/>
        <v>500</v>
      </c>
      <c r="S13" s="3">
        <f t="shared" si="0"/>
        <v>500</v>
      </c>
      <c r="T13" s="3">
        <f t="shared" si="0"/>
        <v>500</v>
      </c>
      <c r="U13" s="3">
        <f t="shared" si="0"/>
        <v>500</v>
      </c>
      <c r="V13" s="3">
        <f t="shared" si="0"/>
        <v>500</v>
      </c>
      <c r="W13" s="3">
        <f t="shared" si="1"/>
        <v>600</v>
      </c>
      <c r="X13" s="3">
        <f t="shared" si="1"/>
        <v>600</v>
      </c>
      <c r="Y13" s="3">
        <f t="shared" si="1"/>
        <v>600</v>
      </c>
      <c r="Z13" s="3">
        <f t="shared" si="1"/>
        <v>600</v>
      </c>
      <c r="AA13" s="3">
        <f t="shared" si="1"/>
        <v>600</v>
      </c>
      <c r="AB13" s="3">
        <f t="shared" si="1"/>
        <v>600</v>
      </c>
      <c r="AC13" s="3">
        <f>SUM(Table1[[#This Row],[BC Month 1]:[BC Month 6]])</f>
        <v>3000</v>
      </c>
      <c r="AD13" s="3">
        <f>SUM(Table1[[#This Row],[AC Month 1]:[AC Month 6]])</f>
        <v>3600</v>
      </c>
      <c r="AE13" s="3">
        <f>Table1[[#This Row],[Total Actual Cost]]-Table1[[#This Row],[Total Budgeted Cost]]</f>
        <v>600</v>
      </c>
      <c r="AF13" s="6">
        <f>SUM(Table1[[#This Row],[BH Month 1]:[BH Month 6]])</f>
        <v>60</v>
      </c>
      <c r="AG13" s="6">
        <f>SUM(Table1[[#This Row],[AH Month 1]:[AH Month 6]])</f>
        <v>72</v>
      </c>
      <c r="AH13" s="6">
        <f>Table1[[#This Row],[Total AH]]-Table1[[#This Row],[Total BH]]</f>
        <v>12</v>
      </c>
    </row>
    <row r="14" spans="1:34" x14ac:dyDescent="0.3">
      <c r="A14" t="s">
        <v>13</v>
      </c>
      <c r="B14" t="s">
        <v>21</v>
      </c>
      <c r="C14" t="s">
        <v>34</v>
      </c>
      <c r="D14" s="2">
        <v>50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 s="3">
        <f t="shared" si="0"/>
        <v>250</v>
      </c>
      <c r="R14" s="3">
        <f t="shared" si="0"/>
        <v>250</v>
      </c>
      <c r="S14" s="3">
        <f t="shared" si="0"/>
        <v>250</v>
      </c>
      <c r="T14" s="3">
        <f t="shared" si="0"/>
        <v>250</v>
      </c>
      <c r="U14" s="3">
        <f t="shared" si="0"/>
        <v>250</v>
      </c>
      <c r="V14" s="3">
        <f t="shared" si="0"/>
        <v>250</v>
      </c>
      <c r="W14" s="3">
        <f t="shared" si="1"/>
        <v>250</v>
      </c>
      <c r="X14" s="3">
        <f t="shared" si="1"/>
        <v>250</v>
      </c>
      <c r="Y14" s="3">
        <f t="shared" si="1"/>
        <v>250</v>
      </c>
      <c r="Z14" s="3">
        <f t="shared" si="1"/>
        <v>250</v>
      </c>
      <c r="AA14" s="3">
        <f t="shared" si="1"/>
        <v>250</v>
      </c>
      <c r="AB14" s="3">
        <f t="shared" si="1"/>
        <v>250</v>
      </c>
      <c r="AC14" s="3">
        <f>SUM(Table1[[#This Row],[BC Month 1]:[BC Month 6]])</f>
        <v>1500</v>
      </c>
      <c r="AD14" s="3">
        <f>SUM(Table1[[#This Row],[AC Month 1]:[AC Month 6]])</f>
        <v>1500</v>
      </c>
      <c r="AE14" s="3">
        <f>Table1[[#This Row],[Total Actual Cost]]-Table1[[#This Row],[Total Budgeted Cost]]</f>
        <v>0</v>
      </c>
      <c r="AF14" s="6">
        <f>SUM(Table1[[#This Row],[BH Month 1]:[BH Month 6]])</f>
        <v>30</v>
      </c>
      <c r="AG14" s="6">
        <f>SUM(Table1[[#This Row],[AH Month 1]:[AH Month 6]])</f>
        <v>30</v>
      </c>
      <c r="AH14" s="6">
        <f>Table1[[#This Row],[Total AH]]-Table1[[#This Row],[Total BH]]</f>
        <v>0</v>
      </c>
    </row>
    <row r="15" spans="1:34" x14ac:dyDescent="0.3">
      <c r="A15" t="s">
        <v>13</v>
      </c>
      <c r="B15" t="s">
        <v>21</v>
      </c>
      <c r="C15" t="s">
        <v>41</v>
      </c>
      <c r="D15" s="2">
        <v>105</v>
      </c>
      <c r="E15">
        <v>40</v>
      </c>
      <c r="F15">
        <v>40</v>
      </c>
      <c r="G15">
        <v>40</v>
      </c>
      <c r="H15">
        <v>40</v>
      </c>
      <c r="I15">
        <v>40</v>
      </c>
      <c r="J15">
        <v>40</v>
      </c>
      <c r="K15">
        <v>40</v>
      </c>
      <c r="L15">
        <v>40</v>
      </c>
      <c r="M15">
        <v>40</v>
      </c>
      <c r="N15">
        <v>40</v>
      </c>
      <c r="O15">
        <v>40</v>
      </c>
      <c r="P15">
        <v>40</v>
      </c>
      <c r="Q15" s="3">
        <f t="shared" si="0"/>
        <v>4200</v>
      </c>
      <c r="R15" s="3">
        <f t="shared" si="0"/>
        <v>4200</v>
      </c>
      <c r="S15" s="3">
        <f t="shared" si="0"/>
        <v>4200</v>
      </c>
      <c r="T15" s="3">
        <f t="shared" si="0"/>
        <v>4200</v>
      </c>
      <c r="U15" s="3">
        <f t="shared" si="0"/>
        <v>4200</v>
      </c>
      <c r="V15" s="3">
        <f t="shared" si="0"/>
        <v>4200</v>
      </c>
      <c r="W15" s="3">
        <f t="shared" si="1"/>
        <v>4200</v>
      </c>
      <c r="X15" s="3">
        <f t="shared" si="1"/>
        <v>4200</v>
      </c>
      <c r="Y15" s="3">
        <f t="shared" si="1"/>
        <v>4200</v>
      </c>
      <c r="Z15" s="3">
        <f t="shared" si="1"/>
        <v>4200</v>
      </c>
      <c r="AA15" s="3">
        <f t="shared" si="1"/>
        <v>4200</v>
      </c>
      <c r="AB15" s="3">
        <f t="shared" si="1"/>
        <v>4200</v>
      </c>
      <c r="AC15" s="3">
        <f>SUM(Table1[[#This Row],[BC Month 1]:[BC Month 6]])</f>
        <v>25200</v>
      </c>
      <c r="AD15" s="3">
        <f>SUM(Table1[[#This Row],[AC Month 1]:[AC Month 6]])</f>
        <v>25200</v>
      </c>
      <c r="AE15" s="3">
        <f>Table1[[#This Row],[Total Actual Cost]]-Table1[[#This Row],[Total Budgeted Cost]]</f>
        <v>0</v>
      </c>
      <c r="AF15" s="6">
        <f>SUM(Table1[[#This Row],[BH Month 1]:[BH Month 6]])</f>
        <v>240</v>
      </c>
      <c r="AG15" s="6">
        <f>SUM(Table1[[#This Row],[AH Month 1]:[AH Month 6]])</f>
        <v>240</v>
      </c>
      <c r="AH15" s="6">
        <f>Table1[[#This Row],[Total AH]]-Table1[[#This Row],[Total BH]]</f>
        <v>0</v>
      </c>
    </row>
    <row r="16" spans="1:34" x14ac:dyDescent="0.3">
      <c r="A16" t="s">
        <v>13</v>
      </c>
      <c r="B16" t="s">
        <v>21</v>
      </c>
      <c r="C16" t="s">
        <v>50</v>
      </c>
      <c r="D16" s="2">
        <v>140</v>
      </c>
      <c r="E16">
        <v>40</v>
      </c>
      <c r="F16">
        <v>40</v>
      </c>
      <c r="G16">
        <v>40</v>
      </c>
      <c r="H16">
        <v>40</v>
      </c>
      <c r="I16">
        <v>40</v>
      </c>
      <c r="J16">
        <v>40</v>
      </c>
      <c r="K16">
        <v>50</v>
      </c>
      <c r="L16">
        <v>50</v>
      </c>
      <c r="M16">
        <v>50</v>
      </c>
      <c r="N16">
        <v>25</v>
      </c>
      <c r="O16">
        <v>25</v>
      </c>
      <c r="P16">
        <v>25</v>
      </c>
      <c r="Q16" s="3">
        <f t="shared" si="0"/>
        <v>5600</v>
      </c>
      <c r="R16" s="3">
        <f t="shared" si="0"/>
        <v>5600</v>
      </c>
      <c r="S16" s="3">
        <f t="shared" si="0"/>
        <v>5600</v>
      </c>
      <c r="T16" s="3">
        <f t="shared" si="0"/>
        <v>5600</v>
      </c>
      <c r="U16" s="3">
        <f t="shared" si="0"/>
        <v>5600</v>
      </c>
      <c r="V16" s="3">
        <f t="shared" si="0"/>
        <v>5600</v>
      </c>
      <c r="W16" s="3">
        <f t="shared" si="1"/>
        <v>7000</v>
      </c>
      <c r="X16" s="3">
        <f t="shared" si="1"/>
        <v>7000</v>
      </c>
      <c r="Y16" s="3">
        <f t="shared" si="1"/>
        <v>7000</v>
      </c>
      <c r="Z16" s="3">
        <f t="shared" si="1"/>
        <v>3500</v>
      </c>
      <c r="AA16" s="3">
        <f t="shared" si="1"/>
        <v>3500</v>
      </c>
      <c r="AB16" s="3">
        <f t="shared" si="1"/>
        <v>3500</v>
      </c>
      <c r="AC16" s="3">
        <f>SUM(Table1[[#This Row],[BC Month 1]:[BC Month 6]])</f>
        <v>33600</v>
      </c>
      <c r="AD16" s="3">
        <f>SUM(Table1[[#This Row],[AC Month 1]:[AC Month 6]])</f>
        <v>31500</v>
      </c>
      <c r="AE16" s="3">
        <f>Table1[[#This Row],[Total Actual Cost]]-Table1[[#This Row],[Total Budgeted Cost]]</f>
        <v>-2100</v>
      </c>
      <c r="AF16" s="6">
        <f>SUM(Table1[[#This Row],[BH Month 1]:[BH Month 6]])</f>
        <v>240</v>
      </c>
      <c r="AG16" s="6">
        <f>SUM(Table1[[#This Row],[AH Month 1]:[AH Month 6]])</f>
        <v>225</v>
      </c>
      <c r="AH16" s="6">
        <f>Table1[[#This Row],[Total AH]]-Table1[[#This Row],[Total BH]]</f>
        <v>-15</v>
      </c>
    </row>
    <row r="17" spans="1:34" x14ac:dyDescent="0.3">
      <c r="A17" t="s">
        <v>13</v>
      </c>
      <c r="B17" t="s">
        <v>22</v>
      </c>
      <c r="C17" t="s">
        <v>47</v>
      </c>
      <c r="D17" s="2">
        <v>50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12</v>
      </c>
      <c r="L17">
        <v>12</v>
      </c>
      <c r="M17">
        <v>12</v>
      </c>
      <c r="N17">
        <v>12</v>
      </c>
      <c r="O17">
        <v>12</v>
      </c>
      <c r="P17">
        <v>12</v>
      </c>
      <c r="Q17" s="3">
        <f t="shared" si="0"/>
        <v>500</v>
      </c>
      <c r="R17" s="3">
        <f t="shared" si="0"/>
        <v>500</v>
      </c>
      <c r="S17" s="3">
        <f t="shared" si="0"/>
        <v>500</v>
      </c>
      <c r="T17" s="3">
        <f t="shared" si="0"/>
        <v>500</v>
      </c>
      <c r="U17" s="3">
        <f t="shared" si="0"/>
        <v>500</v>
      </c>
      <c r="V17" s="3">
        <f t="shared" si="0"/>
        <v>500</v>
      </c>
      <c r="W17" s="3">
        <f t="shared" si="1"/>
        <v>600</v>
      </c>
      <c r="X17" s="3">
        <f t="shared" si="1"/>
        <v>600</v>
      </c>
      <c r="Y17" s="3">
        <f t="shared" si="1"/>
        <v>600</v>
      </c>
      <c r="Z17" s="3">
        <f t="shared" si="1"/>
        <v>600</v>
      </c>
      <c r="AA17" s="3">
        <f t="shared" si="1"/>
        <v>600</v>
      </c>
      <c r="AB17" s="3">
        <f t="shared" si="1"/>
        <v>600</v>
      </c>
      <c r="AC17" s="3">
        <f>SUM(Table1[[#This Row],[BC Month 1]:[BC Month 6]])</f>
        <v>3000</v>
      </c>
      <c r="AD17" s="3">
        <f>SUM(Table1[[#This Row],[AC Month 1]:[AC Month 6]])</f>
        <v>3600</v>
      </c>
      <c r="AE17" s="3">
        <f>Table1[[#This Row],[Total Actual Cost]]-Table1[[#This Row],[Total Budgeted Cost]]</f>
        <v>600</v>
      </c>
      <c r="AF17" s="6">
        <f>SUM(Table1[[#This Row],[BH Month 1]:[BH Month 6]])</f>
        <v>60</v>
      </c>
      <c r="AG17" s="6">
        <f>SUM(Table1[[#This Row],[AH Month 1]:[AH Month 6]])</f>
        <v>72</v>
      </c>
      <c r="AH17" s="6">
        <f>Table1[[#This Row],[Total AH]]-Table1[[#This Row],[Total BH]]</f>
        <v>12</v>
      </c>
    </row>
    <row r="18" spans="1:34" x14ac:dyDescent="0.3">
      <c r="A18" t="s">
        <v>13</v>
      </c>
      <c r="B18" t="s">
        <v>22</v>
      </c>
      <c r="C18" t="s">
        <v>48</v>
      </c>
      <c r="D18" s="2">
        <v>60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25</v>
      </c>
      <c r="L18">
        <v>25</v>
      </c>
      <c r="M18">
        <v>25</v>
      </c>
      <c r="N18">
        <v>25</v>
      </c>
      <c r="O18">
        <v>25</v>
      </c>
      <c r="P18">
        <v>25</v>
      </c>
      <c r="Q18" s="3">
        <f t="shared" si="0"/>
        <v>1200</v>
      </c>
      <c r="R18" s="3">
        <f t="shared" si="0"/>
        <v>1200</v>
      </c>
      <c r="S18" s="3">
        <f t="shared" si="0"/>
        <v>1200</v>
      </c>
      <c r="T18" s="3">
        <f t="shared" si="0"/>
        <v>1200</v>
      </c>
      <c r="U18" s="3">
        <f t="shared" si="0"/>
        <v>1200</v>
      </c>
      <c r="V18" s="3">
        <f t="shared" si="0"/>
        <v>1200</v>
      </c>
      <c r="W18" s="3">
        <f t="shared" si="1"/>
        <v>1500</v>
      </c>
      <c r="X18" s="3">
        <f t="shared" si="1"/>
        <v>1500</v>
      </c>
      <c r="Y18" s="3">
        <f t="shared" si="1"/>
        <v>1500</v>
      </c>
      <c r="Z18" s="3">
        <f t="shared" si="1"/>
        <v>1500</v>
      </c>
      <c r="AA18" s="3">
        <f t="shared" si="1"/>
        <v>1500</v>
      </c>
      <c r="AB18" s="3">
        <f t="shared" si="1"/>
        <v>1500</v>
      </c>
      <c r="AC18" s="3">
        <f>SUM(Table1[[#This Row],[BC Month 1]:[BC Month 6]])</f>
        <v>7200</v>
      </c>
      <c r="AD18" s="3">
        <f>SUM(Table1[[#This Row],[AC Month 1]:[AC Month 6]])</f>
        <v>9000</v>
      </c>
      <c r="AE18" s="3">
        <f>Table1[[#This Row],[Total Actual Cost]]-Table1[[#This Row],[Total Budgeted Cost]]</f>
        <v>1800</v>
      </c>
      <c r="AF18" s="6">
        <f>SUM(Table1[[#This Row],[BH Month 1]:[BH Month 6]])</f>
        <v>120</v>
      </c>
      <c r="AG18" s="6">
        <f>SUM(Table1[[#This Row],[AH Month 1]:[AH Month 6]])</f>
        <v>150</v>
      </c>
      <c r="AH18" s="6">
        <f>Table1[[#This Row],[Total AH]]-Table1[[#This Row],[Total BH]]</f>
        <v>30</v>
      </c>
    </row>
    <row r="19" spans="1:34" x14ac:dyDescent="0.3">
      <c r="A19" t="s">
        <v>13</v>
      </c>
      <c r="B19" t="s">
        <v>22</v>
      </c>
      <c r="C19" t="s">
        <v>50</v>
      </c>
      <c r="D19" s="2">
        <v>140</v>
      </c>
      <c r="E19">
        <v>40</v>
      </c>
      <c r="F19">
        <v>40</v>
      </c>
      <c r="G19">
        <v>40</v>
      </c>
      <c r="H19">
        <v>40</v>
      </c>
      <c r="I19">
        <v>40</v>
      </c>
      <c r="J19">
        <v>40</v>
      </c>
      <c r="K19">
        <v>50</v>
      </c>
      <c r="L19">
        <v>50</v>
      </c>
      <c r="M19">
        <v>50</v>
      </c>
      <c r="N19">
        <v>25</v>
      </c>
      <c r="O19">
        <v>25</v>
      </c>
      <c r="P19">
        <v>25</v>
      </c>
      <c r="Q19" s="3">
        <f t="shared" si="0"/>
        <v>5600</v>
      </c>
      <c r="R19" s="3">
        <f t="shared" si="0"/>
        <v>5600</v>
      </c>
      <c r="S19" s="3">
        <f t="shared" si="0"/>
        <v>5600</v>
      </c>
      <c r="T19" s="3">
        <f t="shared" si="0"/>
        <v>5600</v>
      </c>
      <c r="U19" s="3">
        <f t="shared" si="0"/>
        <v>5600</v>
      </c>
      <c r="V19" s="3">
        <f t="shared" si="0"/>
        <v>5600</v>
      </c>
      <c r="W19" s="3">
        <f t="shared" si="1"/>
        <v>7000</v>
      </c>
      <c r="X19" s="3">
        <f t="shared" si="1"/>
        <v>7000</v>
      </c>
      <c r="Y19" s="3">
        <f t="shared" si="1"/>
        <v>7000</v>
      </c>
      <c r="Z19" s="3">
        <f t="shared" si="1"/>
        <v>3500</v>
      </c>
      <c r="AA19" s="3">
        <f t="shared" si="1"/>
        <v>3500</v>
      </c>
      <c r="AB19" s="3">
        <f t="shared" si="1"/>
        <v>3500</v>
      </c>
      <c r="AC19" s="3">
        <f>SUM(Table1[[#This Row],[BC Month 1]:[BC Month 6]])</f>
        <v>33600</v>
      </c>
      <c r="AD19" s="3">
        <f>SUM(Table1[[#This Row],[AC Month 1]:[AC Month 6]])</f>
        <v>31500</v>
      </c>
      <c r="AE19" s="3">
        <f>Table1[[#This Row],[Total Actual Cost]]-Table1[[#This Row],[Total Budgeted Cost]]</f>
        <v>-2100</v>
      </c>
      <c r="AF19" s="6">
        <f>SUM(Table1[[#This Row],[BH Month 1]:[BH Month 6]])</f>
        <v>240</v>
      </c>
      <c r="AG19" s="6">
        <f>SUM(Table1[[#This Row],[AH Month 1]:[AH Month 6]])</f>
        <v>225</v>
      </c>
      <c r="AH19" s="6">
        <f>Table1[[#This Row],[Total AH]]-Table1[[#This Row],[Total BH]]</f>
        <v>-15</v>
      </c>
    </row>
    <row r="20" spans="1:34" x14ac:dyDescent="0.3">
      <c r="A20" t="s">
        <v>14</v>
      </c>
      <c r="B20" t="s">
        <v>23</v>
      </c>
      <c r="C20" t="s">
        <v>34</v>
      </c>
      <c r="D20" s="2">
        <v>50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 s="3">
        <f t="shared" si="0"/>
        <v>500</v>
      </c>
      <c r="R20" s="3">
        <f t="shared" si="0"/>
        <v>500</v>
      </c>
      <c r="S20" s="3">
        <f t="shared" si="0"/>
        <v>500</v>
      </c>
      <c r="T20" s="3">
        <f t="shared" si="0"/>
        <v>500</v>
      </c>
      <c r="U20" s="3">
        <f t="shared" si="0"/>
        <v>500</v>
      </c>
      <c r="V20" s="3">
        <f t="shared" si="0"/>
        <v>500</v>
      </c>
      <c r="W20" s="3">
        <f t="shared" si="1"/>
        <v>250</v>
      </c>
      <c r="X20" s="3">
        <f t="shared" si="1"/>
        <v>250</v>
      </c>
      <c r="Y20" s="3">
        <f t="shared" si="1"/>
        <v>250</v>
      </c>
      <c r="Z20" s="3">
        <f t="shared" si="1"/>
        <v>250</v>
      </c>
      <c r="AA20" s="3">
        <f t="shared" si="1"/>
        <v>250</v>
      </c>
      <c r="AB20" s="3">
        <f t="shared" si="1"/>
        <v>250</v>
      </c>
      <c r="AC20" s="3">
        <f>SUM(Table1[[#This Row],[BC Month 1]:[BC Month 6]])</f>
        <v>3000</v>
      </c>
      <c r="AD20" s="3">
        <f>SUM(Table1[[#This Row],[AC Month 1]:[AC Month 6]])</f>
        <v>1500</v>
      </c>
      <c r="AE20" s="3">
        <f>Table1[[#This Row],[Total Actual Cost]]-Table1[[#This Row],[Total Budgeted Cost]]</f>
        <v>-1500</v>
      </c>
      <c r="AF20" s="6">
        <f>SUM(Table1[[#This Row],[BH Month 1]:[BH Month 6]])</f>
        <v>60</v>
      </c>
      <c r="AG20" s="6">
        <f>SUM(Table1[[#This Row],[AH Month 1]:[AH Month 6]])</f>
        <v>30</v>
      </c>
      <c r="AH20" s="6">
        <f>Table1[[#This Row],[Total AH]]-Table1[[#This Row],[Total BH]]</f>
        <v>-30</v>
      </c>
    </row>
    <row r="21" spans="1:34" x14ac:dyDescent="0.3">
      <c r="A21" t="s">
        <v>14</v>
      </c>
      <c r="B21" t="s">
        <v>23</v>
      </c>
      <c r="C21" t="s">
        <v>39</v>
      </c>
      <c r="D21" s="2">
        <v>35</v>
      </c>
      <c r="E21">
        <v>80</v>
      </c>
      <c r="F21">
        <v>80</v>
      </c>
      <c r="G21">
        <v>80</v>
      </c>
      <c r="H21">
        <v>80</v>
      </c>
      <c r="I21">
        <v>80</v>
      </c>
      <c r="J21">
        <v>80</v>
      </c>
      <c r="K21">
        <v>80</v>
      </c>
      <c r="L21">
        <v>80</v>
      </c>
      <c r="M21">
        <v>80</v>
      </c>
      <c r="N21">
        <v>80</v>
      </c>
      <c r="O21">
        <v>80</v>
      </c>
      <c r="P21">
        <v>80</v>
      </c>
      <c r="Q21" s="3">
        <f t="shared" si="0"/>
        <v>2800</v>
      </c>
      <c r="R21" s="3">
        <f t="shared" si="0"/>
        <v>2800</v>
      </c>
      <c r="S21" s="3">
        <f t="shared" si="0"/>
        <v>2800</v>
      </c>
      <c r="T21" s="3">
        <f t="shared" si="0"/>
        <v>2800</v>
      </c>
      <c r="U21" s="3">
        <f t="shared" si="0"/>
        <v>2800</v>
      </c>
      <c r="V21" s="3">
        <f t="shared" si="0"/>
        <v>2800</v>
      </c>
      <c r="W21" s="3">
        <f t="shared" si="1"/>
        <v>2800</v>
      </c>
      <c r="X21" s="3">
        <f t="shared" si="1"/>
        <v>2800</v>
      </c>
      <c r="Y21" s="3">
        <f t="shared" si="1"/>
        <v>2800</v>
      </c>
      <c r="Z21" s="3">
        <f t="shared" si="1"/>
        <v>2800</v>
      </c>
      <c r="AA21" s="3">
        <f t="shared" si="1"/>
        <v>2800</v>
      </c>
      <c r="AB21" s="3">
        <f t="shared" si="1"/>
        <v>2800</v>
      </c>
      <c r="AC21" s="3">
        <f>SUM(Table1[[#This Row],[BC Month 1]:[BC Month 6]])</f>
        <v>16800</v>
      </c>
      <c r="AD21" s="3">
        <f>SUM(Table1[[#This Row],[AC Month 1]:[AC Month 6]])</f>
        <v>16800</v>
      </c>
      <c r="AE21" s="3">
        <f>Table1[[#This Row],[Total Actual Cost]]-Table1[[#This Row],[Total Budgeted Cost]]</f>
        <v>0</v>
      </c>
      <c r="AF21" s="6">
        <f>SUM(Table1[[#This Row],[BH Month 1]:[BH Month 6]])</f>
        <v>480</v>
      </c>
      <c r="AG21" s="6">
        <f>SUM(Table1[[#This Row],[AH Month 1]:[AH Month 6]])</f>
        <v>480</v>
      </c>
      <c r="AH21" s="6">
        <f>Table1[[#This Row],[Total AH]]-Table1[[#This Row],[Total BH]]</f>
        <v>0</v>
      </c>
    </row>
    <row r="22" spans="1:34" x14ac:dyDescent="0.3">
      <c r="A22" t="s">
        <v>14</v>
      </c>
      <c r="B22" t="s">
        <v>23</v>
      </c>
      <c r="C22" t="s">
        <v>40</v>
      </c>
      <c r="D22" s="2">
        <v>75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3">
        <f t="shared" si="0"/>
        <v>6000</v>
      </c>
      <c r="R22" s="3">
        <f t="shared" si="0"/>
        <v>6000</v>
      </c>
      <c r="S22" s="3">
        <f t="shared" si="0"/>
        <v>6000</v>
      </c>
      <c r="T22" s="3">
        <f t="shared" si="0"/>
        <v>6000</v>
      </c>
      <c r="U22" s="3">
        <f t="shared" si="0"/>
        <v>6000</v>
      </c>
      <c r="V22" s="3">
        <f t="shared" si="0"/>
        <v>6000</v>
      </c>
      <c r="W22" s="3">
        <f t="shared" si="1"/>
        <v>6000</v>
      </c>
      <c r="X22" s="3">
        <f t="shared" si="1"/>
        <v>6000</v>
      </c>
      <c r="Y22" s="3">
        <f t="shared" si="1"/>
        <v>6000</v>
      </c>
      <c r="Z22" s="3">
        <f t="shared" si="1"/>
        <v>6000</v>
      </c>
      <c r="AA22" s="3">
        <f t="shared" si="1"/>
        <v>6000</v>
      </c>
      <c r="AB22" s="3">
        <f t="shared" si="1"/>
        <v>6000</v>
      </c>
      <c r="AC22" s="3">
        <f>SUM(Table1[[#This Row],[BC Month 1]:[BC Month 6]])</f>
        <v>36000</v>
      </c>
      <c r="AD22" s="3">
        <f>SUM(Table1[[#This Row],[AC Month 1]:[AC Month 6]])</f>
        <v>36000</v>
      </c>
      <c r="AE22" s="3">
        <f>Table1[[#This Row],[Total Actual Cost]]-Table1[[#This Row],[Total Budgeted Cost]]</f>
        <v>0</v>
      </c>
      <c r="AF22" s="6">
        <f>SUM(Table1[[#This Row],[BH Month 1]:[BH Month 6]])</f>
        <v>480</v>
      </c>
      <c r="AG22" s="6">
        <f>SUM(Table1[[#This Row],[AH Month 1]:[AH Month 6]])</f>
        <v>480</v>
      </c>
      <c r="AH22" s="6">
        <f>Table1[[#This Row],[Total AH]]-Table1[[#This Row],[Total BH]]</f>
        <v>0</v>
      </c>
    </row>
    <row r="23" spans="1:34" x14ac:dyDescent="0.3">
      <c r="A23" t="s">
        <v>14</v>
      </c>
      <c r="B23" t="s">
        <v>23</v>
      </c>
      <c r="C23" t="s">
        <v>48</v>
      </c>
      <c r="D23" s="2">
        <v>60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25</v>
      </c>
      <c r="L23">
        <v>25</v>
      </c>
      <c r="M23">
        <v>25</v>
      </c>
      <c r="N23">
        <v>25</v>
      </c>
      <c r="O23">
        <v>25</v>
      </c>
      <c r="P23">
        <v>25</v>
      </c>
      <c r="Q23" s="3">
        <f t="shared" si="0"/>
        <v>1200</v>
      </c>
      <c r="R23" s="3">
        <f t="shared" si="0"/>
        <v>1200</v>
      </c>
      <c r="S23" s="3">
        <f t="shared" si="0"/>
        <v>1200</v>
      </c>
      <c r="T23" s="3">
        <f t="shared" si="0"/>
        <v>1200</v>
      </c>
      <c r="U23" s="3">
        <f t="shared" si="0"/>
        <v>1200</v>
      </c>
      <c r="V23" s="3">
        <f t="shared" si="0"/>
        <v>1200</v>
      </c>
      <c r="W23" s="3">
        <f t="shared" si="1"/>
        <v>1500</v>
      </c>
      <c r="X23" s="3">
        <f t="shared" si="1"/>
        <v>1500</v>
      </c>
      <c r="Y23" s="3">
        <f t="shared" si="1"/>
        <v>1500</v>
      </c>
      <c r="Z23" s="3">
        <f t="shared" si="1"/>
        <v>1500</v>
      </c>
      <c r="AA23" s="3">
        <f t="shared" si="1"/>
        <v>1500</v>
      </c>
      <c r="AB23" s="3">
        <f t="shared" si="1"/>
        <v>1500</v>
      </c>
      <c r="AC23" s="3">
        <f>SUM(Table1[[#This Row],[BC Month 1]:[BC Month 6]])</f>
        <v>7200</v>
      </c>
      <c r="AD23" s="3">
        <f>SUM(Table1[[#This Row],[AC Month 1]:[AC Month 6]])</f>
        <v>9000</v>
      </c>
      <c r="AE23" s="3">
        <f>Table1[[#This Row],[Total Actual Cost]]-Table1[[#This Row],[Total Budgeted Cost]]</f>
        <v>1800</v>
      </c>
      <c r="AF23" s="6">
        <f>SUM(Table1[[#This Row],[BH Month 1]:[BH Month 6]])</f>
        <v>120</v>
      </c>
      <c r="AG23" s="6">
        <f>SUM(Table1[[#This Row],[AH Month 1]:[AH Month 6]])</f>
        <v>150</v>
      </c>
      <c r="AH23" s="6">
        <f>Table1[[#This Row],[Total AH]]-Table1[[#This Row],[Total BH]]</f>
        <v>30</v>
      </c>
    </row>
    <row r="24" spans="1:34" x14ac:dyDescent="0.3">
      <c r="A24" t="s">
        <v>14</v>
      </c>
      <c r="B24" t="s">
        <v>24</v>
      </c>
      <c r="C24" t="s">
        <v>41</v>
      </c>
      <c r="D24" s="2">
        <v>105</v>
      </c>
      <c r="E24">
        <v>80</v>
      </c>
      <c r="F24">
        <v>80</v>
      </c>
      <c r="G24">
        <v>80</v>
      </c>
      <c r="H24">
        <v>80</v>
      </c>
      <c r="I24">
        <v>80</v>
      </c>
      <c r="J24">
        <v>80</v>
      </c>
      <c r="K24">
        <v>120</v>
      </c>
      <c r="L24">
        <v>120</v>
      </c>
      <c r="M24">
        <v>120</v>
      </c>
      <c r="N24">
        <v>120</v>
      </c>
      <c r="O24">
        <v>120</v>
      </c>
      <c r="P24">
        <v>120</v>
      </c>
      <c r="Q24" s="3">
        <f t="shared" si="0"/>
        <v>8400</v>
      </c>
      <c r="R24" s="3">
        <f t="shared" si="0"/>
        <v>8400</v>
      </c>
      <c r="S24" s="3">
        <f t="shared" si="0"/>
        <v>8400</v>
      </c>
      <c r="T24" s="3">
        <f t="shared" si="0"/>
        <v>8400</v>
      </c>
      <c r="U24" s="3">
        <f t="shared" si="0"/>
        <v>8400</v>
      </c>
      <c r="V24" s="3">
        <f t="shared" si="0"/>
        <v>8400</v>
      </c>
      <c r="W24" s="3">
        <f t="shared" si="1"/>
        <v>12600</v>
      </c>
      <c r="X24" s="3">
        <f t="shared" si="1"/>
        <v>12600</v>
      </c>
      <c r="Y24" s="3">
        <f t="shared" si="1"/>
        <v>12600</v>
      </c>
      <c r="Z24" s="3">
        <f t="shared" si="1"/>
        <v>12600</v>
      </c>
      <c r="AA24" s="3">
        <f t="shared" si="1"/>
        <v>12600</v>
      </c>
      <c r="AB24" s="3">
        <f t="shared" si="1"/>
        <v>12600</v>
      </c>
      <c r="AC24" s="3">
        <f>SUM(Table1[[#This Row],[BC Month 1]:[BC Month 6]])</f>
        <v>50400</v>
      </c>
      <c r="AD24" s="3">
        <f>SUM(Table1[[#This Row],[AC Month 1]:[AC Month 6]])</f>
        <v>75600</v>
      </c>
      <c r="AE24" s="3">
        <f>Table1[[#This Row],[Total Actual Cost]]-Table1[[#This Row],[Total Budgeted Cost]]</f>
        <v>25200</v>
      </c>
      <c r="AF24" s="6">
        <f>SUM(Table1[[#This Row],[BH Month 1]:[BH Month 6]])</f>
        <v>480</v>
      </c>
      <c r="AG24" s="6">
        <f>SUM(Table1[[#This Row],[AH Month 1]:[AH Month 6]])</f>
        <v>720</v>
      </c>
      <c r="AH24" s="6">
        <f>Table1[[#This Row],[Total AH]]-Table1[[#This Row],[Total BH]]</f>
        <v>240</v>
      </c>
    </row>
    <row r="25" spans="1:34" x14ac:dyDescent="0.3">
      <c r="A25" t="s">
        <v>14</v>
      </c>
      <c r="B25" t="s">
        <v>24</v>
      </c>
      <c r="C25" t="s">
        <v>47</v>
      </c>
      <c r="D25" s="2">
        <v>50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12</v>
      </c>
      <c r="L25">
        <v>12</v>
      </c>
      <c r="M25">
        <v>12</v>
      </c>
      <c r="N25">
        <v>12</v>
      </c>
      <c r="O25">
        <v>12</v>
      </c>
      <c r="P25">
        <v>12</v>
      </c>
      <c r="Q25" s="3">
        <f t="shared" si="0"/>
        <v>500</v>
      </c>
      <c r="R25" s="3">
        <f t="shared" si="0"/>
        <v>500</v>
      </c>
      <c r="S25" s="3">
        <f t="shared" si="0"/>
        <v>500</v>
      </c>
      <c r="T25" s="3">
        <f t="shared" si="0"/>
        <v>500</v>
      </c>
      <c r="U25" s="3">
        <f t="shared" si="0"/>
        <v>500</v>
      </c>
      <c r="V25" s="3">
        <f t="shared" si="0"/>
        <v>500</v>
      </c>
      <c r="W25" s="3">
        <f t="shared" si="1"/>
        <v>600</v>
      </c>
      <c r="X25" s="3">
        <f t="shared" si="1"/>
        <v>600</v>
      </c>
      <c r="Y25" s="3">
        <f t="shared" si="1"/>
        <v>600</v>
      </c>
      <c r="Z25" s="3">
        <f t="shared" si="1"/>
        <v>600</v>
      </c>
      <c r="AA25" s="3">
        <f t="shared" si="1"/>
        <v>600</v>
      </c>
      <c r="AB25" s="3">
        <f t="shared" si="1"/>
        <v>600</v>
      </c>
      <c r="AC25" s="3">
        <f>SUM(Table1[[#This Row],[BC Month 1]:[BC Month 6]])</f>
        <v>3000</v>
      </c>
      <c r="AD25" s="3">
        <f>SUM(Table1[[#This Row],[AC Month 1]:[AC Month 6]])</f>
        <v>3600</v>
      </c>
      <c r="AE25" s="3">
        <f>Table1[[#This Row],[Total Actual Cost]]-Table1[[#This Row],[Total Budgeted Cost]]</f>
        <v>600</v>
      </c>
      <c r="AF25" s="6">
        <f>SUM(Table1[[#This Row],[BH Month 1]:[BH Month 6]])</f>
        <v>60</v>
      </c>
      <c r="AG25" s="6">
        <f>SUM(Table1[[#This Row],[AH Month 1]:[AH Month 6]])</f>
        <v>72</v>
      </c>
      <c r="AH25" s="6">
        <f>Table1[[#This Row],[Total AH]]-Table1[[#This Row],[Total BH]]</f>
        <v>12</v>
      </c>
    </row>
    <row r="26" spans="1:34" x14ac:dyDescent="0.3">
      <c r="A26" t="s">
        <v>14</v>
      </c>
      <c r="B26" t="s">
        <v>24</v>
      </c>
      <c r="C26" t="s">
        <v>48</v>
      </c>
      <c r="D26" s="2">
        <v>60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25</v>
      </c>
      <c r="L26">
        <v>25</v>
      </c>
      <c r="M26">
        <v>25</v>
      </c>
      <c r="N26">
        <v>25</v>
      </c>
      <c r="O26">
        <v>25</v>
      </c>
      <c r="P26">
        <v>25</v>
      </c>
      <c r="Q26" s="3">
        <f t="shared" si="0"/>
        <v>1200</v>
      </c>
      <c r="R26" s="3">
        <f t="shared" si="0"/>
        <v>1200</v>
      </c>
      <c r="S26" s="3">
        <f t="shared" si="0"/>
        <v>1200</v>
      </c>
      <c r="T26" s="3">
        <f t="shared" si="0"/>
        <v>1200</v>
      </c>
      <c r="U26" s="3">
        <f t="shared" si="0"/>
        <v>1200</v>
      </c>
      <c r="V26" s="3">
        <f t="shared" si="0"/>
        <v>1200</v>
      </c>
      <c r="W26" s="3">
        <f t="shared" si="1"/>
        <v>1500</v>
      </c>
      <c r="X26" s="3">
        <f t="shared" si="1"/>
        <v>1500</v>
      </c>
      <c r="Y26" s="3">
        <f t="shared" si="1"/>
        <v>1500</v>
      </c>
      <c r="Z26" s="3">
        <f t="shared" si="1"/>
        <v>1500</v>
      </c>
      <c r="AA26" s="3">
        <f t="shared" si="1"/>
        <v>1500</v>
      </c>
      <c r="AB26" s="3">
        <f t="shared" si="1"/>
        <v>1500</v>
      </c>
      <c r="AC26" s="3">
        <f>SUM(Table1[[#This Row],[BC Month 1]:[BC Month 6]])</f>
        <v>7200</v>
      </c>
      <c r="AD26" s="3">
        <f>SUM(Table1[[#This Row],[AC Month 1]:[AC Month 6]])</f>
        <v>9000</v>
      </c>
      <c r="AE26" s="3">
        <f>Table1[[#This Row],[Total Actual Cost]]-Table1[[#This Row],[Total Budgeted Cost]]</f>
        <v>1800</v>
      </c>
      <c r="AF26" s="6">
        <f>SUM(Table1[[#This Row],[BH Month 1]:[BH Month 6]])</f>
        <v>120</v>
      </c>
      <c r="AG26" s="6">
        <f>SUM(Table1[[#This Row],[AH Month 1]:[AH Month 6]])</f>
        <v>150</v>
      </c>
      <c r="AH26" s="6">
        <f>Table1[[#This Row],[Total AH]]-Table1[[#This Row],[Total BH]]</f>
        <v>30</v>
      </c>
    </row>
    <row r="27" spans="1:34" x14ac:dyDescent="0.3">
      <c r="A27" t="s">
        <v>14</v>
      </c>
      <c r="B27" t="s">
        <v>25</v>
      </c>
      <c r="C27" t="s">
        <v>34</v>
      </c>
      <c r="D27" s="2">
        <v>50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30</v>
      </c>
      <c r="O27">
        <v>30</v>
      </c>
      <c r="P27">
        <v>30</v>
      </c>
      <c r="Q27" s="3">
        <f t="shared" si="0"/>
        <v>1500</v>
      </c>
      <c r="R27" s="3">
        <f t="shared" si="0"/>
        <v>1500</v>
      </c>
      <c r="S27" s="3">
        <f t="shared" si="0"/>
        <v>1500</v>
      </c>
      <c r="T27" s="3">
        <f t="shared" si="0"/>
        <v>1500</v>
      </c>
      <c r="U27" s="3">
        <f t="shared" si="0"/>
        <v>1500</v>
      </c>
      <c r="V27" s="3">
        <f t="shared" si="0"/>
        <v>1500</v>
      </c>
      <c r="W27" s="3">
        <f t="shared" si="1"/>
        <v>1500</v>
      </c>
      <c r="X27" s="3">
        <f t="shared" si="1"/>
        <v>1500</v>
      </c>
      <c r="Y27" s="3">
        <f t="shared" si="1"/>
        <v>1500</v>
      </c>
      <c r="Z27" s="3">
        <f t="shared" si="1"/>
        <v>1500</v>
      </c>
      <c r="AA27" s="3">
        <f t="shared" si="1"/>
        <v>1500</v>
      </c>
      <c r="AB27" s="3">
        <f t="shared" si="1"/>
        <v>1500</v>
      </c>
      <c r="AC27" s="3">
        <f>SUM(Table1[[#This Row],[BC Month 1]:[BC Month 6]])</f>
        <v>9000</v>
      </c>
      <c r="AD27" s="3">
        <f>SUM(Table1[[#This Row],[AC Month 1]:[AC Month 6]])</f>
        <v>9000</v>
      </c>
      <c r="AE27" s="3">
        <f>Table1[[#This Row],[Total Actual Cost]]-Table1[[#This Row],[Total Budgeted Cost]]</f>
        <v>0</v>
      </c>
      <c r="AF27" s="6">
        <f>SUM(Table1[[#This Row],[BH Month 1]:[BH Month 6]])</f>
        <v>180</v>
      </c>
      <c r="AG27" s="6">
        <f>SUM(Table1[[#This Row],[AH Month 1]:[AH Month 6]])</f>
        <v>180</v>
      </c>
      <c r="AH27" s="6">
        <f>Table1[[#This Row],[Total AH]]-Table1[[#This Row],[Total BH]]</f>
        <v>0</v>
      </c>
    </row>
    <row r="28" spans="1:34" x14ac:dyDescent="0.3">
      <c r="A28" t="s">
        <v>14</v>
      </c>
      <c r="B28" t="s">
        <v>25</v>
      </c>
      <c r="C28" t="s">
        <v>47</v>
      </c>
      <c r="D28" s="2">
        <v>50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12</v>
      </c>
      <c r="L28">
        <v>12</v>
      </c>
      <c r="M28">
        <v>12</v>
      </c>
      <c r="N28">
        <v>12</v>
      </c>
      <c r="O28">
        <v>12</v>
      </c>
      <c r="P28">
        <v>12</v>
      </c>
      <c r="Q28" s="3">
        <f t="shared" si="0"/>
        <v>500</v>
      </c>
      <c r="R28" s="3">
        <f t="shared" si="0"/>
        <v>500</v>
      </c>
      <c r="S28" s="3">
        <f t="shared" si="0"/>
        <v>500</v>
      </c>
      <c r="T28" s="3">
        <f t="shared" si="0"/>
        <v>500</v>
      </c>
      <c r="U28" s="3">
        <f t="shared" si="0"/>
        <v>500</v>
      </c>
      <c r="V28" s="3">
        <f t="shared" si="0"/>
        <v>500</v>
      </c>
      <c r="W28" s="3">
        <f t="shared" si="1"/>
        <v>600</v>
      </c>
      <c r="X28" s="3">
        <f t="shared" si="1"/>
        <v>600</v>
      </c>
      <c r="Y28" s="3">
        <f t="shared" si="1"/>
        <v>600</v>
      </c>
      <c r="Z28" s="3">
        <f t="shared" si="1"/>
        <v>600</v>
      </c>
      <c r="AA28" s="3">
        <f t="shared" si="1"/>
        <v>600</v>
      </c>
      <c r="AB28" s="3">
        <f t="shared" si="1"/>
        <v>600</v>
      </c>
      <c r="AC28" s="3">
        <f>SUM(Table1[[#This Row],[BC Month 1]:[BC Month 6]])</f>
        <v>3000</v>
      </c>
      <c r="AD28" s="3">
        <f>SUM(Table1[[#This Row],[AC Month 1]:[AC Month 6]])</f>
        <v>3600</v>
      </c>
      <c r="AE28" s="3">
        <f>Table1[[#This Row],[Total Actual Cost]]-Table1[[#This Row],[Total Budgeted Cost]]</f>
        <v>600</v>
      </c>
      <c r="AF28" s="6">
        <f>SUM(Table1[[#This Row],[BH Month 1]:[BH Month 6]])</f>
        <v>60</v>
      </c>
      <c r="AG28" s="6">
        <f>SUM(Table1[[#This Row],[AH Month 1]:[AH Month 6]])</f>
        <v>72</v>
      </c>
      <c r="AH28" s="6">
        <f>Table1[[#This Row],[Total AH]]-Table1[[#This Row],[Total BH]]</f>
        <v>12</v>
      </c>
    </row>
    <row r="29" spans="1:34" x14ac:dyDescent="0.3">
      <c r="A29" t="s">
        <v>14</v>
      </c>
      <c r="B29" t="s">
        <v>25</v>
      </c>
      <c r="C29" t="s">
        <v>50</v>
      </c>
      <c r="D29" s="2">
        <v>140</v>
      </c>
      <c r="E29">
        <v>40</v>
      </c>
      <c r="F29">
        <v>40</v>
      </c>
      <c r="G29">
        <v>40</v>
      </c>
      <c r="H29">
        <v>40</v>
      </c>
      <c r="I29">
        <v>40</v>
      </c>
      <c r="J29">
        <v>40</v>
      </c>
      <c r="K29">
        <v>50</v>
      </c>
      <c r="L29">
        <v>50</v>
      </c>
      <c r="M29">
        <v>50</v>
      </c>
      <c r="N29">
        <v>25</v>
      </c>
      <c r="O29">
        <v>25</v>
      </c>
      <c r="P29">
        <v>25</v>
      </c>
      <c r="Q29" s="3">
        <f t="shared" si="0"/>
        <v>5600</v>
      </c>
      <c r="R29" s="3">
        <f t="shared" si="0"/>
        <v>5600</v>
      </c>
      <c r="S29" s="3">
        <f t="shared" si="0"/>
        <v>5600</v>
      </c>
      <c r="T29" s="3">
        <f t="shared" si="0"/>
        <v>5600</v>
      </c>
      <c r="U29" s="3">
        <f t="shared" si="0"/>
        <v>5600</v>
      </c>
      <c r="V29" s="3">
        <f t="shared" si="0"/>
        <v>5600</v>
      </c>
      <c r="W29" s="3">
        <f t="shared" si="1"/>
        <v>7000</v>
      </c>
      <c r="X29" s="3">
        <f t="shared" si="1"/>
        <v>7000</v>
      </c>
      <c r="Y29" s="3">
        <f t="shared" si="1"/>
        <v>7000</v>
      </c>
      <c r="Z29" s="3">
        <f t="shared" si="1"/>
        <v>3500</v>
      </c>
      <c r="AA29" s="3">
        <f t="shared" si="1"/>
        <v>3500</v>
      </c>
      <c r="AB29" s="3">
        <f t="shared" si="1"/>
        <v>3500</v>
      </c>
      <c r="AC29" s="3">
        <f>SUM(Table1[[#This Row],[BC Month 1]:[BC Month 6]])</f>
        <v>33600</v>
      </c>
      <c r="AD29" s="3">
        <f>SUM(Table1[[#This Row],[AC Month 1]:[AC Month 6]])</f>
        <v>31500</v>
      </c>
      <c r="AE29" s="3">
        <f>Table1[[#This Row],[Total Actual Cost]]-Table1[[#This Row],[Total Budgeted Cost]]</f>
        <v>-2100</v>
      </c>
      <c r="AF29" s="6">
        <f>SUM(Table1[[#This Row],[BH Month 1]:[BH Month 6]])</f>
        <v>240</v>
      </c>
      <c r="AG29" s="6">
        <f>SUM(Table1[[#This Row],[AH Month 1]:[AH Month 6]])</f>
        <v>225</v>
      </c>
      <c r="AH29" s="6">
        <f>Table1[[#This Row],[Total AH]]-Table1[[#This Row],[Total BH]]</f>
        <v>-15</v>
      </c>
    </row>
    <row r="30" spans="1:34" x14ac:dyDescent="0.3">
      <c r="A30" t="s">
        <v>14</v>
      </c>
      <c r="B30" t="s">
        <v>26</v>
      </c>
      <c r="C30" t="s">
        <v>47</v>
      </c>
      <c r="D30" s="2">
        <v>50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12</v>
      </c>
      <c r="L30">
        <v>12</v>
      </c>
      <c r="M30">
        <v>12</v>
      </c>
      <c r="N30">
        <v>12</v>
      </c>
      <c r="O30">
        <v>12</v>
      </c>
      <c r="P30">
        <v>12</v>
      </c>
      <c r="Q30" s="3">
        <f t="shared" si="0"/>
        <v>500</v>
      </c>
      <c r="R30" s="3">
        <f t="shared" si="0"/>
        <v>500</v>
      </c>
      <c r="S30" s="3">
        <f t="shared" si="0"/>
        <v>500</v>
      </c>
      <c r="T30" s="3">
        <f t="shared" si="0"/>
        <v>500</v>
      </c>
      <c r="U30" s="3">
        <f t="shared" si="0"/>
        <v>500</v>
      </c>
      <c r="V30" s="3">
        <f t="shared" si="0"/>
        <v>500</v>
      </c>
      <c r="W30" s="3">
        <f t="shared" si="1"/>
        <v>600</v>
      </c>
      <c r="X30" s="3">
        <f t="shared" si="1"/>
        <v>600</v>
      </c>
      <c r="Y30" s="3">
        <f t="shared" si="1"/>
        <v>600</v>
      </c>
      <c r="Z30" s="3">
        <f t="shared" si="1"/>
        <v>600</v>
      </c>
      <c r="AA30" s="3">
        <f t="shared" si="1"/>
        <v>600</v>
      </c>
      <c r="AB30" s="3">
        <f t="shared" si="1"/>
        <v>600</v>
      </c>
      <c r="AC30" s="3">
        <f>SUM(Table1[[#This Row],[BC Month 1]:[BC Month 6]])</f>
        <v>3000</v>
      </c>
      <c r="AD30" s="3">
        <f>SUM(Table1[[#This Row],[AC Month 1]:[AC Month 6]])</f>
        <v>3600</v>
      </c>
      <c r="AE30" s="3">
        <f>Table1[[#This Row],[Total Actual Cost]]-Table1[[#This Row],[Total Budgeted Cost]]</f>
        <v>600</v>
      </c>
      <c r="AF30" s="6">
        <f>SUM(Table1[[#This Row],[BH Month 1]:[BH Month 6]])</f>
        <v>60</v>
      </c>
      <c r="AG30" s="6">
        <f>SUM(Table1[[#This Row],[AH Month 1]:[AH Month 6]])</f>
        <v>72</v>
      </c>
      <c r="AH30" s="6">
        <f>Table1[[#This Row],[Total AH]]-Table1[[#This Row],[Total BH]]</f>
        <v>12</v>
      </c>
    </row>
    <row r="31" spans="1:34" x14ac:dyDescent="0.3">
      <c r="A31" t="s">
        <v>14</v>
      </c>
      <c r="B31" t="s">
        <v>26</v>
      </c>
      <c r="C31" t="s">
        <v>48</v>
      </c>
      <c r="D31" s="2">
        <v>60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25</v>
      </c>
      <c r="L31">
        <v>25</v>
      </c>
      <c r="M31">
        <v>25</v>
      </c>
      <c r="N31">
        <v>25</v>
      </c>
      <c r="O31">
        <v>25</v>
      </c>
      <c r="P31">
        <v>25</v>
      </c>
      <c r="Q31" s="3">
        <f t="shared" si="0"/>
        <v>1200</v>
      </c>
      <c r="R31" s="3">
        <f t="shared" si="0"/>
        <v>1200</v>
      </c>
      <c r="S31" s="3">
        <f t="shared" si="0"/>
        <v>1200</v>
      </c>
      <c r="T31" s="3">
        <f t="shared" si="0"/>
        <v>1200</v>
      </c>
      <c r="U31" s="3">
        <f t="shared" si="0"/>
        <v>1200</v>
      </c>
      <c r="V31" s="3">
        <f t="shared" si="0"/>
        <v>1200</v>
      </c>
      <c r="W31" s="3">
        <f t="shared" si="1"/>
        <v>1500</v>
      </c>
      <c r="X31" s="3">
        <f t="shared" si="1"/>
        <v>1500</v>
      </c>
      <c r="Y31" s="3">
        <f t="shared" si="1"/>
        <v>1500</v>
      </c>
      <c r="Z31" s="3">
        <f t="shared" si="1"/>
        <v>1500</v>
      </c>
      <c r="AA31" s="3">
        <f t="shared" si="1"/>
        <v>1500</v>
      </c>
      <c r="AB31" s="3">
        <f t="shared" si="1"/>
        <v>1500</v>
      </c>
      <c r="AC31" s="3">
        <f>SUM(Table1[[#This Row],[BC Month 1]:[BC Month 6]])</f>
        <v>7200</v>
      </c>
      <c r="AD31" s="3">
        <f>SUM(Table1[[#This Row],[AC Month 1]:[AC Month 6]])</f>
        <v>9000</v>
      </c>
      <c r="AE31" s="3">
        <f>Table1[[#This Row],[Total Actual Cost]]-Table1[[#This Row],[Total Budgeted Cost]]</f>
        <v>1800</v>
      </c>
      <c r="AF31" s="6">
        <f>SUM(Table1[[#This Row],[BH Month 1]:[BH Month 6]])</f>
        <v>120</v>
      </c>
      <c r="AG31" s="6">
        <f>SUM(Table1[[#This Row],[AH Month 1]:[AH Month 6]])</f>
        <v>150</v>
      </c>
      <c r="AH31" s="6">
        <f>Table1[[#This Row],[Total AH]]-Table1[[#This Row],[Total BH]]</f>
        <v>30</v>
      </c>
    </row>
    <row r="32" spans="1:34" x14ac:dyDescent="0.3">
      <c r="A32" t="s">
        <v>14</v>
      </c>
      <c r="B32" t="s">
        <v>27</v>
      </c>
      <c r="C32" t="s">
        <v>50</v>
      </c>
      <c r="D32" s="2">
        <v>140</v>
      </c>
      <c r="E32">
        <v>40</v>
      </c>
      <c r="F32">
        <v>40</v>
      </c>
      <c r="G32">
        <v>40</v>
      </c>
      <c r="H32">
        <v>40</v>
      </c>
      <c r="I32">
        <v>40</v>
      </c>
      <c r="J32">
        <v>40</v>
      </c>
      <c r="K32">
        <v>50</v>
      </c>
      <c r="L32">
        <v>50</v>
      </c>
      <c r="M32">
        <v>50</v>
      </c>
      <c r="N32">
        <v>25</v>
      </c>
      <c r="O32">
        <v>25</v>
      </c>
      <c r="P32">
        <v>25</v>
      </c>
      <c r="Q32" s="3">
        <f t="shared" si="0"/>
        <v>5600</v>
      </c>
      <c r="R32" s="3">
        <f t="shared" si="0"/>
        <v>5600</v>
      </c>
      <c r="S32" s="3">
        <f t="shared" si="0"/>
        <v>5600</v>
      </c>
      <c r="T32" s="3">
        <f t="shared" si="0"/>
        <v>5600</v>
      </c>
      <c r="U32" s="3">
        <f t="shared" si="0"/>
        <v>5600</v>
      </c>
      <c r="V32" s="3">
        <f t="shared" si="0"/>
        <v>5600</v>
      </c>
      <c r="W32" s="3">
        <f t="shared" si="1"/>
        <v>7000</v>
      </c>
      <c r="X32" s="3">
        <f t="shared" si="1"/>
        <v>7000</v>
      </c>
      <c r="Y32" s="3">
        <f t="shared" si="1"/>
        <v>7000</v>
      </c>
      <c r="Z32" s="3">
        <f t="shared" si="1"/>
        <v>3500</v>
      </c>
      <c r="AA32" s="3">
        <f t="shared" si="1"/>
        <v>3500</v>
      </c>
      <c r="AB32" s="3">
        <f t="shared" si="1"/>
        <v>3500</v>
      </c>
      <c r="AC32" s="3">
        <f>SUM(Table1[[#This Row],[BC Month 1]:[BC Month 6]])</f>
        <v>33600</v>
      </c>
      <c r="AD32" s="3">
        <f>SUM(Table1[[#This Row],[AC Month 1]:[AC Month 6]])</f>
        <v>31500</v>
      </c>
      <c r="AE32" s="3">
        <f>Table1[[#This Row],[Total Actual Cost]]-Table1[[#This Row],[Total Budgeted Cost]]</f>
        <v>-2100</v>
      </c>
      <c r="AF32" s="6">
        <f>SUM(Table1[[#This Row],[BH Month 1]:[BH Month 6]])</f>
        <v>240</v>
      </c>
      <c r="AG32" s="6">
        <f>SUM(Table1[[#This Row],[AH Month 1]:[AH Month 6]])</f>
        <v>225</v>
      </c>
      <c r="AH32" s="6">
        <f>Table1[[#This Row],[Total AH]]-Table1[[#This Row],[Total BH]]</f>
        <v>-15</v>
      </c>
    </row>
    <row r="33" spans="1:34" x14ac:dyDescent="0.3">
      <c r="A33" t="s">
        <v>14</v>
      </c>
      <c r="B33" t="s">
        <v>27</v>
      </c>
      <c r="C33" t="s">
        <v>47</v>
      </c>
      <c r="D33" s="2">
        <v>50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12</v>
      </c>
      <c r="L33">
        <v>12</v>
      </c>
      <c r="M33">
        <v>12</v>
      </c>
      <c r="N33">
        <v>12</v>
      </c>
      <c r="O33">
        <v>12</v>
      </c>
      <c r="P33">
        <v>12</v>
      </c>
      <c r="Q33" s="3">
        <f t="shared" si="0"/>
        <v>500</v>
      </c>
      <c r="R33" s="3">
        <f t="shared" si="0"/>
        <v>500</v>
      </c>
      <c r="S33" s="3">
        <f t="shared" si="0"/>
        <v>500</v>
      </c>
      <c r="T33" s="3">
        <f t="shared" si="0"/>
        <v>500</v>
      </c>
      <c r="U33" s="3">
        <f t="shared" si="0"/>
        <v>500</v>
      </c>
      <c r="V33" s="3">
        <f t="shared" si="0"/>
        <v>500</v>
      </c>
      <c r="W33" s="3">
        <f t="shared" si="1"/>
        <v>600</v>
      </c>
      <c r="X33" s="3">
        <f t="shared" si="1"/>
        <v>600</v>
      </c>
      <c r="Y33" s="3">
        <f t="shared" si="1"/>
        <v>600</v>
      </c>
      <c r="Z33" s="3">
        <f t="shared" si="1"/>
        <v>600</v>
      </c>
      <c r="AA33" s="3">
        <f t="shared" si="1"/>
        <v>600</v>
      </c>
      <c r="AB33" s="3">
        <f t="shared" si="1"/>
        <v>600</v>
      </c>
      <c r="AC33" s="3">
        <f>SUM(Table1[[#This Row],[BC Month 1]:[BC Month 6]])</f>
        <v>3000</v>
      </c>
      <c r="AD33" s="3">
        <f>SUM(Table1[[#This Row],[AC Month 1]:[AC Month 6]])</f>
        <v>3600</v>
      </c>
      <c r="AE33" s="3">
        <f>Table1[[#This Row],[Total Actual Cost]]-Table1[[#This Row],[Total Budgeted Cost]]</f>
        <v>600</v>
      </c>
      <c r="AF33" s="6">
        <f>SUM(Table1[[#This Row],[BH Month 1]:[BH Month 6]])</f>
        <v>60</v>
      </c>
      <c r="AG33" s="6">
        <f>SUM(Table1[[#This Row],[AH Month 1]:[AH Month 6]])</f>
        <v>72</v>
      </c>
      <c r="AH33" s="6">
        <f>Table1[[#This Row],[Total AH]]-Table1[[#This Row],[Total BH]]</f>
        <v>12</v>
      </c>
    </row>
    <row r="34" spans="1:34" x14ac:dyDescent="0.3">
      <c r="A34" t="s">
        <v>15</v>
      </c>
      <c r="B34" t="s">
        <v>28</v>
      </c>
      <c r="C34" t="s">
        <v>42</v>
      </c>
      <c r="D34" s="2">
        <v>90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15</v>
      </c>
      <c r="L34">
        <v>15</v>
      </c>
      <c r="M34">
        <v>15</v>
      </c>
      <c r="N34">
        <v>15</v>
      </c>
      <c r="O34">
        <v>15</v>
      </c>
      <c r="P34">
        <v>15</v>
      </c>
      <c r="Q34" s="3">
        <f t="shared" ref="Q34:V54" si="2">E34*$D34</f>
        <v>1800</v>
      </c>
      <c r="R34" s="3">
        <f t="shared" si="2"/>
        <v>1800</v>
      </c>
      <c r="S34" s="3">
        <f t="shared" si="2"/>
        <v>1800</v>
      </c>
      <c r="T34" s="3">
        <f t="shared" si="2"/>
        <v>1800</v>
      </c>
      <c r="U34" s="3">
        <f t="shared" si="2"/>
        <v>1800</v>
      </c>
      <c r="V34" s="3">
        <f t="shared" si="2"/>
        <v>1800</v>
      </c>
      <c r="W34" s="3">
        <f t="shared" ref="W34:AB54" si="3">$D34*K34</f>
        <v>1350</v>
      </c>
      <c r="X34" s="3">
        <f t="shared" si="3"/>
        <v>1350</v>
      </c>
      <c r="Y34" s="3">
        <f t="shared" si="3"/>
        <v>1350</v>
      </c>
      <c r="Z34" s="3">
        <f t="shared" si="3"/>
        <v>1350</v>
      </c>
      <c r="AA34" s="3">
        <f t="shared" si="3"/>
        <v>1350</v>
      </c>
      <c r="AB34" s="3">
        <f t="shared" si="3"/>
        <v>1350</v>
      </c>
      <c r="AC34" s="3">
        <f>SUM(Table1[[#This Row],[BC Month 1]:[BC Month 6]])</f>
        <v>10800</v>
      </c>
      <c r="AD34" s="3">
        <f>SUM(Table1[[#This Row],[AC Month 1]:[AC Month 6]])</f>
        <v>8100</v>
      </c>
      <c r="AE34" s="3">
        <f>Table1[[#This Row],[Total Actual Cost]]-Table1[[#This Row],[Total Budgeted Cost]]</f>
        <v>-2700</v>
      </c>
      <c r="AF34" s="6">
        <f>SUM(Table1[[#This Row],[BH Month 1]:[BH Month 6]])</f>
        <v>120</v>
      </c>
      <c r="AG34" s="6">
        <f>SUM(Table1[[#This Row],[AH Month 1]:[AH Month 6]])</f>
        <v>90</v>
      </c>
      <c r="AH34" s="6">
        <f>Table1[[#This Row],[Total AH]]-Table1[[#This Row],[Total BH]]</f>
        <v>-30</v>
      </c>
    </row>
    <row r="35" spans="1:34" x14ac:dyDescent="0.3">
      <c r="A35" t="s">
        <v>15</v>
      </c>
      <c r="B35" t="s">
        <v>28</v>
      </c>
      <c r="C35" t="s">
        <v>43</v>
      </c>
      <c r="D35" s="2">
        <v>95</v>
      </c>
      <c r="E35">
        <v>160</v>
      </c>
      <c r="F35">
        <v>160</v>
      </c>
      <c r="G35">
        <v>160</v>
      </c>
      <c r="H35">
        <v>160</v>
      </c>
      <c r="I35">
        <v>160</v>
      </c>
      <c r="J35">
        <v>160</v>
      </c>
      <c r="K35">
        <v>110</v>
      </c>
      <c r="L35">
        <v>110</v>
      </c>
      <c r="M35">
        <v>110</v>
      </c>
      <c r="N35">
        <v>110</v>
      </c>
      <c r="O35">
        <v>110</v>
      </c>
      <c r="P35">
        <v>110</v>
      </c>
      <c r="Q35" s="3">
        <f t="shared" si="2"/>
        <v>15200</v>
      </c>
      <c r="R35" s="3">
        <f t="shared" si="2"/>
        <v>15200</v>
      </c>
      <c r="S35" s="3">
        <f t="shared" si="2"/>
        <v>15200</v>
      </c>
      <c r="T35" s="3">
        <f t="shared" si="2"/>
        <v>15200</v>
      </c>
      <c r="U35" s="3">
        <f t="shared" si="2"/>
        <v>15200</v>
      </c>
      <c r="V35" s="3">
        <f t="shared" si="2"/>
        <v>15200</v>
      </c>
      <c r="W35" s="3">
        <f t="shared" si="3"/>
        <v>10450</v>
      </c>
      <c r="X35" s="3">
        <f t="shared" si="3"/>
        <v>10450</v>
      </c>
      <c r="Y35" s="3">
        <f t="shared" si="3"/>
        <v>10450</v>
      </c>
      <c r="Z35" s="3">
        <f t="shared" si="3"/>
        <v>10450</v>
      </c>
      <c r="AA35" s="3">
        <f t="shared" si="3"/>
        <v>10450</v>
      </c>
      <c r="AB35" s="3">
        <f t="shared" si="3"/>
        <v>10450</v>
      </c>
      <c r="AC35" s="3">
        <f>SUM(Table1[[#This Row],[BC Month 1]:[BC Month 6]])</f>
        <v>91200</v>
      </c>
      <c r="AD35" s="3">
        <f>SUM(Table1[[#This Row],[AC Month 1]:[AC Month 6]])</f>
        <v>62700</v>
      </c>
      <c r="AE35" s="3">
        <f>Table1[[#This Row],[Total Actual Cost]]-Table1[[#This Row],[Total Budgeted Cost]]</f>
        <v>-28500</v>
      </c>
      <c r="AF35" s="6">
        <f>SUM(Table1[[#This Row],[BH Month 1]:[BH Month 6]])</f>
        <v>960</v>
      </c>
      <c r="AG35" s="6">
        <f>SUM(Table1[[#This Row],[AH Month 1]:[AH Month 6]])</f>
        <v>660</v>
      </c>
      <c r="AH35" s="6">
        <f>Table1[[#This Row],[Total AH]]-Table1[[#This Row],[Total BH]]</f>
        <v>-300</v>
      </c>
    </row>
    <row r="36" spans="1:34" x14ac:dyDescent="0.3">
      <c r="A36" t="s">
        <v>15</v>
      </c>
      <c r="B36" t="s">
        <v>28</v>
      </c>
      <c r="C36" t="s">
        <v>48</v>
      </c>
      <c r="D36" s="2">
        <v>60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25</v>
      </c>
      <c r="L36">
        <v>25</v>
      </c>
      <c r="M36">
        <v>25</v>
      </c>
      <c r="N36">
        <v>25</v>
      </c>
      <c r="O36">
        <v>25</v>
      </c>
      <c r="P36">
        <v>25</v>
      </c>
      <c r="Q36" s="3">
        <f t="shared" si="2"/>
        <v>1200</v>
      </c>
      <c r="R36" s="3">
        <f t="shared" si="2"/>
        <v>1200</v>
      </c>
      <c r="S36" s="3">
        <f t="shared" si="2"/>
        <v>1200</v>
      </c>
      <c r="T36" s="3">
        <f t="shared" si="2"/>
        <v>1200</v>
      </c>
      <c r="U36" s="3">
        <f t="shared" si="2"/>
        <v>1200</v>
      </c>
      <c r="V36" s="3">
        <f t="shared" si="2"/>
        <v>1200</v>
      </c>
      <c r="W36" s="3">
        <f t="shared" si="3"/>
        <v>1500</v>
      </c>
      <c r="X36" s="3">
        <f t="shared" si="3"/>
        <v>1500</v>
      </c>
      <c r="Y36" s="3">
        <f t="shared" si="3"/>
        <v>1500</v>
      </c>
      <c r="Z36" s="3">
        <f t="shared" si="3"/>
        <v>1500</v>
      </c>
      <c r="AA36" s="3">
        <f t="shared" si="3"/>
        <v>1500</v>
      </c>
      <c r="AB36" s="3">
        <f t="shared" si="3"/>
        <v>1500</v>
      </c>
      <c r="AC36" s="3">
        <f>SUM(Table1[[#This Row],[BC Month 1]:[BC Month 6]])</f>
        <v>7200</v>
      </c>
      <c r="AD36" s="3">
        <f>SUM(Table1[[#This Row],[AC Month 1]:[AC Month 6]])</f>
        <v>9000</v>
      </c>
      <c r="AE36" s="3">
        <f>Table1[[#This Row],[Total Actual Cost]]-Table1[[#This Row],[Total Budgeted Cost]]</f>
        <v>1800</v>
      </c>
      <c r="AF36" s="6">
        <f>SUM(Table1[[#This Row],[BH Month 1]:[BH Month 6]])</f>
        <v>120</v>
      </c>
      <c r="AG36" s="6">
        <f>SUM(Table1[[#This Row],[AH Month 1]:[AH Month 6]])</f>
        <v>150</v>
      </c>
      <c r="AH36" s="6">
        <f>Table1[[#This Row],[Total AH]]-Table1[[#This Row],[Total BH]]</f>
        <v>30</v>
      </c>
    </row>
    <row r="37" spans="1:34" x14ac:dyDescent="0.3">
      <c r="A37" t="s">
        <v>15</v>
      </c>
      <c r="B37" t="s">
        <v>28</v>
      </c>
      <c r="C37" t="s">
        <v>49</v>
      </c>
      <c r="D37" s="2">
        <v>120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  <c r="P37">
        <v>30</v>
      </c>
      <c r="Q37" s="3">
        <f t="shared" si="2"/>
        <v>3600</v>
      </c>
      <c r="R37" s="3">
        <f t="shared" si="2"/>
        <v>3600</v>
      </c>
      <c r="S37" s="3">
        <f t="shared" si="2"/>
        <v>3600</v>
      </c>
      <c r="T37" s="3">
        <f t="shared" si="2"/>
        <v>3600</v>
      </c>
      <c r="U37" s="3">
        <f t="shared" si="2"/>
        <v>3600</v>
      </c>
      <c r="V37" s="3">
        <f t="shared" si="2"/>
        <v>3600</v>
      </c>
      <c r="W37" s="3">
        <f t="shared" si="3"/>
        <v>3600</v>
      </c>
      <c r="X37" s="3">
        <f t="shared" si="3"/>
        <v>3600</v>
      </c>
      <c r="Y37" s="3">
        <f t="shared" si="3"/>
        <v>3600</v>
      </c>
      <c r="Z37" s="3">
        <f t="shared" si="3"/>
        <v>3600</v>
      </c>
      <c r="AA37" s="3">
        <f t="shared" si="3"/>
        <v>3600</v>
      </c>
      <c r="AB37" s="3">
        <f t="shared" si="3"/>
        <v>3600</v>
      </c>
      <c r="AC37" s="3">
        <f>SUM(Table1[[#This Row],[BC Month 1]:[BC Month 6]])</f>
        <v>21600</v>
      </c>
      <c r="AD37" s="3">
        <f>SUM(Table1[[#This Row],[AC Month 1]:[AC Month 6]])</f>
        <v>21600</v>
      </c>
      <c r="AE37" s="3">
        <f>Table1[[#This Row],[Total Actual Cost]]-Table1[[#This Row],[Total Budgeted Cost]]</f>
        <v>0</v>
      </c>
      <c r="AF37" s="6">
        <f>SUM(Table1[[#This Row],[BH Month 1]:[BH Month 6]])</f>
        <v>180</v>
      </c>
      <c r="AG37" s="6">
        <f>SUM(Table1[[#This Row],[AH Month 1]:[AH Month 6]])</f>
        <v>180</v>
      </c>
      <c r="AH37" s="6">
        <f>Table1[[#This Row],[Total AH]]-Table1[[#This Row],[Total BH]]</f>
        <v>0</v>
      </c>
    </row>
    <row r="38" spans="1:34" x14ac:dyDescent="0.3">
      <c r="A38" t="s">
        <v>15</v>
      </c>
      <c r="B38" t="s">
        <v>29</v>
      </c>
      <c r="C38" t="s">
        <v>46</v>
      </c>
      <c r="D38" s="2">
        <v>75</v>
      </c>
      <c r="E38">
        <v>80</v>
      </c>
      <c r="F38">
        <v>80</v>
      </c>
      <c r="G38">
        <v>80</v>
      </c>
      <c r="H38">
        <v>80</v>
      </c>
      <c r="I38">
        <v>80</v>
      </c>
      <c r="J38">
        <v>80</v>
      </c>
      <c r="K38">
        <v>80</v>
      </c>
      <c r="L38">
        <v>80</v>
      </c>
      <c r="M38">
        <v>80</v>
      </c>
      <c r="N38">
        <v>80</v>
      </c>
      <c r="O38">
        <v>80</v>
      </c>
      <c r="P38">
        <v>80</v>
      </c>
      <c r="Q38" s="3">
        <f t="shared" si="2"/>
        <v>6000</v>
      </c>
      <c r="R38" s="3">
        <f t="shared" si="2"/>
        <v>6000</v>
      </c>
      <c r="S38" s="3">
        <f t="shared" si="2"/>
        <v>6000</v>
      </c>
      <c r="T38" s="3">
        <f t="shared" si="2"/>
        <v>6000</v>
      </c>
      <c r="U38" s="3">
        <f t="shared" si="2"/>
        <v>6000</v>
      </c>
      <c r="V38" s="3">
        <f t="shared" si="2"/>
        <v>6000</v>
      </c>
      <c r="W38" s="3">
        <f t="shared" si="3"/>
        <v>6000</v>
      </c>
      <c r="X38" s="3">
        <f t="shared" si="3"/>
        <v>6000</v>
      </c>
      <c r="Y38" s="3">
        <f t="shared" si="3"/>
        <v>6000</v>
      </c>
      <c r="Z38" s="3">
        <f t="shared" si="3"/>
        <v>6000</v>
      </c>
      <c r="AA38" s="3">
        <f t="shared" si="3"/>
        <v>6000</v>
      </c>
      <c r="AB38" s="3">
        <f t="shared" si="3"/>
        <v>6000</v>
      </c>
      <c r="AC38" s="3">
        <f>SUM(Table1[[#This Row],[BC Month 1]:[BC Month 6]])</f>
        <v>36000</v>
      </c>
      <c r="AD38" s="3">
        <f>SUM(Table1[[#This Row],[AC Month 1]:[AC Month 6]])</f>
        <v>36000</v>
      </c>
      <c r="AE38" s="3">
        <f>Table1[[#This Row],[Total Actual Cost]]-Table1[[#This Row],[Total Budgeted Cost]]</f>
        <v>0</v>
      </c>
      <c r="AF38" s="6">
        <f>SUM(Table1[[#This Row],[BH Month 1]:[BH Month 6]])</f>
        <v>480</v>
      </c>
      <c r="AG38" s="6">
        <f>SUM(Table1[[#This Row],[AH Month 1]:[AH Month 6]])</f>
        <v>480</v>
      </c>
      <c r="AH38" s="6">
        <f>Table1[[#This Row],[Total AH]]-Table1[[#This Row],[Total BH]]</f>
        <v>0</v>
      </c>
    </row>
    <row r="39" spans="1:34" x14ac:dyDescent="0.3">
      <c r="A39" t="s">
        <v>15</v>
      </c>
      <c r="B39" t="s">
        <v>29</v>
      </c>
      <c r="C39" t="s">
        <v>47</v>
      </c>
      <c r="D39" s="2">
        <v>50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12</v>
      </c>
      <c r="L39">
        <v>12</v>
      </c>
      <c r="M39">
        <v>12</v>
      </c>
      <c r="N39">
        <v>12</v>
      </c>
      <c r="O39">
        <v>12</v>
      </c>
      <c r="P39">
        <v>12</v>
      </c>
      <c r="Q39" s="3">
        <f t="shared" si="2"/>
        <v>500</v>
      </c>
      <c r="R39" s="3">
        <f t="shared" si="2"/>
        <v>500</v>
      </c>
      <c r="S39" s="3">
        <f t="shared" si="2"/>
        <v>500</v>
      </c>
      <c r="T39" s="3">
        <f t="shared" si="2"/>
        <v>500</v>
      </c>
      <c r="U39" s="3">
        <f t="shared" si="2"/>
        <v>500</v>
      </c>
      <c r="V39" s="3">
        <f t="shared" si="2"/>
        <v>500</v>
      </c>
      <c r="W39" s="3">
        <f t="shared" si="3"/>
        <v>600</v>
      </c>
      <c r="X39" s="3">
        <f t="shared" si="3"/>
        <v>600</v>
      </c>
      <c r="Y39" s="3">
        <f t="shared" si="3"/>
        <v>600</v>
      </c>
      <c r="Z39" s="3">
        <f t="shared" si="3"/>
        <v>600</v>
      </c>
      <c r="AA39" s="3">
        <f t="shared" si="3"/>
        <v>600</v>
      </c>
      <c r="AB39" s="3">
        <f t="shared" si="3"/>
        <v>600</v>
      </c>
      <c r="AC39" s="3">
        <f>SUM(Table1[[#This Row],[BC Month 1]:[BC Month 6]])</f>
        <v>3000</v>
      </c>
      <c r="AD39" s="3">
        <f>SUM(Table1[[#This Row],[AC Month 1]:[AC Month 6]])</f>
        <v>3600</v>
      </c>
      <c r="AE39" s="3">
        <f>Table1[[#This Row],[Total Actual Cost]]-Table1[[#This Row],[Total Budgeted Cost]]</f>
        <v>600</v>
      </c>
      <c r="AF39" s="6">
        <f>SUM(Table1[[#This Row],[BH Month 1]:[BH Month 6]])</f>
        <v>60</v>
      </c>
      <c r="AG39" s="6">
        <f>SUM(Table1[[#This Row],[AH Month 1]:[AH Month 6]])</f>
        <v>72</v>
      </c>
      <c r="AH39" s="6">
        <f>Table1[[#This Row],[Total AH]]-Table1[[#This Row],[Total BH]]</f>
        <v>12</v>
      </c>
    </row>
    <row r="40" spans="1:34" x14ac:dyDescent="0.3">
      <c r="A40" t="s">
        <v>15</v>
      </c>
      <c r="B40" t="s">
        <v>29</v>
      </c>
      <c r="C40" t="s">
        <v>48</v>
      </c>
      <c r="D40" s="2">
        <v>60</v>
      </c>
      <c r="E40">
        <v>20</v>
      </c>
      <c r="F40">
        <v>20</v>
      </c>
      <c r="G40">
        <v>20</v>
      </c>
      <c r="H40">
        <v>20</v>
      </c>
      <c r="I40">
        <v>20</v>
      </c>
      <c r="J40">
        <v>20</v>
      </c>
      <c r="K40">
        <v>25</v>
      </c>
      <c r="L40">
        <v>25</v>
      </c>
      <c r="M40">
        <v>25</v>
      </c>
      <c r="N40">
        <v>25</v>
      </c>
      <c r="O40">
        <v>25</v>
      </c>
      <c r="P40">
        <v>25</v>
      </c>
      <c r="Q40" s="3">
        <f t="shared" si="2"/>
        <v>1200</v>
      </c>
      <c r="R40" s="3">
        <f t="shared" si="2"/>
        <v>1200</v>
      </c>
      <c r="S40" s="3">
        <f t="shared" si="2"/>
        <v>1200</v>
      </c>
      <c r="T40" s="3">
        <f t="shared" si="2"/>
        <v>1200</v>
      </c>
      <c r="U40" s="3">
        <f t="shared" si="2"/>
        <v>1200</v>
      </c>
      <c r="V40" s="3">
        <f t="shared" si="2"/>
        <v>1200</v>
      </c>
      <c r="W40" s="3">
        <f t="shared" si="3"/>
        <v>1500</v>
      </c>
      <c r="X40" s="3">
        <f t="shared" si="3"/>
        <v>1500</v>
      </c>
      <c r="Y40" s="3">
        <f t="shared" si="3"/>
        <v>1500</v>
      </c>
      <c r="Z40" s="3">
        <f t="shared" si="3"/>
        <v>1500</v>
      </c>
      <c r="AA40" s="3">
        <f t="shared" si="3"/>
        <v>1500</v>
      </c>
      <c r="AB40" s="3">
        <f t="shared" si="3"/>
        <v>1500</v>
      </c>
      <c r="AC40" s="3">
        <f>SUM(Table1[[#This Row],[BC Month 1]:[BC Month 6]])</f>
        <v>7200</v>
      </c>
      <c r="AD40" s="3">
        <f>SUM(Table1[[#This Row],[AC Month 1]:[AC Month 6]])</f>
        <v>9000</v>
      </c>
      <c r="AE40" s="3">
        <f>Table1[[#This Row],[Total Actual Cost]]-Table1[[#This Row],[Total Budgeted Cost]]</f>
        <v>1800</v>
      </c>
      <c r="AF40" s="6">
        <f>SUM(Table1[[#This Row],[BH Month 1]:[BH Month 6]])</f>
        <v>120</v>
      </c>
      <c r="AG40" s="6">
        <f>SUM(Table1[[#This Row],[AH Month 1]:[AH Month 6]])</f>
        <v>150</v>
      </c>
      <c r="AH40" s="6">
        <f>Table1[[#This Row],[Total AH]]-Table1[[#This Row],[Total BH]]</f>
        <v>30</v>
      </c>
    </row>
    <row r="41" spans="1:34" x14ac:dyDescent="0.3">
      <c r="A41" t="s">
        <v>15</v>
      </c>
      <c r="B41" t="s">
        <v>29</v>
      </c>
      <c r="C41" t="s">
        <v>49</v>
      </c>
      <c r="D41" s="2">
        <v>120</v>
      </c>
      <c r="E41">
        <v>30</v>
      </c>
      <c r="F41">
        <v>30</v>
      </c>
      <c r="G41">
        <v>30</v>
      </c>
      <c r="H41">
        <v>30</v>
      </c>
      <c r="I41">
        <v>30</v>
      </c>
      <c r="J41">
        <v>30</v>
      </c>
      <c r="K41">
        <v>30</v>
      </c>
      <c r="L41">
        <v>30</v>
      </c>
      <c r="M41">
        <v>30</v>
      </c>
      <c r="N41">
        <v>30</v>
      </c>
      <c r="O41">
        <v>30</v>
      </c>
      <c r="P41">
        <v>30</v>
      </c>
      <c r="Q41" s="3">
        <f t="shared" si="2"/>
        <v>3600</v>
      </c>
      <c r="R41" s="3">
        <f t="shared" si="2"/>
        <v>3600</v>
      </c>
      <c r="S41" s="3">
        <f t="shared" si="2"/>
        <v>3600</v>
      </c>
      <c r="T41" s="3">
        <f t="shared" si="2"/>
        <v>3600</v>
      </c>
      <c r="U41" s="3">
        <f t="shared" si="2"/>
        <v>3600</v>
      </c>
      <c r="V41" s="3">
        <f t="shared" si="2"/>
        <v>3600</v>
      </c>
      <c r="W41" s="3">
        <f t="shared" si="3"/>
        <v>3600</v>
      </c>
      <c r="X41" s="3">
        <f t="shared" si="3"/>
        <v>3600</v>
      </c>
      <c r="Y41" s="3">
        <f t="shared" si="3"/>
        <v>3600</v>
      </c>
      <c r="Z41" s="3">
        <f t="shared" si="3"/>
        <v>3600</v>
      </c>
      <c r="AA41" s="3">
        <f t="shared" si="3"/>
        <v>3600</v>
      </c>
      <c r="AB41" s="3">
        <f t="shared" si="3"/>
        <v>3600</v>
      </c>
      <c r="AC41" s="3">
        <f>SUM(Table1[[#This Row],[BC Month 1]:[BC Month 6]])</f>
        <v>21600</v>
      </c>
      <c r="AD41" s="3">
        <f>SUM(Table1[[#This Row],[AC Month 1]:[AC Month 6]])</f>
        <v>21600</v>
      </c>
      <c r="AE41" s="3">
        <f>Table1[[#This Row],[Total Actual Cost]]-Table1[[#This Row],[Total Budgeted Cost]]</f>
        <v>0</v>
      </c>
      <c r="AF41" s="6">
        <f>SUM(Table1[[#This Row],[BH Month 1]:[BH Month 6]])</f>
        <v>180</v>
      </c>
      <c r="AG41" s="6">
        <f>SUM(Table1[[#This Row],[AH Month 1]:[AH Month 6]])</f>
        <v>180</v>
      </c>
      <c r="AH41" s="6">
        <f>Table1[[#This Row],[Total AH]]-Table1[[#This Row],[Total BH]]</f>
        <v>0</v>
      </c>
    </row>
    <row r="42" spans="1:34" x14ac:dyDescent="0.3">
      <c r="A42" t="s">
        <v>15</v>
      </c>
      <c r="B42" t="s">
        <v>30</v>
      </c>
      <c r="C42" t="s">
        <v>46</v>
      </c>
      <c r="D42" s="2">
        <v>75</v>
      </c>
      <c r="E42">
        <v>80</v>
      </c>
      <c r="F42">
        <v>80</v>
      </c>
      <c r="G42">
        <v>80</v>
      </c>
      <c r="H42">
        <v>80</v>
      </c>
      <c r="I42">
        <v>80</v>
      </c>
      <c r="J42">
        <v>80</v>
      </c>
      <c r="K42">
        <v>90</v>
      </c>
      <c r="L42">
        <v>90</v>
      </c>
      <c r="M42">
        <v>90</v>
      </c>
      <c r="N42">
        <v>90</v>
      </c>
      <c r="O42">
        <v>90</v>
      </c>
      <c r="P42">
        <v>90</v>
      </c>
      <c r="Q42" s="3">
        <f t="shared" si="2"/>
        <v>6000</v>
      </c>
      <c r="R42" s="3">
        <f t="shared" si="2"/>
        <v>6000</v>
      </c>
      <c r="S42" s="3">
        <f t="shared" si="2"/>
        <v>6000</v>
      </c>
      <c r="T42" s="3">
        <f t="shared" si="2"/>
        <v>6000</v>
      </c>
      <c r="U42" s="3">
        <f t="shared" si="2"/>
        <v>6000</v>
      </c>
      <c r="V42" s="3">
        <f t="shared" si="2"/>
        <v>6000</v>
      </c>
      <c r="W42" s="3">
        <f t="shared" si="3"/>
        <v>6750</v>
      </c>
      <c r="X42" s="3">
        <f t="shared" si="3"/>
        <v>6750</v>
      </c>
      <c r="Y42" s="3">
        <f t="shared" si="3"/>
        <v>6750</v>
      </c>
      <c r="Z42" s="3">
        <f t="shared" si="3"/>
        <v>6750</v>
      </c>
      <c r="AA42" s="3">
        <f t="shared" si="3"/>
        <v>6750</v>
      </c>
      <c r="AB42" s="3">
        <f t="shared" si="3"/>
        <v>6750</v>
      </c>
      <c r="AC42" s="3">
        <f>SUM(Table1[[#This Row],[BC Month 1]:[BC Month 6]])</f>
        <v>36000</v>
      </c>
      <c r="AD42" s="3">
        <f>SUM(Table1[[#This Row],[AC Month 1]:[AC Month 6]])</f>
        <v>40500</v>
      </c>
      <c r="AE42" s="3">
        <f>Table1[[#This Row],[Total Actual Cost]]-Table1[[#This Row],[Total Budgeted Cost]]</f>
        <v>4500</v>
      </c>
      <c r="AF42" s="6">
        <f>SUM(Table1[[#This Row],[BH Month 1]:[BH Month 6]])</f>
        <v>480</v>
      </c>
      <c r="AG42" s="6">
        <f>SUM(Table1[[#This Row],[AH Month 1]:[AH Month 6]])</f>
        <v>540</v>
      </c>
      <c r="AH42" s="6">
        <f>Table1[[#This Row],[Total AH]]-Table1[[#This Row],[Total BH]]</f>
        <v>60</v>
      </c>
    </row>
    <row r="43" spans="1:34" x14ac:dyDescent="0.3">
      <c r="A43" t="s">
        <v>15</v>
      </c>
      <c r="B43" t="s">
        <v>30</v>
      </c>
      <c r="C43" t="s">
        <v>47</v>
      </c>
      <c r="D43" s="2">
        <v>50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12</v>
      </c>
      <c r="L43">
        <v>12</v>
      </c>
      <c r="M43">
        <v>12</v>
      </c>
      <c r="N43">
        <v>12</v>
      </c>
      <c r="O43">
        <v>12</v>
      </c>
      <c r="P43">
        <v>12</v>
      </c>
      <c r="Q43" s="3">
        <f t="shared" si="2"/>
        <v>500</v>
      </c>
      <c r="R43" s="3">
        <f t="shared" si="2"/>
        <v>500</v>
      </c>
      <c r="S43" s="3">
        <f t="shared" si="2"/>
        <v>500</v>
      </c>
      <c r="T43" s="3">
        <f t="shared" si="2"/>
        <v>500</v>
      </c>
      <c r="U43" s="3">
        <f t="shared" si="2"/>
        <v>500</v>
      </c>
      <c r="V43" s="3">
        <f t="shared" si="2"/>
        <v>500</v>
      </c>
      <c r="W43" s="3">
        <f t="shared" si="3"/>
        <v>600</v>
      </c>
      <c r="X43" s="3">
        <f t="shared" si="3"/>
        <v>600</v>
      </c>
      <c r="Y43" s="3">
        <f t="shared" si="3"/>
        <v>600</v>
      </c>
      <c r="Z43" s="3">
        <f t="shared" si="3"/>
        <v>600</v>
      </c>
      <c r="AA43" s="3">
        <f t="shared" si="3"/>
        <v>600</v>
      </c>
      <c r="AB43" s="3">
        <f t="shared" si="3"/>
        <v>600</v>
      </c>
      <c r="AC43" s="3">
        <f>SUM(Table1[[#This Row],[BC Month 1]:[BC Month 6]])</f>
        <v>3000</v>
      </c>
      <c r="AD43" s="3">
        <f>SUM(Table1[[#This Row],[AC Month 1]:[AC Month 6]])</f>
        <v>3600</v>
      </c>
      <c r="AE43" s="3">
        <f>Table1[[#This Row],[Total Actual Cost]]-Table1[[#This Row],[Total Budgeted Cost]]</f>
        <v>600</v>
      </c>
      <c r="AF43" s="6">
        <f>SUM(Table1[[#This Row],[BH Month 1]:[BH Month 6]])</f>
        <v>60</v>
      </c>
      <c r="AG43" s="6">
        <f>SUM(Table1[[#This Row],[AH Month 1]:[AH Month 6]])</f>
        <v>72</v>
      </c>
      <c r="AH43" s="6">
        <f>Table1[[#This Row],[Total AH]]-Table1[[#This Row],[Total BH]]</f>
        <v>12</v>
      </c>
    </row>
    <row r="44" spans="1:34" x14ac:dyDescent="0.3">
      <c r="A44" t="s">
        <v>15</v>
      </c>
      <c r="B44" t="s">
        <v>30</v>
      </c>
      <c r="C44" t="s">
        <v>49</v>
      </c>
      <c r="D44" s="2">
        <v>120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  <c r="L44">
        <v>30</v>
      </c>
      <c r="M44">
        <v>30</v>
      </c>
      <c r="N44">
        <v>30</v>
      </c>
      <c r="O44">
        <v>30</v>
      </c>
      <c r="P44">
        <v>30</v>
      </c>
      <c r="Q44" s="3">
        <f t="shared" si="2"/>
        <v>3600</v>
      </c>
      <c r="R44" s="3">
        <f t="shared" si="2"/>
        <v>3600</v>
      </c>
      <c r="S44" s="3">
        <f t="shared" si="2"/>
        <v>3600</v>
      </c>
      <c r="T44" s="3">
        <f t="shared" si="2"/>
        <v>3600</v>
      </c>
      <c r="U44" s="3">
        <f t="shared" si="2"/>
        <v>3600</v>
      </c>
      <c r="V44" s="3">
        <f t="shared" si="2"/>
        <v>3600</v>
      </c>
      <c r="W44" s="3">
        <f t="shared" si="3"/>
        <v>3600</v>
      </c>
      <c r="X44" s="3">
        <f t="shared" si="3"/>
        <v>3600</v>
      </c>
      <c r="Y44" s="3">
        <f t="shared" si="3"/>
        <v>3600</v>
      </c>
      <c r="Z44" s="3">
        <f t="shared" si="3"/>
        <v>3600</v>
      </c>
      <c r="AA44" s="3">
        <f t="shared" si="3"/>
        <v>3600</v>
      </c>
      <c r="AB44" s="3">
        <f t="shared" si="3"/>
        <v>3600</v>
      </c>
      <c r="AC44" s="3">
        <f>SUM(Table1[[#This Row],[BC Month 1]:[BC Month 6]])</f>
        <v>21600</v>
      </c>
      <c r="AD44" s="3">
        <f>SUM(Table1[[#This Row],[AC Month 1]:[AC Month 6]])</f>
        <v>21600</v>
      </c>
      <c r="AE44" s="3">
        <f>Table1[[#This Row],[Total Actual Cost]]-Table1[[#This Row],[Total Budgeted Cost]]</f>
        <v>0</v>
      </c>
      <c r="AF44" s="6">
        <f>SUM(Table1[[#This Row],[BH Month 1]:[BH Month 6]])</f>
        <v>180</v>
      </c>
      <c r="AG44" s="6">
        <f>SUM(Table1[[#This Row],[AH Month 1]:[AH Month 6]])</f>
        <v>180</v>
      </c>
      <c r="AH44" s="6">
        <f>Table1[[#This Row],[Total AH]]-Table1[[#This Row],[Total BH]]</f>
        <v>0</v>
      </c>
    </row>
    <row r="45" spans="1:34" x14ac:dyDescent="0.3">
      <c r="A45" t="s">
        <v>15</v>
      </c>
      <c r="B45" t="s">
        <v>31</v>
      </c>
      <c r="C45" t="s">
        <v>47</v>
      </c>
      <c r="D45" s="2">
        <v>50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12</v>
      </c>
      <c r="L45">
        <v>12</v>
      </c>
      <c r="M45">
        <v>12</v>
      </c>
      <c r="N45">
        <v>12</v>
      </c>
      <c r="O45">
        <v>12</v>
      </c>
      <c r="P45">
        <v>12</v>
      </c>
      <c r="Q45" s="3">
        <f t="shared" si="2"/>
        <v>500</v>
      </c>
      <c r="R45" s="3">
        <f t="shared" si="2"/>
        <v>500</v>
      </c>
      <c r="S45" s="3">
        <f t="shared" si="2"/>
        <v>500</v>
      </c>
      <c r="T45" s="3">
        <f t="shared" si="2"/>
        <v>500</v>
      </c>
      <c r="U45" s="3">
        <f t="shared" si="2"/>
        <v>500</v>
      </c>
      <c r="V45" s="3">
        <f t="shared" si="2"/>
        <v>500</v>
      </c>
      <c r="W45" s="3">
        <f t="shared" si="3"/>
        <v>600</v>
      </c>
      <c r="X45" s="3">
        <f t="shared" si="3"/>
        <v>600</v>
      </c>
      <c r="Y45" s="3">
        <f t="shared" si="3"/>
        <v>600</v>
      </c>
      <c r="Z45" s="3">
        <f t="shared" si="3"/>
        <v>600</v>
      </c>
      <c r="AA45" s="3">
        <f t="shared" si="3"/>
        <v>600</v>
      </c>
      <c r="AB45" s="3">
        <f t="shared" si="3"/>
        <v>600</v>
      </c>
      <c r="AC45" s="3">
        <f>SUM(Table1[[#This Row],[BC Month 1]:[BC Month 6]])</f>
        <v>3000</v>
      </c>
      <c r="AD45" s="3">
        <f>SUM(Table1[[#This Row],[AC Month 1]:[AC Month 6]])</f>
        <v>3600</v>
      </c>
      <c r="AE45" s="3">
        <f>Table1[[#This Row],[Total Actual Cost]]-Table1[[#This Row],[Total Budgeted Cost]]</f>
        <v>600</v>
      </c>
      <c r="AF45" s="6">
        <f>SUM(Table1[[#This Row],[BH Month 1]:[BH Month 6]])</f>
        <v>60</v>
      </c>
      <c r="AG45" s="6">
        <f>SUM(Table1[[#This Row],[AH Month 1]:[AH Month 6]])</f>
        <v>72</v>
      </c>
      <c r="AH45" s="6">
        <f>Table1[[#This Row],[Total AH]]-Table1[[#This Row],[Total BH]]</f>
        <v>12</v>
      </c>
    </row>
    <row r="46" spans="1:34" x14ac:dyDescent="0.3">
      <c r="A46" t="s">
        <v>15</v>
      </c>
      <c r="B46" t="s">
        <v>31</v>
      </c>
      <c r="C46" t="s">
        <v>48</v>
      </c>
      <c r="D46" s="2">
        <v>60</v>
      </c>
      <c r="E46">
        <v>20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25</v>
      </c>
      <c r="L46">
        <v>25</v>
      </c>
      <c r="M46">
        <v>25</v>
      </c>
      <c r="N46">
        <v>25</v>
      </c>
      <c r="O46">
        <v>25</v>
      </c>
      <c r="P46">
        <v>25</v>
      </c>
      <c r="Q46" s="3">
        <f t="shared" si="2"/>
        <v>1200</v>
      </c>
      <c r="R46" s="3">
        <f t="shared" si="2"/>
        <v>1200</v>
      </c>
      <c r="S46" s="3">
        <f t="shared" si="2"/>
        <v>1200</v>
      </c>
      <c r="T46" s="3">
        <f t="shared" si="2"/>
        <v>1200</v>
      </c>
      <c r="U46" s="3">
        <f t="shared" si="2"/>
        <v>1200</v>
      </c>
      <c r="V46" s="3">
        <f t="shared" si="2"/>
        <v>1200</v>
      </c>
      <c r="W46" s="3">
        <f t="shared" si="3"/>
        <v>1500</v>
      </c>
      <c r="X46" s="3">
        <f t="shared" si="3"/>
        <v>1500</v>
      </c>
      <c r="Y46" s="3">
        <f t="shared" si="3"/>
        <v>1500</v>
      </c>
      <c r="Z46" s="3">
        <f t="shared" si="3"/>
        <v>1500</v>
      </c>
      <c r="AA46" s="3">
        <f t="shared" si="3"/>
        <v>1500</v>
      </c>
      <c r="AB46" s="3">
        <f t="shared" si="3"/>
        <v>1500</v>
      </c>
      <c r="AC46" s="3">
        <f>SUM(Table1[[#This Row],[BC Month 1]:[BC Month 6]])</f>
        <v>7200</v>
      </c>
      <c r="AD46" s="3">
        <f>SUM(Table1[[#This Row],[AC Month 1]:[AC Month 6]])</f>
        <v>9000</v>
      </c>
      <c r="AE46" s="3">
        <f>Table1[[#This Row],[Total Actual Cost]]-Table1[[#This Row],[Total Budgeted Cost]]</f>
        <v>1800</v>
      </c>
      <c r="AF46" s="6">
        <f>SUM(Table1[[#This Row],[BH Month 1]:[BH Month 6]])</f>
        <v>120</v>
      </c>
      <c r="AG46" s="6">
        <f>SUM(Table1[[#This Row],[AH Month 1]:[AH Month 6]])</f>
        <v>150</v>
      </c>
      <c r="AH46" s="6">
        <f>Table1[[#This Row],[Total AH]]-Table1[[#This Row],[Total BH]]</f>
        <v>30</v>
      </c>
    </row>
    <row r="47" spans="1:34" x14ac:dyDescent="0.3">
      <c r="A47" t="s">
        <v>15</v>
      </c>
      <c r="B47" t="s">
        <v>31</v>
      </c>
      <c r="C47" t="s">
        <v>49</v>
      </c>
      <c r="D47" s="2">
        <v>120</v>
      </c>
      <c r="E47">
        <v>30</v>
      </c>
      <c r="F47">
        <v>30</v>
      </c>
      <c r="G47">
        <v>30</v>
      </c>
      <c r="H47">
        <v>30</v>
      </c>
      <c r="I47">
        <v>30</v>
      </c>
      <c r="J47">
        <v>30</v>
      </c>
      <c r="K47">
        <v>30</v>
      </c>
      <c r="L47">
        <v>30</v>
      </c>
      <c r="M47">
        <v>30</v>
      </c>
      <c r="N47">
        <v>30</v>
      </c>
      <c r="O47">
        <v>30</v>
      </c>
      <c r="P47">
        <v>30</v>
      </c>
      <c r="Q47" s="3">
        <f t="shared" si="2"/>
        <v>3600</v>
      </c>
      <c r="R47" s="3">
        <f t="shared" si="2"/>
        <v>3600</v>
      </c>
      <c r="S47" s="3">
        <f t="shared" si="2"/>
        <v>3600</v>
      </c>
      <c r="T47" s="3">
        <f t="shared" si="2"/>
        <v>3600</v>
      </c>
      <c r="U47" s="3">
        <f t="shared" si="2"/>
        <v>3600</v>
      </c>
      <c r="V47" s="3">
        <f t="shared" si="2"/>
        <v>3600</v>
      </c>
      <c r="W47" s="3">
        <f t="shared" si="3"/>
        <v>3600</v>
      </c>
      <c r="X47" s="3">
        <f t="shared" si="3"/>
        <v>3600</v>
      </c>
      <c r="Y47" s="3">
        <f t="shared" si="3"/>
        <v>3600</v>
      </c>
      <c r="Z47" s="3">
        <f t="shared" si="3"/>
        <v>3600</v>
      </c>
      <c r="AA47" s="3">
        <f t="shared" si="3"/>
        <v>3600</v>
      </c>
      <c r="AB47" s="3">
        <f t="shared" si="3"/>
        <v>3600</v>
      </c>
      <c r="AC47" s="3">
        <f>SUM(Table1[[#This Row],[BC Month 1]:[BC Month 6]])</f>
        <v>21600</v>
      </c>
      <c r="AD47" s="3">
        <f>SUM(Table1[[#This Row],[AC Month 1]:[AC Month 6]])</f>
        <v>21600</v>
      </c>
      <c r="AE47" s="3">
        <f>Table1[[#This Row],[Total Actual Cost]]-Table1[[#This Row],[Total Budgeted Cost]]</f>
        <v>0</v>
      </c>
      <c r="AF47" s="6">
        <f>SUM(Table1[[#This Row],[BH Month 1]:[BH Month 6]])</f>
        <v>180</v>
      </c>
      <c r="AG47" s="6">
        <f>SUM(Table1[[#This Row],[AH Month 1]:[AH Month 6]])</f>
        <v>180</v>
      </c>
      <c r="AH47" s="6">
        <f>Table1[[#This Row],[Total AH]]-Table1[[#This Row],[Total BH]]</f>
        <v>0</v>
      </c>
    </row>
    <row r="48" spans="1:34" x14ac:dyDescent="0.3">
      <c r="A48" t="s">
        <v>16</v>
      </c>
      <c r="B48" t="s">
        <v>32</v>
      </c>
      <c r="C48" t="s">
        <v>34</v>
      </c>
      <c r="D48" s="2">
        <v>50</v>
      </c>
      <c r="E48">
        <v>40</v>
      </c>
      <c r="F48">
        <v>40</v>
      </c>
      <c r="G48">
        <v>40</v>
      </c>
      <c r="H48">
        <v>40</v>
      </c>
      <c r="I48">
        <v>40</v>
      </c>
      <c r="J48">
        <v>40</v>
      </c>
      <c r="K48">
        <v>50</v>
      </c>
      <c r="L48">
        <v>50</v>
      </c>
      <c r="M48">
        <v>50</v>
      </c>
      <c r="N48">
        <v>50</v>
      </c>
      <c r="O48">
        <v>50</v>
      </c>
      <c r="P48">
        <v>50</v>
      </c>
      <c r="Q48" s="3">
        <f t="shared" si="2"/>
        <v>2000</v>
      </c>
      <c r="R48" s="3">
        <f t="shared" si="2"/>
        <v>2000</v>
      </c>
      <c r="S48" s="3">
        <f t="shared" si="2"/>
        <v>2000</v>
      </c>
      <c r="T48" s="3">
        <f t="shared" si="2"/>
        <v>2000</v>
      </c>
      <c r="U48" s="3">
        <f t="shared" si="2"/>
        <v>2000</v>
      </c>
      <c r="V48" s="3">
        <f t="shared" si="2"/>
        <v>2000</v>
      </c>
      <c r="W48" s="3">
        <f t="shared" si="3"/>
        <v>2500</v>
      </c>
      <c r="X48" s="3">
        <f t="shared" si="3"/>
        <v>2500</v>
      </c>
      <c r="Y48" s="3">
        <f t="shared" si="3"/>
        <v>2500</v>
      </c>
      <c r="Z48" s="3">
        <f t="shared" si="3"/>
        <v>2500</v>
      </c>
      <c r="AA48" s="3">
        <f t="shared" si="3"/>
        <v>2500</v>
      </c>
      <c r="AB48" s="3">
        <f t="shared" si="3"/>
        <v>2500</v>
      </c>
      <c r="AC48" s="3">
        <f>SUM(Table1[[#This Row],[BC Month 1]:[BC Month 6]])</f>
        <v>12000</v>
      </c>
      <c r="AD48" s="3">
        <f>SUM(Table1[[#This Row],[AC Month 1]:[AC Month 6]])</f>
        <v>15000</v>
      </c>
      <c r="AE48" s="3">
        <f>Table1[[#This Row],[Total Actual Cost]]-Table1[[#This Row],[Total Budgeted Cost]]</f>
        <v>3000</v>
      </c>
      <c r="AF48" s="6">
        <f>SUM(Table1[[#This Row],[BH Month 1]:[BH Month 6]])</f>
        <v>240</v>
      </c>
      <c r="AG48" s="6">
        <f>SUM(Table1[[#This Row],[AH Month 1]:[AH Month 6]])</f>
        <v>300</v>
      </c>
      <c r="AH48" s="6">
        <f>Table1[[#This Row],[Total AH]]-Table1[[#This Row],[Total BH]]</f>
        <v>60</v>
      </c>
    </row>
    <row r="49" spans="1:34" x14ac:dyDescent="0.3">
      <c r="A49" t="s">
        <v>16</v>
      </c>
      <c r="B49" t="s">
        <v>32</v>
      </c>
      <c r="C49" t="s">
        <v>47</v>
      </c>
      <c r="D49" s="2">
        <v>50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12</v>
      </c>
      <c r="L49">
        <v>12</v>
      </c>
      <c r="M49">
        <v>12</v>
      </c>
      <c r="N49">
        <v>12</v>
      </c>
      <c r="O49">
        <v>12</v>
      </c>
      <c r="P49">
        <v>12</v>
      </c>
      <c r="Q49" s="3">
        <f t="shared" si="2"/>
        <v>500</v>
      </c>
      <c r="R49" s="3">
        <f t="shared" si="2"/>
        <v>500</v>
      </c>
      <c r="S49" s="3">
        <f t="shared" si="2"/>
        <v>500</v>
      </c>
      <c r="T49" s="3">
        <f t="shared" si="2"/>
        <v>500</v>
      </c>
      <c r="U49" s="3">
        <f t="shared" si="2"/>
        <v>500</v>
      </c>
      <c r="V49" s="3">
        <f t="shared" si="2"/>
        <v>500</v>
      </c>
      <c r="W49" s="3">
        <f t="shared" si="3"/>
        <v>600</v>
      </c>
      <c r="X49" s="3">
        <f t="shared" si="3"/>
        <v>600</v>
      </c>
      <c r="Y49" s="3">
        <f t="shared" si="3"/>
        <v>600</v>
      </c>
      <c r="Z49" s="3">
        <f t="shared" si="3"/>
        <v>600</v>
      </c>
      <c r="AA49" s="3">
        <f t="shared" si="3"/>
        <v>600</v>
      </c>
      <c r="AB49" s="3">
        <f t="shared" si="3"/>
        <v>600</v>
      </c>
      <c r="AC49" s="3">
        <f>SUM(Table1[[#This Row],[BC Month 1]:[BC Month 6]])</f>
        <v>3000</v>
      </c>
      <c r="AD49" s="3">
        <f>SUM(Table1[[#This Row],[AC Month 1]:[AC Month 6]])</f>
        <v>3600</v>
      </c>
      <c r="AE49" s="3">
        <f>Table1[[#This Row],[Total Actual Cost]]-Table1[[#This Row],[Total Budgeted Cost]]</f>
        <v>600</v>
      </c>
      <c r="AF49" s="6">
        <f>SUM(Table1[[#This Row],[BH Month 1]:[BH Month 6]])</f>
        <v>60</v>
      </c>
      <c r="AG49" s="6">
        <f>SUM(Table1[[#This Row],[AH Month 1]:[AH Month 6]])</f>
        <v>72</v>
      </c>
      <c r="AH49" s="6">
        <f>Table1[[#This Row],[Total AH]]-Table1[[#This Row],[Total BH]]</f>
        <v>12</v>
      </c>
    </row>
    <row r="50" spans="1:34" x14ac:dyDescent="0.3">
      <c r="A50" t="s">
        <v>16</v>
      </c>
      <c r="B50" t="s">
        <v>32</v>
      </c>
      <c r="C50" t="s">
        <v>49</v>
      </c>
      <c r="D50" s="2">
        <v>120</v>
      </c>
      <c r="E50">
        <v>30</v>
      </c>
      <c r="F50">
        <v>30</v>
      </c>
      <c r="G50">
        <v>30</v>
      </c>
      <c r="H50">
        <v>30</v>
      </c>
      <c r="I50">
        <v>30</v>
      </c>
      <c r="J50">
        <v>30</v>
      </c>
      <c r="K50">
        <v>30</v>
      </c>
      <c r="L50">
        <v>30</v>
      </c>
      <c r="M50">
        <v>30</v>
      </c>
      <c r="N50">
        <v>30</v>
      </c>
      <c r="O50">
        <v>30</v>
      </c>
      <c r="P50">
        <v>30</v>
      </c>
      <c r="Q50" s="3">
        <f t="shared" si="2"/>
        <v>3600</v>
      </c>
      <c r="R50" s="3">
        <f t="shared" si="2"/>
        <v>3600</v>
      </c>
      <c r="S50" s="3">
        <f t="shared" si="2"/>
        <v>3600</v>
      </c>
      <c r="T50" s="3">
        <f t="shared" si="2"/>
        <v>3600</v>
      </c>
      <c r="U50" s="3">
        <f t="shared" si="2"/>
        <v>3600</v>
      </c>
      <c r="V50" s="3">
        <f t="shared" si="2"/>
        <v>3600</v>
      </c>
      <c r="W50" s="3">
        <f t="shared" si="3"/>
        <v>3600</v>
      </c>
      <c r="X50" s="3">
        <f t="shared" si="3"/>
        <v>3600</v>
      </c>
      <c r="Y50" s="3">
        <f t="shared" si="3"/>
        <v>3600</v>
      </c>
      <c r="Z50" s="3">
        <f t="shared" si="3"/>
        <v>3600</v>
      </c>
      <c r="AA50" s="3">
        <f t="shared" si="3"/>
        <v>3600</v>
      </c>
      <c r="AB50" s="3">
        <f t="shared" si="3"/>
        <v>3600</v>
      </c>
      <c r="AC50" s="3">
        <f>SUM(Table1[[#This Row],[BC Month 1]:[BC Month 6]])</f>
        <v>21600</v>
      </c>
      <c r="AD50" s="3">
        <f>SUM(Table1[[#This Row],[AC Month 1]:[AC Month 6]])</f>
        <v>21600</v>
      </c>
      <c r="AE50" s="3">
        <f>Table1[[#This Row],[Total Actual Cost]]-Table1[[#This Row],[Total Budgeted Cost]]</f>
        <v>0</v>
      </c>
      <c r="AF50" s="6">
        <f>SUM(Table1[[#This Row],[BH Month 1]:[BH Month 6]])</f>
        <v>180</v>
      </c>
      <c r="AG50" s="6">
        <f>SUM(Table1[[#This Row],[AH Month 1]:[AH Month 6]])</f>
        <v>180</v>
      </c>
      <c r="AH50" s="6">
        <f>Table1[[#This Row],[Total AH]]-Table1[[#This Row],[Total BH]]</f>
        <v>0</v>
      </c>
    </row>
    <row r="51" spans="1:34" x14ac:dyDescent="0.3">
      <c r="A51" t="s">
        <v>16</v>
      </c>
      <c r="B51" t="s">
        <v>33</v>
      </c>
      <c r="C51" t="s">
        <v>44</v>
      </c>
      <c r="D51" s="2">
        <v>45</v>
      </c>
      <c r="E51">
        <v>160</v>
      </c>
      <c r="F51">
        <v>160</v>
      </c>
      <c r="G51">
        <v>160</v>
      </c>
      <c r="H51">
        <v>160</v>
      </c>
      <c r="I51">
        <v>160</v>
      </c>
      <c r="J51">
        <v>160</v>
      </c>
      <c r="K51">
        <v>160</v>
      </c>
      <c r="L51">
        <v>160</v>
      </c>
      <c r="M51">
        <v>160</v>
      </c>
      <c r="N51">
        <v>160</v>
      </c>
      <c r="O51">
        <v>160</v>
      </c>
      <c r="P51">
        <v>160</v>
      </c>
      <c r="Q51" s="3">
        <f t="shared" si="2"/>
        <v>7200</v>
      </c>
      <c r="R51" s="3">
        <f t="shared" si="2"/>
        <v>7200</v>
      </c>
      <c r="S51" s="3">
        <f t="shared" si="2"/>
        <v>7200</v>
      </c>
      <c r="T51" s="3">
        <f t="shared" si="2"/>
        <v>7200</v>
      </c>
      <c r="U51" s="3">
        <f t="shared" si="2"/>
        <v>7200</v>
      </c>
      <c r="V51" s="3">
        <f t="shared" si="2"/>
        <v>7200</v>
      </c>
      <c r="W51" s="3">
        <f t="shared" si="3"/>
        <v>7200</v>
      </c>
      <c r="X51" s="3">
        <f t="shared" si="3"/>
        <v>7200</v>
      </c>
      <c r="Y51" s="3">
        <f t="shared" si="3"/>
        <v>7200</v>
      </c>
      <c r="Z51" s="3">
        <f t="shared" si="3"/>
        <v>7200</v>
      </c>
      <c r="AA51" s="3">
        <f t="shared" si="3"/>
        <v>7200</v>
      </c>
      <c r="AB51" s="3">
        <f t="shared" si="3"/>
        <v>7200</v>
      </c>
      <c r="AC51" s="3">
        <f>SUM(Table1[[#This Row],[BC Month 1]:[BC Month 6]])</f>
        <v>43200</v>
      </c>
      <c r="AD51" s="3">
        <f>SUM(Table1[[#This Row],[AC Month 1]:[AC Month 6]])</f>
        <v>43200</v>
      </c>
      <c r="AE51" s="3">
        <f>Table1[[#This Row],[Total Actual Cost]]-Table1[[#This Row],[Total Budgeted Cost]]</f>
        <v>0</v>
      </c>
      <c r="AF51" s="6">
        <f>SUM(Table1[[#This Row],[BH Month 1]:[BH Month 6]])</f>
        <v>960</v>
      </c>
      <c r="AG51" s="6">
        <f>SUM(Table1[[#This Row],[AH Month 1]:[AH Month 6]])</f>
        <v>960</v>
      </c>
      <c r="AH51" s="6">
        <f>Table1[[#This Row],[Total AH]]-Table1[[#This Row],[Total BH]]</f>
        <v>0</v>
      </c>
    </row>
    <row r="52" spans="1:34" x14ac:dyDescent="0.3">
      <c r="A52" t="s">
        <v>16</v>
      </c>
      <c r="B52" t="s">
        <v>33</v>
      </c>
      <c r="C52" t="s">
        <v>45</v>
      </c>
      <c r="D52" s="2">
        <v>88</v>
      </c>
      <c r="E52">
        <v>160</v>
      </c>
      <c r="F52">
        <v>160</v>
      </c>
      <c r="G52">
        <v>160</v>
      </c>
      <c r="H52">
        <v>160</v>
      </c>
      <c r="I52">
        <v>160</v>
      </c>
      <c r="J52">
        <v>160</v>
      </c>
      <c r="K52">
        <v>80</v>
      </c>
      <c r="L52">
        <v>80</v>
      </c>
      <c r="M52">
        <v>80</v>
      </c>
      <c r="N52">
        <v>80</v>
      </c>
      <c r="O52">
        <v>80</v>
      </c>
      <c r="P52">
        <v>80</v>
      </c>
      <c r="Q52" s="3">
        <f t="shared" si="2"/>
        <v>14080</v>
      </c>
      <c r="R52" s="3">
        <f t="shared" si="2"/>
        <v>14080</v>
      </c>
      <c r="S52" s="3">
        <f t="shared" si="2"/>
        <v>14080</v>
      </c>
      <c r="T52" s="3">
        <f t="shared" si="2"/>
        <v>14080</v>
      </c>
      <c r="U52" s="3">
        <f t="shared" si="2"/>
        <v>14080</v>
      </c>
      <c r="V52" s="3">
        <f t="shared" si="2"/>
        <v>14080</v>
      </c>
      <c r="W52" s="3">
        <f t="shared" si="3"/>
        <v>7040</v>
      </c>
      <c r="X52" s="3">
        <f t="shared" si="3"/>
        <v>7040</v>
      </c>
      <c r="Y52" s="3">
        <f t="shared" si="3"/>
        <v>7040</v>
      </c>
      <c r="Z52" s="3">
        <f t="shared" si="3"/>
        <v>7040</v>
      </c>
      <c r="AA52" s="3">
        <f t="shared" si="3"/>
        <v>7040</v>
      </c>
      <c r="AB52" s="3">
        <f t="shared" si="3"/>
        <v>7040</v>
      </c>
      <c r="AC52" s="3">
        <f>SUM(Table1[[#This Row],[BC Month 1]:[BC Month 6]])</f>
        <v>84480</v>
      </c>
      <c r="AD52" s="3">
        <f>SUM(Table1[[#This Row],[AC Month 1]:[AC Month 6]])</f>
        <v>42240</v>
      </c>
      <c r="AE52" s="3">
        <f>Table1[[#This Row],[Total Actual Cost]]-Table1[[#This Row],[Total Budgeted Cost]]</f>
        <v>-42240</v>
      </c>
      <c r="AF52" s="6">
        <f>SUM(Table1[[#This Row],[BH Month 1]:[BH Month 6]])</f>
        <v>960</v>
      </c>
      <c r="AG52" s="6">
        <f>SUM(Table1[[#This Row],[AH Month 1]:[AH Month 6]])</f>
        <v>480</v>
      </c>
      <c r="AH52" s="6">
        <f>Table1[[#This Row],[Total AH]]-Table1[[#This Row],[Total BH]]</f>
        <v>-480</v>
      </c>
    </row>
    <row r="53" spans="1:34" x14ac:dyDescent="0.3">
      <c r="A53" t="s">
        <v>16</v>
      </c>
      <c r="B53" t="s">
        <v>33</v>
      </c>
      <c r="C53" t="s">
        <v>47</v>
      </c>
      <c r="D53" s="2">
        <v>50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12</v>
      </c>
      <c r="L53">
        <v>12</v>
      </c>
      <c r="M53">
        <v>12</v>
      </c>
      <c r="N53">
        <v>12</v>
      </c>
      <c r="O53">
        <v>12</v>
      </c>
      <c r="P53">
        <v>12</v>
      </c>
      <c r="Q53" s="3">
        <f t="shared" si="2"/>
        <v>500</v>
      </c>
      <c r="R53" s="3">
        <f t="shared" si="2"/>
        <v>500</v>
      </c>
      <c r="S53" s="3">
        <f t="shared" si="2"/>
        <v>500</v>
      </c>
      <c r="T53" s="3">
        <f t="shared" si="2"/>
        <v>500</v>
      </c>
      <c r="U53" s="3">
        <f t="shared" si="2"/>
        <v>500</v>
      </c>
      <c r="V53" s="3">
        <f t="shared" si="2"/>
        <v>500</v>
      </c>
      <c r="W53" s="3">
        <f t="shared" si="3"/>
        <v>600</v>
      </c>
      <c r="X53" s="3">
        <f t="shared" si="3"/>
        <v>600</v>
      </c>
      <c r="Y53" s="3">
        <f t="shared" si="3"/>
        <v>600</v>
      </c>
      <c r="Z53" s="3">
        <f t="shared" si="3"/>
        <v>600</v>
      </c>
      <c r="AA53" s="3">
        <f t="shared" si="3"/>
        <v>600</v>
      </c>
      <c r="AB53" s="3">
        <f t="shared" si="3"/>
        <v>600</v>
      </c>
      <c r="AC53" s="3">
        <f>SUM(Table1[[#This Row],[BC Month 1]:[BC Month 6]])</f>
        <v>3000</v>
      </c>
      <c r="AD53" s="3">
        <f>SUM(Table1[[#This Row],[AC Month 1]:[AC Month 6]])</f>
        <v>3600</v>
      </c>
      <c r="AE53" s="3">
        <f>Table1[[#This Row],[Total Actual Cost]]-Table1[[#This Row],[Total Budgeted Cost]]</f>
        <v>600</v>
      </c>
      <c r="AF53" s="6">
        <f>SUM(Table1[[#This Row],[BH Month 1]:[BH Month 6]])</f>
        <v>60</v>
      </c>
      <c r="AG53" s="6">
        <f>SUM(Table1[[#This Row],[AH Month 1]:[AH Month 6]])</f>
        <v>72</v>
      </c>
      <c r="AH53" s="6">
        <f>Table1[[#This Row],[Total AH]]-Table1[[#This Row],[Total BH]]</f>
        <v>12</v>
      </c>
    </row>
    <row r="54" spans="1:34" x14ac:dyDescent="0.3">
      <c r="A54" t="s">
        <v>16</v>
      </c>
      <c r="B54" t="s">
        <v>33</v>
      </c>
      <c r="C54" t="s">
        <v>48</v>
      </c>
      <c r="D54" s="2">
        <v>60</v>
      </c>
      <c r="E54">
        <v>20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25</v>
      </c>
      <c r="L54">
        <v>25</v>
      </c>
      <c r="M54">
        <v>25</v>
      </c>
      <c r="N54">
        <v>25</v>
      </c>
      <c r="O54">
        <v>25</v>
      </c>
      <c r="P54">
        <v>25</v>
      </c>
      <c r="Q54" s="3">
        <f t="shared" si="2"/>
        <v>1200</v>
      </c>
      <c r="R54" s="3">
        <f t="shared" si="2"/>
        <v>1200</v>
      </c>
      <c r="S54" s="3">
        <f t="shared" si="2"/>
        <v>1200</v>
      </c>
      <c r="T54" s="3">
        <f t="shared" si="2"/>
        <v>1200</v>
      </c>
      <c r="U54" s="3">
        <f t="shared" si="2"/>
        <v>1200</v>
      </c>
      <c r="V54" s="3">
        <f t="shared" si="2"/>
        <v>1200</v>
      </c>
      <c r="W54" s="3">
        <f t="shared" si="3"/>
        <v>1500</v>
      </c>
      <c r="X54" s="3">
        <f t="shared" si="3"/>
        <v>1500</v>
      </c>
      <c r="Y54" s="3">
        <f t="shared" si="3"/>
        <v>1500</v>
      </c>
      <c r="Z54" s="3">
        <f t="shared" si="3"/>
        <v>1500</v>
      </c>
      <c r="AA54" s="3">
        <f t="shared" si="3"/>
        <v>1500</v>
      </c>
      <c r="AB54" s="3">
        <f t="shared" si="3"/>
        <v>1500</v>
      </c>
      <c r="AC54" s="3">
        <f>SUM(Table1[[#This Row],[BC Month 1]:[BC Month 6]])</f>
        <v>7200</v>
      </c>
      <c r="AD54" s="3">
        <f>SUM(Table1[[#This Row],[AC Month 1]:[AC Month 6]])</f>
        <v>9000</v>
      </c>
      <c r="AE54" s="3">
        <f>Table1[[#This Row],[Total Actual Cost]]-Table1[[#This Row],[Total Budgeted Cost]]</f>
        <v>1800</v>
      </c>
      <c r="AF54" s="6">
        <f>SUM(Table1[[#This Row],[BH Month 1]:[BH Month 6]])</f>
        <v>120</v>
      </c>
      <c r="AG54" s="6">
        <f>SUM(Table1[[#This Row],[AH Month 1]:[AH Month 6]])</f>
        <v>150</v>
      </c>
      <c r="AH54" s="6">
        <f>Table1[[#This Row],[Total AH]]-Table1[[#This Row],[Total BH]]</f>
        <v>30</v>
      </c>
    </row>
    <row r="55" spans="1:34" x14ac:dyDescent="0.3"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34" x14ac:dyDescent="0.3"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34" x14ac:dyDescent="0.3"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34" x14ac:dyDescent="0.3"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34" x14ac:dyDescent="0.3"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34" x14ac:dyDescent="0.3"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34" x14ac:dyDescent="0.3"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34" x14ac:dyDescent="0.3"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34" x14ac:dyDescent="0.3"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34" x14ac:dyDescent="0.3"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7:28" x14ac:dyDescent="0.3"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7:28" x14ac:dyDescent="0.3"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7:28" x14ac:dyDescent="0.3"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7:28" x14ac:dyDescent="0.3"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7:28" x14ac:dyDescent="0.3"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7:28" x14ac:dyDescent="0.3"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7:28" x14ac:dyDescent="0.3"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</sheetData>
  <phoneticPr fontId="19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5C2E-926E-4069-B85F-B8060EC3D070}">
  <dimension ref="A3:C9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4.6640625" bestFit="1" customWidth="1"/>
    <col min="3" max="10" width="16.21875" bestFit="1" customWidth="1"/>
  </cols>
  <sheetData>
    <row r="3" spans="1:3" x14ac:dyDescent="0.3">
      <c r="A3" s="4" t="s">
        <v>52</v>
      </c>
      <c r="B3" t="s">
        <v>81</v>
      </c>
      <c r="C3" t="s">
        <v>83</v>
      </c>
    </row>
    <row r="4" spans="1:3" x14ac:dyDescent="0.3">
      <c r="A4" s="5" t="s">
        <v>12</v>
      </c>
      <c r="B4" s="7">
        <v>153600</v>
      </c>
      <c r="C4" s="7">
        <v>14550</v>
      </c>
    </row>
    <row r="5" spans="1:3" x14ac:dyDescent="0.3">
      <c r="A5" s="5" t="s">
        <v>13</v>
      </c>
      <c r="B5" s="7">
        <v>131100</v>
      </c>
      <c r="C5" s="7">
        <v>4500</v>
      </c>
    </row>
    <row r="6" spans="1:3" x14ac:dyDescent="0.3">
      <c r="A6" s="5" t="s">
        <v>14</v>
      </c>
      <c r="B6" s="7">
        <v>216000</v>
      </c>
      <c r="C6" s="7">
        <v>27300</v>
      </c>
    </row>
    <row r="7" spans="1:3" x14ac:dyDescent="0.3">
      <c r="A7" s="5" t="s">
        <v>15</v>
      </c>
      <c r="B7" s="7">
        <v>291000</v>
      </c>
      <c r="C7" s="7">
        <v>-19500</v>
      </c>
    </row>
    <row r="8" spans="1:3" x14ac:dyDescent="0.3">
      <c r="A8" s="5" t="s">
        <v>16</v>
      </c>
      <c r="B8" s="7">
        <v>174480</v>
      </c>
      <c r="C8" s="7">
        <v>-36240</v>
      </c>
    </row>
    <row r="9" spans="1:3" x14ac:dyDescent="0.3">
      <c r="A9" s="5" t="s">
        <v>53</v>
      </c>
      <c r="B9" s="7">
        <v>966180</v>
      </c>
      <c r="C9" s="7">
        <v>-9390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62D8-3005-4EFE-9E06-911033B709C8}">
  <dimension ref="A3:C9"/>
  <sheetViews>
    <sheetView workbookViewId="0">
      <selection activeCell="G7" sqref="G7"/>
    </sheetView>
  </sheetViews>
  <sheetFormatPr defaultRowHeight="14.4" x14ac:dyDescent="0.3"/>
  <cols>
    <col min="1" max="1" width="12.5546875" bestFit="1" customWidth="1"/>
    <col min="2" max="2" width="14.5546875" bestFit="1" customWidth="1"/>
    <col min="3" max="5" width="25.77734375" bestFit="1" customWidth="1"/>
    <col min="6" max="10" width="16.21875" bestFit="1" customWidth="1"/>
  </cols>
  <sheetData>
    <row r="3" spans="1:3" x14ac:dyDescent="0.3">
      <c r="A3" s="4" t="s">
        <v>52</v>
      </c>
      <c r="B3" t="s">
        <v>87</v>
      </c>
      <c r="C3" t="s">
        <v>89</v>
      </c>
    </row>
    <row r="4" spans="1:3" x14ac:dyDescent="0.3">
      <c r="A4" s="5" t="s">
        <v>16</v>
      </c>
      <c r="B4" s="7">
        <v>2580</v>
      </c>
      <c r="C4" s="7">
        <v>-366</v>
      </c>
    </row>
    <row r="5" spans="1:3" x14ac:dyDescent="0.3">
      <c r="A5" s="5" t="s">
        <v>15</v>
      </c>
      <c r="B5" s="7">
        <v>3300</v>
      </c>
      <c r="C5" s="7">
        <v>-144</v>
      </c>
    </row>
    <row r="6" spans="1:3" x14ac:dyDescent="0.3">
      <c r="A6" s="5" t="s">
        <v>13</v>
      </c>
      <c r="B6" s="7">
        <v>1350</v>
      </c>
      <c r="C6" s="7">
        <v>108</v>
      </c>
    </row>
    <row r="7" spans="1:3" x14ac:dyDescent="0.3">
      <c r="A7" s="5" t="s">
        <v>12</v>
      </c>
      <c r="B7" s="7">
        <v>2160</v>
      </c>
      <c r="C7" s="7">
        <v>204</v>
      </c>
    </row>
    <row r="8" spans="1:3" x14ac:dyDescent="0.3">
      <c r="A8" s="5" t="s">
        <v>14</v>
      </c>
      <c r="B8" s="7">
        <v>2760</v>
      </c>
      <c r="C8" s="7">
        <v>318</v>
      </c>
    </row>
    <row r="9" spans="1:3" x14ac:dyDescent="0.3">
      <c r="A9" s="5" t="s">
        <v>53</v>
      </c>
      <c r="B9" s="7">
        <v>12150</v>
      </c>
      <c r="C9" s="7">
        <v>120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2126-8B6E-43FC-A087-20622ADA5AD1}">
  <dimension ref="A3:B17"/>
  <sheetViews>
    <sheetView zoomScale="152" workbookViewId="0">
      <selection activeCell="N9" sqref="N9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5" bestFit="1" customWidth="1"/>
    <col min="4" max="4" width="5.6640625" bestFit="1" customWidth="1"/>
    <col min="5" max="5" width="7" bestFit="1" customWidth="1"/>
    <col min="6" max="6" width="6" bestFit="1" customWidth="1"/>
    <col min="7" max="7" width="5.88671875" bestFit="1" customWidth="1"/>
    <col min="8" max="8" width="5.6640625" bestFit="1" customWidth="1"/>
    <col min="9" max="9" width="6" bestFit="1" customWidth="1"/>
    <col min="10" max="10" width="8.6640625" bestFit="1" customWidth="1"/>
    <col min="11" max="11" width="5.77734375" bestFit="1" customWidth="1"/>
    <col min="12" max="12" width="7" bestFit="1" customWidth="1"/>
    <col min="13" max="13" width="7.21875" bestFit="1" customWidth="1"/>
    <col min="14" max="14" width="5.6640625" bestFit="1" customWidth="1"/>
    <col min="15" max="15" width="10.88671875" bestFit="1" customWidth="1"/>
    <col min="16" max="26" width="16.21875" bestFit="1" customWidth="1"/>
    <col min="27" max="27" width="21.109375" bestFit="1" customWidth="1"/>
    <col min="28" max="28" width="21" bestFit="1" customWidth="1"/>
  </cols>
  <sheetData>
    <row r="3" spans="1:2" x14ac:dyDescent="0.3">
      <c r="A3" s="4" t="s">
        <v>52</v>
      </c>
      <c r="B3" t="s">
        <v>83</v>
      </c>
    </row>
    <row r="4" spans="1:2" x14ac:dyDescent="0.3">
      <c r="A4" t="s">
        <v>45</v>
      </c>
      <c r="B4" s="7">
        <v>-42240</v>
      </c>
    </row>
    <row r="5" spans="1:2" x14ac:dyDescent="0.3">
      <c r="A5" t="s">
        <v>43</v>
      </c>
      <c r="B5" s="7">
        <v>-28500</v>
      </c>
    </row>
    <row r="6" spans="1:2" x14ac:dyDescent="0.3">
      <c r="A6" t="s">
        <v>50</v>
      </c>
      <c r="B6" s="7">
        <v>-8400</v>
      </c>
    </row>
    <row r="7" spans="1:2" x14ac:dyDescent="0.3">
      <c r="A7" t="s">
        <v>44</v>
      </c>
      <c r="B7" s="7">
        <v>0</v>
      </c>
    </row>
    <row r="8" spans="1:2" x14ac:dyDescent="0.3">
      <c r="A8" t="s">
        <v>49</v>
      </c>
      <c r="B8" s="7">
        <v>0</v>
      </c>
    </row>
    <row r="9" spans="1:2" x14ac:dyDescent="0.3">
      <c r="A9" t="s">
        <v>39</v>
      </c>
      <c r="B9" s="7">
        <v>1050</v>
      </c>
    </row>
    <row r="10" spans="1:2" x14ac:dyDescent="0.3">
      <c r="A10" t="s">
        <v>40</v>
      </c>
      <c r="B10" s="7">
        <v>4500</v>
      </c>
    </row>
    <row r="11" spans="1:2" x14ac:dyDescent="0.3">
      <c r="A11" t="s">
        <v>46</v>
      </c>
      <c r="B11" s="7">
        <v>4500</v>
      </c>
    </row>
    <row r="12" spans="1:2" x14ac:dyDescent="0.3">
      <c r="A12" t="s">
        <v>34</v>
      </c>
      <c r="B12" s="7">
        <v>4800</v>
      </c>
    </row>
    <row r="13" spans="1:2" x14ac:dyDescent="0.3">
      <c r="A13" t="s">
        <v>47</v>
      </c>
      <c r="B13" s="7">
        <v>7200</v>
      </c>
    </row>
    <row r="14" spans="1:2" x14ac:dyDescent="0.3">
      <c r="A14" t="s">
        <v>42</v>
      </c>
      <c r="B14" s="7">
        <v>8100</v>
      </c>
    </row>
    <row r="15" spans="1:2" x14ac:dyDescent="0.3">
      <c r="A15" t="s">
        <v>48</v>
      </c>
      <c r="B15" s="7">
        <v>14400</v>
      </c>
    </row>
    <row r="16" spans="1:2" x14ac:dyDescent="0.3">
      <c r="A16" t="s">
        <v>41</v>
      </c>
      <c r="B16" s="7">
        <v>25200</v>
      </c>
    </row>
    <row r="17" spans="1:2" x14ac:dyDescent="0.3">
      <c r="A17" t="s">
        <v>53</v>
      </c>
      <c r="B17" s="7">
        <v>-9390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B34D-E660-4E15-AA17-903EB6A9F5FE}">
  <dimension ref="A3:D17"/>
  <sheetViews>
    <sheetView zoomScale="121" workbookViewId="0">
      <selection activeCell="D22" sqref="D22"/>
    </sheetView>
  </sheetViews>
  <sheetFormatPr defaultRowHeight="14.4" x14ac:dyDescent="0.3"/>
  <cols>
    <col min="1" max="1" width="12.5546875" bestFit="1" customWidth="1"/>
    <col min="2" max="2" width="14.5546875" bestFit="1" customWidth="1"/>
    <col min="3" max="3" width="14.6640625" bestFit="1" customWidth="1"/>
    <col min="4" max="4" width="25.77734375" bestFit="1" customWidth="1"/>
    <col min="5" max="5" width="25.88671875" bestFit="1" customWidth="1"/>
    <col min="6" max="6" width="6" bestFit="1" customWidth="1"/>
    <col min="7" max="7" width="5.88671875" bestFit="1" customWidth="1"/>
    <col min="8" max="8" width="5.6640625" bestFit="1" customWidth="1"/>
    <col min="9" max="9" width="6" bestFit="1" customWidth="1"/>
    <col min="10" max="10" width="8.6640625" bestFit="1" customWidth="1"/>
    <col min="11" max="11" width="5.77734375" bestFit="1" customWidth="1"/>
    <col min="12" max="12" width="7" bestFit="1" customWidth="1"/>
    <col min="13" max="13" width="7.21875" bestFit="1" customWidth="1"/>
    <col min="14" max="14" width="5.6640625" bestFit="1" customWidth="1"/>
    <col min="15" max="15" width="10.88671875" bestFit="1" customWidth="1"/>
    <col min="16" max="26" width="16.21875" bestFit="1" customWidth="1"/>
    <col min="27" max="27" width="21.109375" bestFit="1" customWidth="1"/>
    <col min="28" max="28" width="21" bestFit="1" customWidth="1"/>
  </cols>
  <sheetData>
    <row r="3" spans="1:4" x14ac:dyDescent="0.3">
      <c r="A3" s="4" t="s">
        <v>52</v>
      </c>
      <c r="B3" t="s">
        <v>87</v>
      </c>
      <c r="C3" t="s">
        <v>88</v>
      </c>
      <c r="D3" t="s">
        <v>89</v>
      </c>
    </row>
    <row r="4" spans="1:4" x14ac:dyDescent="0.3">
      <c r="A4" t="s">
        <v>45</v>
      </c>
      <c r="B4" s="7">
        <v>960</v>
      </c>
      <c r="C4" s="7">
        <v>480</v>
      </c>
      <c r="D4" s="7">
        <v>-480</v>
      </c>
    </row>
    <row r="5" spans="1:4" x14ac:dyDescent="0.3">
      <c r="A5" t="s">
        <v>43</v>
      </c>
      <c r="B5" s="7">
        <v>960</v>
      </c>
      <c r="C5" s="7">
        <v>660</v>
      </c>
      <c r="D5" s="7">
        <v>-300</v>
      </c>
    </row>
    <row r="6" spans="1:4" x14ac:dyDescent="0.3">
      <c r="A6" t="s">
        <v>50</v>
      </c>
      <c r="B6" s="7">
        <v>960</v>
      </c>
      <c r="C6" s="7">
        <v>900</v>
      </c>
      <c r="D6" s="7">
        <v>-60</v>
      </c>
    </row>
    <row r="7" spans="1:4" x14ac:dyDescent="0.3">
      <c r="A7" t="s">
        <v>44</v>
      </c>
      <c r="B7" s="7">
        <v>960</v>
      </c>
      <c r="C7" s="7">
        <v>960</v>
      </c>
      <c r="D7" s="7">
        <v>0</v>
      </c>
    </row>
    <row r="8" spans="1:4" x14ac:dyDescent="0.3">
      <c r="A8" t="s">
        <v>49</v>
      </c>
      <c r="B8" s="7">
        <v>900</v>
      </c>
      <c r="C8" s="7">
        <v>900</v>
      </c>
      <c r="D8" s="7">
        <v>0</v>
      </c>
    </row>
    <row r="9" spans="1:4" x14ac:dyDescent="0.3">
      <c r="A9" t="s">
        <v>39</v>
      </c>
      <c r="B9" s="7">
        <v>960</v>
      </c>
      <c r="C9" s="7">
        <v>990</v>
      </c>
      <c r="D9" s="7">
        <v>30</v>
      </c>
    </row>
    <row r="10" spans="1:4" x14ac:dyDescent="0.3">
      <c r="A10" t="s">
        <v>40</v>
      </c>
      <c r="B10" s="7">
        <v>960</v>
      </c>
      <c r="C10" s="7">
        <v>1020</v>
      </c>
      <c r="D10" s="7">
        <v>60</v>
      </c>
    </row>
    <row r="11" spans="1:4" x14ac:dyDescent="0.3">
      <c r="A11" t="s">
        <v>46</v>
      </c>
      <c r="B11" s="7">
        <v>960</v>
      </c>
      <c r="C11" s="7">
        <v>1020</v>
      </c>
      <c r="D11" s="7">
        <v>60</v>
      </c>
    </row>
    <row r="12" spans="1:4" x14ac:dyDescent="0.3">
      <c r="A12" t="s">
        <v>42</v>
      </c>
      <c r="B12" s="7">
        <v>960</v>
      </c>
      <c r="C12" s="7">
        <v>1050</v>
      </c>
      <c r="D12" s="7">
        <v>90</v>
      </c>
    </row>
    <row r="13" spans="1:4" x14ac:dyDescent="0.3">
      <c r="A13" t="s">
        <v>34</v>
      </c>
      <c r="B13" s="7">
        <v>930</v>
      </c>
      <c r="C13" s="7">
        <v>1026</v>
      </c>
      <c r="D13" s="7">
        <v>96</v>
      </c>
    </row>
    <row r="14" spans="1:4" x14ac:dyDescent="0.3">
      <c r="A14" t="s">
        <v>47</v>
      </c>
      <c r="B14" s="7">
        <v>720</v>
      </c>
      <c r="C14" s="7">
        <v>864</v>
      </c>
      <c r="D14" s="7">
        <v>144</v>
      </c>
    </row>
    <row r="15" spans="1:4" x14ac:dyDescent="0.3">
      <c r="A15" t="s">
        <v>48</v>
      </c>
      <c r="B15" s="7">
        <v>960</v>
      </c>
      <c r="C15" s="7">
        <v>1200</v>
      </c>
      <c r="D15" s="7">
        <v>240</v>
      </c>
    </row>
    <row r="16" spans="1:4" x14ac:dyDescent="0.3">
      <c r="A16" t="s">
        <v>41</v>
      </c>
      <c r="B16" s="7">
        <v>960</v>
      </c>
      <c r="C16" s="7">
        <v>1200</v>
      </c>
      <c r="D16" s="7">
        <v>240</v>
      </c>
    </row>
    <row r="17" spans="1:4" x14ac:dyDescent="0.3">
      <c r="A17" t="s">
        <v>53</v>
      </c>
      <c r="B17" s="7">
        <v>12150</v>
      </c>
      <c r="C17" s="7">
        <v>12270</v>
      </c>
      <c r="D17" s="7">
        <v>120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182-996C-47E6-ADE3-58589D96C362}">
  <dimension ref="A3:B17"/>
  <sheetViews>
    <sheetView zoomScale="118" workbookViewId="0">
      <selection activeCell="C24" sqref="C24"/>
    </sheetView>
  </sheetViews>
  <sheetFormatPr defaultRowHeight="14.4" x14ac:dyDescent="0.3"/>
  <cols>
    <col min="1" max="1" width="12.5546875" bestFit="1" customWidth="1"/>
    <col min="2" max="2" width="22.33203125" bestFit="1" customWidth="1"/>
    <col min="3" max="3" width="21.88671875" bestFit="1" customWidth="1"/>
  </cols>
  <sheetData>
    <row r="3" spans="1:2" x14ac:dyDescent="0.3">
      <c r="A3" s="4" t="s">
        <v>52</v>
      </c>
      <c r="B3" t="s">
        <v>82</v>
      </c>
    </row>
    <row r="4" spans="1:2" x14ac:dyDescent="0.3">
      <c r="A4" s="5" t="s">
        <v>39</v>
      </c>
      <c r="B4" s="7">
        <v>34650</v>
      </c>
    </row>
    <row r="5" spans="1:2" x14ac:dyDescent="0.3">
      <c r="A5" s="5" t="s">
        <v>45</v>
      </c>
      <c r="B5" s="7">
        <v>42240</v>
      </c>
    </row>
    <row r="6" spans="1:2" x14ac:dyDescent="0.3">
      <c r="A6" s="5" t="s">
        <v>47</v>
      </c>
      <c r="B6" s="7">
        <v>43200</v>
      </c>
    </row>
    <row r="7" spans="1:2" x14ac:dyDescent="0.3">
      <c r="A7" s="5" t="s">
        <v>44</v>
      </c>
      <c r="B7" s="7">
        <v>43200</v>
      </c>
    </row>
    <row r="8" spans="1:2" x14ac:dyDescent="0.3">
      <c r="A8" s="5" t="s">
        <v>34</v>
      </c>
      <c r="B8" s="7">
        <v>51300</v>
      </c>
    </row>
    <row r="9" spans="1:2" x14ac:dyDescent="0.3">
      <c r="A9" s="5" t="s">
        <v>43</v>
      </c>
      <c r="B9" s="7">
        <v>62700</v>
      </c>
    </row>
    <row r="10" spans="1:2" x14ac:dyDescent="0.3">
      <c r="A10" s="5" t="s">
        <v>48</v>
      </c>
      <c r="B10" s="7">
        <v>72000</v>
      </c>
    </row>
    <row r="11" spans="1:2" x14ac:dyDescent="0.3">
      <c r="A11" s="5" t="s">
        <v>40</v>
      </c>
      <c r="B11" s="7">
        <v>76500</v>
      </c>
    </row>
    <row r="12" spans="1:2" x14ac:dyDescent="0.3">
      <c r="A12" s="5" t="s">
        <v>46</v>
      </c>
      <c r="B12" s="7">
        <v>76500</v>
      </c>
    </row>
    <row r="13" spans="1:2" x14ac:dyDescent="0.3">
      <c r="A13" s="5" t="s">
        <v>42</v>
      </c>
      <c r="B13" s="7">
        <v>94500</v>
      </c>
    </row>
    <row r="14" spans="1:2" x14ac:dyDescent="0.3">
      <c r="A14" s="5" t="s">
        <v>49</v>
      </c>
      <c r="B14" s="7">
        <v>108000</v>
      </c>
    </row>
    <row r="15" spans="1:2" x14ac:dyDescent="0.3">
      <c r="A15" s="5" t="s">
        <v>41</v>
      </c>
      <c r="B15" s="7">
        <v>126000</v>
      </c>
    </row>
    <row r="16" spans="1:2" x14ac:dyDescent="0.3">
      <c r="A16" s="5" t="s">
        <v>50</v>
      </c>
      <c r="B16" s="7">
        <v>126000</v>
      </c>
    </row>
    <row r="17" spans="1:2" x14ac:dyDescent="0.3">
      <c r="A17" s="5" t="s">
        <v>53</v>
      </c>
      <c r="B17" s="7">
        <v>956790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Main</vt:lpstr>
      <vt:lpstr>BY Project</vt:lpstr>
      <vt:lpstr>By Project Hours</vt:lpstr>
      <vt:lpstr>By Resource</vt:lpstr>
      <vt:lpstr>By Hour Difference</vt:lpstr>
      <vt:lpstr>Cost By 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Renu Karmacharya</cp:lastModifiedBy>
  <dcterms:created xsi:type="dcterms:W3CDTF">2022-02-10T22:10:14Z</dcterms:created>
  <dcterms:modified xsi:type="dcterms:W3CDTF">2023-06-12T01:48:59Z</dcterms:modified>
</cp:coreProperties>
</file>