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2300" firstSheet="2" activeTab="2"/>
  </bookViews>
  <sheets>
    <sheet sheetId="2" name="DATA 29 may" state="visible" r:id="rId4"/>
    <sheet sheetId="4" name="04 to 07 jun data validation" state="visible" r:id="rId5"/>
    <sheet sheetId="5" name="27 june data validation" state="visible" r:id="rId6"/>
    <sheet sheetId="7" name="Sheet2" state="hidden" r:id="rId7"/>
  </sheets>
  <definedNames>
    <definedName name="_xlnm._FilterDatabase">'27 june data validation'!$A$1:$N$49</definedName>
  </definedNames>
  <calcPr calcId="171027"/>
</workbook>
</file>

<file path=xl/sharedStrings.xml><?xml version="1.0" encoding="utf-8"?>
<sst xmlns="http://schemas.openxmlformats.org/spreadsheetml/2006/main" count="1557" uniqueCount="274">
  <si>
    <t>Master</t>
  </si>
  <si>
    <t>Rejection</t>
  </si>
  <si>
    <t xml:space="preserve">Time </t>
  </si>
  <si>
    <t>11 to 12</t>
  </si>
  <si>
    <t>12 to 01</t>
  </si>
  <si>
    <t>01 to 02</t>
  </si>
  <si>
    <t>02 to 03</t>
  </si>
  <si>
    <t>03 to 04</t>
  </si>
  <si>
    <t>04 to 05</t>
  </si>
  <si>
    <t>05 to 06</t>
  </si>
  <si>
    <t>06 to 07</t>
  </si>
  <si>
    <t>M/C Name</t>
  </si>
  <si>
    <t>160 l</t>
  </si>
  <si>
    <t>IRMM</t>
  </si>
  <si>
    <t>MACHINE</t>
  </si>
  <si>
    <t>160 ll</t>
  </si>
  <si>
    <t>DATA VALIDATION REPORT FOR TAA           29 MAY 2024              (Second Shift)</t>
  </si>
  <si>
    <t>3 to 4</t>
  </si>
  <si>
    <t>4 to 5</t>
  </si>
  <si>
    <t>5 to 6</t>
  </si>
  <si>
    <t>6 to 7</t>
  </si>
  <si>
    <t>7 to 8</t>
  </si>
  <si>
    <t>8 to 9</t>
  </si>
  <si>
    <t>9 to 10</t>
  </si>
  <si>
    <t>10 to 11</t>
  </si>
  <si>
    <t xml:space="preserve">Sr.No </t>
  </si>
  <si>
    <t xml:space="preserve">Date </t>
  </si>
  <si>
    <t xml:space="preserve">Shift Name </t>
  </si>
  <si>
    <t xml:space="preserve">Machine Name </t>
  </si>
  <si>
    <t xml:space="preserve">Hour </t>
  </si>
  <si>
    <t xml:space="preserve">Hourly Target </t>
  </si>
  <si>
    <t xml:space="preserve">Total Production </t>
  </si>
  <si>
    <t>RIMMHrsDetails</t>
  </si>
  <si>
    <t>TAAHrsDetail</t>
  </si>
  <si>
    <t>Gap TAA To Ryt</t>
  </si>
  <si>
    <t>RIMMNotReceived</t>
  </si>
  <si>
    <t>Remark</t>
  </si>
  <si>
    <t>First Shift</t>
  </si>
  <si>
    <t>650 I YUZUMI</t>
  </si>
  <si>
    <t>07:00 - 08:00</t>
  </si>
  <si>
    <t>Power Supply Stop Data Logger Panel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</si>
  <si>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</si>
  <si>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</si>
  <si>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</si>
  <si>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</si>
  <si>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</si>
  <si>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</si>
  <si>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</si>
  <si>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Second Shift</t>
  </si>
  <si>
    <t>15:00 - 16:00</t>
  </si>
  <si>
    <t>Stop Process 16 Min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</si>
  <si>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</si>
  <si>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</si>
  <si>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</si>
  <si>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</si>
  <si>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</si>
  <si>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</si>
  <si>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</si>
  <si>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process Setting 5 Min</t>
  </si>
  <si>
    <t>Night Shift</t>
  </si>
  <si>
    <t>23:00 - 00:00</t>
  </si>
  <si>
    <t>setting process 12 min</t>
  </si>
  <si>
    <t>00:00 - 01:00</t>
  </si>
  <si>
    <t>process Setting 15 Min</t>
  </si>
  <si>
    <t>01:00 - 02:00</t>
  </si>
  <si>
    <t>02:00 - 03:00</t>
  </si>
  <si>
    <t>03:00 - 04:00</t>
  </si>
  <si>
    <t>04:00 - 05:00</t>
  </si>
  <si>
    <t>05:00 - 06:00</t>
  </si>
  <si>
    <t>06:00 - 07:00</t>
  </si>
  <si>
    <t>650 II YUZUMI</t>
  </si>
  <si>
    <t>Process Setting 9 min</t>
  </si>
  <si>
    <t>Stop Process 35 Min</t>
  </si>
  <si>
    <t>machine working on Condition 5 min only</t>
  </si>
  <si>
    <t>rimm total Shift production 395 &amp; TAA total Shift Prodn 397</t>
  </si>
  <si>
    <t>Superviser has to update 38 min</t>
  </si>
  <si>
    <t>Superviser has to update 31 min</t>
  </si>
  <si>
    <t>Power Supply OFF Data Logger Panel  21:55 TO 09:55 (TOTAL 11 HRS)</t>
  </si>
  <si>
    <t xml:space="preserve">Process Setting </t>
  </si>
  <si>
    <t xml:space="preserve">Process Setting  </t>
  </si>
  <si>
    <t>Check data on your Side (Machine On Working Condition)</t>
  </si>
  <si>
    <t>RIMM prodn Details</t>
  </si>
  <si>
    <t>TAAHrs StrokeDetail</t>
  </si>
  <si>
    <t>TAAHrs Production Detail</t>
  </si>
  <si>
    <t>RIMM Not Received Stroke</t>
  </si>
  <si>
    <t>Remark / Reason</t>
  </si>
  <si>
    <t>RIMM  Shift Prod</t>
  </si>
  <si>
    <t>TAA Shift Prod</t>
  </si>
  <si>
    <t>Accuracy %</t>
  </si>
  <si>
    <t>Condiction</t>
  </si>
  <si>
    <t>RIMM Shots</t>
  </si>
  <si>
    <t>TAAShots</t>
  </si>
  <si>
    <t>RIMM Shots Shift</t>
  </si>
  <si>
    <t>TAAShots Shift</t>
  </si>
  <si>
    <t>Diff</t>
  </si>
  <si>
    <t xml:space="preserve">RIMM_Total Production </t>
  </si>
  <si>
    <t>TAAProduction</t>
  </si>
  <si>
    <t xml:space="preserve">Rejection </t>
  </si>
  <si>
    <t>45455 First Shift 650 I YUZUMI 07:00 - 08:00</t>
  </si>
  <si>
    <t>45455 First Shift 650 I YUZUMI 08:00 - 09:00</t>
  </si>
  <si>
    <t>45455 First Shift 650 I YUZUMI 09:00 - 10:00</t>
  </si>
  <si>
    <t>45455 First Shift 650 I YUZUMI 10:00 - 11:00</t>
  </si>
  <si>
    <t>45455 First Shift 650 I YUZUMI 11:00 - 12:00</t>
  </si>
  <si>
    <t>45455 First Shift 650 I YUZUMI 12:00 - 13:00</t>
  </si>
  <si>
    <t>45455 First Shift 650 I YUZUMI 13:00 - 14:00</t>
  </si>
  <si>
    <t>45455 First Shift 650 I YUZUMI 14:00 - 15:00</t>
  </si>
  <si>
    <t>45455 Second Shift 650 I YUZUMI 15:00 - 16:00</t>
  </si>
  <si>
    <t>45455 Second Shift 650 I YUZUMI 16:00 - 17:00</t>
  </si>
  <si>
    <t>45455 Second Shift 650 I YUZUMI 17:00 - 18:00</t>
  </si>
  <si>
    <t>45455 Second Shift 650 I YUZUMI 18:00 - 19:00</t>
  </si>
  <si>
    <t>45455 Second Shift 650 I YUZUMI 19:00 - 20:00</t>
  </si>
  <si>
    <t>45455 Second Shift 650 I YUZUMI 20:00 - 21:00</t>
  </si>
  <si>
    <t>45455 Second Shift 650 I YUZUMI 21:00 - 22:00</t>
  </si>
  <si>
    <t>45455 Second Shift 650 I YUZUMI 22:00 - 23:00</t>
  </si>
  <si>
    <t>45455 Night Shift 650 I YUZUMI 23:00 - 00:00</t>
  </si>
  <si>
    <t>45455 Night Shift 650 I YUZUMI 00:00 - 01:00</t>
  </si>
  <si>
    <t>45455 Night Shift 650 I YUZUMI 01:00 - 02:00</t>
  </si>
  <si>
    <t>45455 Night Shift 650 I YUZUMI 02:00 - 03:00</t>
  </si>
  <si>
    <t>45455 Night Shift 650 I YUZUMI 03:00 - 04:00</t>
  </si>
  <si>
    <t>45455 Night Shift 650 I YUZUMI 04:00 - 05:00</t>
  </si>
  <si>
    <t>45455 Night Shift 650 I YUZUMI 05:00 - 06:00</t>
  </si>
  <si>
    <t>45455 Night Shift 650 I YUZUMI 06:00 - 07:00</t>
  </si>
  <si>
    <t>45455 First Shift 650 II YUZUMI 07:00 - 08:00</t>
  </si>
  <si>
    <t>45455 First Shift 650 II YUZUMI 08:00 - 09:00</t>
  </si>
  <si>
    <t>45455 First Shift 650 II YUZUMI 09:00 - 10:00</t>
  </si>
  <si>
    <t>45455 First Shift 650 II YUZUMI 10:00 - 11:00</t>
  </si>
  <si>
    <t>45455 First Shift 650 II YUZUMI 11:00 - 12:00</t>
  </si>
  <si>
    <t>45455 First Shift 650 II YUZUMI 12:00 - 13:00</t>
  </si>
  <si>
    <t>45455 First Shift 650 II YUZUMI 13:00 - 14:00</t>
  </si>
  <si>
    <t>45455 First Shift 650 II YUZUMI 14:00 - 15:00</t>
  </si>
  <si>
    <t>45455 Second Shift 650 II YUZUMI 15:00 - 16:00</t>
  </si>
  <si>
    <t>45455 Second Shift 650 II YUZUMI 16:00 - 17:00</t>
  </si>
  <si>
    <t>45455 Second Shift 650 II YUZUMI 17:00 - 18:00</t>
  </si>
  <si>
    <t>45455 Second Shift 650 II YUZUMI 18:00 - 19:00</t>
  </si>
  <si>
    <t>45455 Second Shift 650 II YUZUMI 19:00 - 20:00</t>
  </si>
  <si>
    <t>45455 Second Shift 650 II YUZUMI 20:00 - 21:00</t>
  </si>
  <si>
    <t>45455 Second Shift 650 II YUZUMI 21:00 - 22:00</t>
  </si>
  <si>
    <t>45455 Second Shift 650 II YUZUMI 22:00 - 23:00</t>
  </si>
  <si>
    <t>45455 Night Shift 650 II YUZUMI 23:00 - 00:00</t>
  </si>
  <si>
    <t>45455 Night Shift 650 II YUZUMI 00:00 - 01:00</t>
  </si>
  <si>
    <t>45455 Night Shift 650 II YUZUMI 01:00 - 02:00</t>
  </si>
  <si>
    <t>45455 Night Shift 650 II YUZUMI 02:00 - 03:00</t>
  </si>
  <si>
    <t>45455 Night Shift 650 II YUZUMI 03:00 - 04:00</t>
  </si>
  <si>
    <t>45455 Night Shift 650 II YUZUMI 04:00 - 05:00</t>
  </si>
  <si>
    <t>45455 Night Shift 650 II YUZUMI 05:00 - 06:00</t>
  </si>
  <si>
    <t>45455 Night Shift 650 II YUZUMI 06:00 - 07:00</t>
  </si>
  <si>
    <t>45456 First Shift 650 I YUZUMI 07:00 - 08:00</t>
  </si>
  <si>
    <t>45456 First Shift 650 I YUZUMI 08:00 - 09:00</t>
  </si>
  <si>
    <t>45456 First Shift 650 I YUZUMI 09:00 - 10:00</t>
  </si>
  <si>
    <t>45456 First Shift 650 I YUZUMI 10:00 - 11:00</t>
  </si>
  <si>
    <t>45456 First Shift 650 I YUZUMI 11:00 - 12:00</t>
  </si>
  <si>
    <t>45456 First Shift 650 I YUZUMI 12:00 - 13:00</t>
  </si>
  <si>
    <t>45456 First Shift 650 I YUZUMI 13:00 - 14:00</t>
  </si>
  <si>
    <t>45456 First Shift 650 I YUZUMI 14:00 - 15:00</t>
  </si>
  <si>
    <t>45456 Second Shift 650 I YUZUMI 15:00 - 16:00</t>
  </si>
  <si>
    <t>45456 Second Shift 650 I YUZUMI 16:00 - 17:00</t>
  </si>
  <si>
    <t>45456 Second Shift 650 I YUZUMI 17:00 - 18:00</t>
  </si>
  <si>
    <t>45456 Second Shift 650 I YUZUMI 18:00 - 19:00</t>
  </si>
  <si>
    <t>45456 Second Shift 650 I YUZUMI 19:00 - 20:00</t>
  </si>
  <si>
    <t>45456 Second Shift 650 I YUZUMI 20:00 - 21:00</t>
  </si>
  <si>
    <t>45456 Second Shift 650 I YUZUMI 21:00 - 22:00</t>
  </si>
  <si>
    <t>45456 Second Shift 650 I YUZUMI 22:00 - 23:00</t>
  </si>
  <si>
    <t>45456 Night Shift 650 I YUZUMI 23:00 - 00:00</t>
  </si>
  <si>
    <t>45456 Night Shift 650 I YUZUMI 00:00 - 01:00</t>
  </si>
  <si>
    <t>45456 Night Shift 650 I YUZUMI 01:00 - 02:00</t>
  </si>
  <si>
    <t>45456 Night Shift 650 I YUZUMI 02:00 - 03:00</t>
  </si>
  <si>
    <t>45456 Night Shift 650 I YUZUMI 03:00 - 04:00</t>
  </si>
  <si>
    <t>45456 Night Shift 650 I YUZUMI 04:00 - 05:00</t>
  </si>
  <si>
    <t>45456 Night Shift 650 I YUZUMI 05:00 - 06:00</t>
  </si>
  <si>
    <t>45456 Night Shift 650 I YUZUMI 06:00 - 07:00</t>
  </si>
  <si>
    <t>45456 First Shift 650 II YUZUMI 07:00 - 08:00</t>
  </si>
  <si>
    <t>45456 First Shift 650 II YUZUMI 08:00 - 09:00</t>
  </si>
  <si>
    <t>45456 First Shift 650 II YUZUMI 09:00 - 10:00</t>
  </si>
  <si>
    <t>45456 First Shift 650 II YUZUMI 10:00 - 11:00</t>
  </si>
  <si>
    <t>45456 First Shift 650 II YUZUMI 11:00 - 12:00</t>
  </si>
  <si>
    <t>45456 First Shift 650 II YUZUMI 12:00 - 13:00</t>
  </si>
  <si>
    <t>45456 First Shift 650 II YUZUMI 13:00 - 14:00</t>
  </si>
  <si>
    <t>45456 First Shift 650 II YUZUMI 14:00 - 15:00</t>
  </si>
  <si>
    <t>45456 Second Shift 650 II YUZUMI 15:00 - 16:00</t>
  </si>
  <si>
    <t>45456 Second Shift 650 II YUZUMI 16:00 - 17:00</t>
  </si>
  <si>
    <t>45456 Second Shift 650 II YUZUMI 17:00 - 18:00</t>
  </si>
  <si>
    <t>45456 Second Shift 650 II YUZUMI 18:00 - 19:00</t>
  </si>
  <si>
    <t>45456 Second Shift 650 II YUZUMI 19:00 - 20:00</t>
  </si>
  <si>
    <t>45456 Second Shift 650 II YUZUMI 20:00 - 21:00</t>
  </si>
  <si>
    <t>45456 Second Shift 650 II YUZUMI 21:00 - 22:00</t>
  </si>
  <si>
    <t>45456 Second Shift 650 II YUZUMI 22:00 - 23:00</t>
  </si>
  <si>
    <t>45456 Night Shift 650 II YUZUMI 23:00 - 00:00</t>
  </si>
  <si>
    <t>45456 Night Shift 650 II YUZUMI 00:00 - 01:00</t>
  </si>
  <si>
    <t>45456 Night Shift 650 II YUZUMI 01:00 - 02:00</t>
  </si>
  <si>
    <t>45456 Night Shift 650 II YUZUMI 02:00 - 03:00</t>
  </si>
  <si>
    <t>45456 Night Shift 650 II YUZUMI 03:00 - 04:00</t>
  </si>
  <si>
    <t>45456 Night Shift 650 II YUZUMI 04:00 - 05:00</t>
  </si>
  <si>
    <t>45456 Night Shift 650 II YUZUMI 05:00 - 06:00</t>
  </si>
  <si>
    <t>45456 Night Shift 650 II YUZUMI 06:00 - 07:00</t>
  </si>
  <si>
    <t>45457 First Shift 650 I YUZUMI 07:00 - 08:00</t>
  </si>
  <si>
    <t>45457 First Shift 650 I YUZUMI 08:00 - 09:00</t>
  </si>
  <si>
    <t>45457 First Shift 650 I YUZUMI 09:00 - 10:00</t>
  </si>
  <si>
    <t>45457 First Shift 650 I YUZUMI 10:00 - 11:00</t>
  </si>
  <si>
    <t>45457 First Shift 650 I YUZUMI 11:00 - 12:00</t>
  </si>
  <si>
    <t>45457 First Shift 650 I YUZUMI 12:00 - 13:00</t>
  </si>
  <si>
    <t>45457 First Shift 650 I YUZUMI 13:00 - 14:00</t>
  </si>
  <si>
    <t>45457 First Shift 650 I YUZUMI 14:00 - 15:00</t>
  </si>
  <si>
    <t>45457 Second Shift 650 I YUZUMI 15:00 - 16:00</t>
  </si>
  <si>
    <t>45457 Second Shift 650 I YUZUMI 16:00 - 17:00</t>
  </si>
  <si>
    <t>45457 Second Shift 650 I YUZUMI 17:00 - 18:00</t>
  </si>
  <si>
    <t>45457 Second Shift 650 I YUZUMI 18:00 - 19:00</t>
  </si>
  <si>
    <t>45457 Second Shift 650 I YUZUMI 19:00 - 20:00</t>
  </si>
  <si>
    <t>45457 Second Shift 650 I YUZUMI 20:00 - 21:00</t>
  </si>
  <si>
    <t>45457 Second Shift 650 I YUZUMI 21:00 - 22:00</t>
  </si>
  <si>
    <t>45457 Second Shift 650 I YUZUMI 22:00 - 23:00</t>
  </si>
  <si>
    <t>45457 Night Shift 650 I YUZUMI 23:00 - 00:00</t>
  </si>
  <si>
    <t>45457 Night Shift 650 I YUZUMI 00:00 - 01:00</t>
  </si>
  <si>
    <t>45457 Night Shift 650 I YUZUMI 01:00 - 02:00</t>
  </si>
  <si>
    <t>45457 Night Shift 650 I YUZUMI 02:00 - 03:00</t>
  </si>
  <si>
    <t>45457 Night Shift 650 I YUZUMI 03:00 - 04:00</t>
  </si>
  <si>
    <t>45457 Night Shift 650 I YUZUMI 04:00 - 05:00</t>
  </si>
  <si>
    <t>45457 Night Shift 650 I YUZUMI 05:00 - 06:00</t>
  </si>
  <si>
    <t>45457 Night Shift 650 I YUZUMI 06:00 - 07:00</t>
  </si>
  <si>
    <t>45457 First Shift 650 II YUZUMI 07:00 - 08:00</t>
  </si>
  <si>
    <t>45457 First Shift 650 II YUZUMI 08:00 - 09:00</t>
  </si>
  <si>
    <t>45457 First Shift 650 II YUZUMI 09:00 - 10:00</t>
  </si>
  <si>
    <t>45457 First Shift 650 II YUZUMI 10:00 - 11:00</t>
  </si>
  <si>
    <t>45457 First Shift 650 II YUZUMI 11:00 - 12:00</t>
  </si>
  <si>
    <t>45457 First Shift 650 II YUZUMI 12:00 - 13:00</t>
  </si>
  <si>
    <t>45457 First Shift 650 II YUZUMI 13:00 - 14:00</t>
  </si>
  <si>
    <t>45457 First Shift 650 II YUZUMI 14:00 - 15:00</t>
  </si>
  <si>
    <t>45457 Second Shift 650 II YUZUMI 15:00 - 16:00</t>
  </si>
  <si>
    <t>45457 Second Shift 650 II YUZUMI 16:00 - 17:00</t>
  </si>
  <si>
    <t>45457 Second Shift 650 II YUZUMI 17:00 - 18:00</t>
  </si>
  <si>
    <t>45457 Second Shift 650 II YUZUMI 18:00 - 19:00</t>
  </si>
  <si>
    <t>45457 Second Shift 650 II YUZUMI 19:00 - 20:00</t>
  </si>
  <si>
    <t>45457 Second Shift 650 II YUZUMI 20:00 - 21:00</t>
  </si>
  <si>
    <t>45457 Second Shift 650 II YUZUMI 21:00 - 22:00</t>
  </si>
  <si>
    <t>45457 Second Shift 650 II YUZUMI 22:00 - 23:00</t>
  </si>
  <si>
    <t>45457 Night Shift 650 II YUZUMI 23:00 - 00:00</t>
  </si>
  <si>
    <t>45457 Night Shift 650 II YUZUMI 00:00 - 01:00</t>
  </si>
  <si>
    <t>45457 Night Shift 650 II YUZUMI 01:00 - 02:00</t>
  </si>
  <si>
    <t>45457 Night Shift 650 II YUZUMI 02:00 - 03:00</t>
  </si>
  <si>
    <t>45457 Night Shift 650 II YUZUMI 03:00 - 04:00</t>
  </si>
  <si>
    <t>45457 Night Shift 650 II YUZUMI 04:00 - 05:00</t>
  </si>
  <si>
    <t>45457 Night Shift 650 II YUZUMI 05:00 - 06:00</t>
  </si>
  <si>
    <t>45457 Night Shift 650 II YUZUMI 06:00 - 07:00</t>
  </si>
  <si>
    <t>45458 First Shift 650 I YUZUMI 07:00 - 08:00</t>
  </si>
  <si>
    <t>45458 First Shift 650 I YUZUMI 08:00 - 09:00</t>
  </si>
  <si>
    <t>45458 First Shift 650 I YUZUMI 09:00 - 10:00</t>
  </si>
  <si>
    <t>45458 First Shift 650 I YUZUMI 10:00 - 11:00</t>
  </si>
  <si>
    <t>45458 First Shift 650 I YUZUMI 11:00 - 12:00</t>
  </si>
  <si>
    <t>45458 First Shift 650 I YUZUMI 12:00 - 13:00</t>
  </si>
  <si>
    <t>45458 First Shift 650 I YUZUMI 13:00 - 14:00</t>
  </si>
  <si>
    <t>45458 First Shift 650 I YUZUMI 14:00 - 15:00</t>
  </si>
  <si>
    <t>45458 Second Shift 650 I YUZUMI 15:00 - 16:00</t>
  </si>
  <si>
    <t>45458 Second Shift 650 I YUZUMI 16:00 - 17:00</t>
  </si>
  <si>
    <t>45458 Second Shift 650 I YUZUMI 17:00 - 18:00</t>
  </si>
  <si>
    <t>45458 Second Shift 650 I YUZUMI 18:00 - 19:00</t>
  </si>
  <si>
    <t>45458 Second Shift 650 I YUZUMI 19:00 - 20:00</t>
  </si>
  <si>
    <t>45458 Second Shift 650 I YUZUMI 20:00 - 21:00</t>
  </si>
  <si>
    <t>45458 Second Shift 650 I YUZUMI 21:00 - 22:00</t>
  </si>
  <si>
    <t>45458 Second Shift 650 I YUZUMI 22:00 - 23:00</t>
  </si>
  <si>
    <t>45458 First Shift 650 II YUZUMI 07:00 - 08:00</t>
  </si>
  <si>
    <t>45458 First Shift 650 II YUZUMI 08:00 - 09:00</t>
  </si>
  <si>
    <t>45458 First Shift 650 II YUZUMI 09:00 - 10:00</t>
  </si>
  <si>
    <t>45458 First Shift 650 II YUZUMI 10:00 - 11:00</t>
  </si>
  <si>
    <t>45458 First Shift 650 II YUZUMI 11:00 - 12:00</t>
  </si>
  <si>
    <t>45458 First Shift 650 II YUZUMI 12:00 - 13:00</t>
  </si>
  <si>
    <t>45458 First Shift 650 II YUZUMI 13:00 - 14:00</t>
  </si>
  <si>
    <t>45458 First Shift 650 II YUZUMI 14:00 - 15:00</t>
  </si>
  <si>
    <t>45458 Second Shift 650 II YUZUMI 15:00 - 16:00</t>
  </si>
  <si>
    <t>45458 Second Shift 650 II YUZUMI 16:00 - 17:00</t>
  </si>
  <si>
    <t>45458 Second Shift 650 II YUZUMI 17:00 - 18:00</t>
  </si>
  <si>
    <t>45458 Second Shift 650 II YUZUMI 18:00 - 19:00</t>
  </si>
  <si>
    <t>45458 Second Shift 650 II YUZUMI 19:00 - 20:00</t>
  </si>
  <si>
    <t>45458 Second Shift 650 II YUZUMI 20:00 - 21:00</t>
  </si>
  <si>
    <t>45458 Second Shift 650 II YUZUMI 21:00 - 22:00</t>
  </si>
  <si>
    <t>45458 Second Shift 650 II YUZUMI 22:00 - 23:00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</si>
</sst>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i/>
      <color rgb="CCCCCC"/>
      <sz val="26"/>
      <name val="Arial"/>
    </font>
    <font>
      <b/>
      <color theme="1"/>
      <family val="2"/>
      <scheme val="minor"/>
      <sz val="11"/>
      <name val="Calibri"/>
    </font>
    <font>
      <u/>
      <color theme="10"/>
      <family val="2"/>
      <sz val="11"/>
      <name val="Calibri"/>
    </font>
    <font>
      <b/>
      <color theme="1"/>
      <family val="2"/>
      <scheme val="minor"/>
      <sz val="12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rgb="FFFFFF0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B0F0"/>
      </left>
      <right style="thin">
        <color indexed="64"/>
      </right>
      <top style="medium">
        <color rgb="FF00B0F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B0F0"/>
      </top>
      <bottom style="thin">
        <color indexed="64"/>
      </bottom>
      <diagonal/>
    </border>
    <border>
      <left style="thin">
        <color indexed="64"/>
      </left>
      <right style="medium">
        <color rgb="FF00B0F0"/>
      </right>
      <top style="medium">
        <color rgb="FF00B0F0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00B0F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B0F0"/>
      </right>
      <top style="thin">
        <color indexed="64"/>
      </top>
      <bottom style="thin">
        <color indexed="64"/>
      </bottom>
      <diagonal/>
    </border>
    <border>
      <left style="medium">
        <color rgb="FF00B0F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00B0F0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rgb="FF00B0F0"/>
      </left>
      <right style="thin">
        <color indexed="64"/>
      </right>
      <top/>
      <bottom style="thin">
        <color indexed="64"/>
      </bottom>
      <diagonal/>
    </border>
    <border>
      <left style="medium">
        <color rgb="FF00B0F0"/>
      </left>
      <right style="thin">
        <color indexed="64"/>
      </right>
      <top style="thin">
        <color indexed="64"/>
      </top>
      <bottom style="medium">
        <color rgb="FF00B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B0F0"/>
      </bottom>
      <diagonal/>
    </border>
    <border>
      <left style="thin">
        <color indexed="64"/>
      </left>
      <right style="medium">
        <color rgb="FF00B0F0"/>
      </right>
      <top style="thin">
        <color indexed="64"/>
      </top>
      <bottom style="medium">
        <color rgb="FF00B0F0"/>
      </bottom>
      <diagonal/>
    </border>
    <border>
      <left style="medium">
        <color theme="3" tint="0.3999755851924192"/>
      </left>
      <right style="medium">
        <color indexed="64"/>
      </right>
      <top style="medium">
        <color theme="3" tint="0.3999755851924192"/>
      </top>
      <bottom style="medium">
        <color theme="3" tint="0.3999755851924192"/>
      </bottom>
      <diagonal/>
    </border>
    <border>
      <left/>
      <right style="thin">
        <color indexed="64"/>
      </right>
      <top style="medium">
        <color theme="3" tint="0.3999755851924192"/>
      </top>
      <bottom style="medium">
        <color theme="3" tint="0.3999755851924192"/>
      </bottom>
      <diagonal/>
    </border>
    <border>
      <left style="thin">
        <color indexed="64"/>
      </left>
      <right style="thin">
        <color indexed="64"/>
      </right>
      <top style="medium">
        <color theme="3" tint="0.3999755851924192"/>
      </top>
      <bottom style="medium">
        <color theme="3" tint="0.3999755851924192"/>
      </bottom>
      <diagonal/>
    </border>
    <border>
      <left style="thin">
        <color indexed="64"/>
      </left>
      <right style="medium">
        <color theme="3" tint="0.3999755851924192"/>
      </right>
      <top style="medium">
        <color theme="3" tint="0.3999755851924192"/>
      </top>
      <bottom style="medium">
        <color theme="3" tint="0.3999755851924192"/>
      </bottom>
      <diagonal/>
    </border>
    <border>
      <left style="medium">
        <color theme="3" tint="0.3999755851924192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theme="3" tint="0.3999755851924192"/>
      </right>
      <top/>
      <bottom style="thin">
        <color indexed="64"/>
      </bottom>
      <diagonal/>
    </border>
    <border>
      <left style="medium">
        <color theme="3" tint="0.399975585192419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3" tint="0.3999755851924192"/>
      </right>
      <top style="thin">
        <color indexed="64"/>
      </top>
      <bottom style="thin">
        <color indexed="64"/>
      </bottom>
      <diagonal/>
    </border>
    <border>
      <left style="medium">
        <color theme="3" tint="0.3999755851924192"/>
      </left>
      <right style="thin">
        <color indexed="64"/>
      </right>
      <top style="thin">
        <color indexed="64"/>
      </top>
      <bottom/>
      <diagonal/>
    </border>
    <border>
      <left style="medium">
        <color theme="3" tint="0.3999755851924192"/>
      </left>
      <right style="medium">
        <color theme="3" tint="0.3999755851924192"/>
      </right>
      <top style="medium">
        <color theme="3" tint="0.3999755851924192"/>
      </top>
      <bottom style="medium">
        <color theme="3" tint="0.3999755851924192"/>
      </bottom>
      <diagonal/>
    </border>
    <border>
      <left/>
      <right style="thin">
        <color indexed="64"/>
      </right>
      <top style="thin">
        <color indexed="64"/>
      </top>
      <bottom style="medium">
        <color theme="3" tint="0.399975585192419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3" tint="0.3999755851924192"/>
      </bottom>
      <diagonal/>
    </border>
    <border>
      <left style="thin">
        <color indexed="64"/>
      </left>
      <right style="medium">
        <color theme="3" tint="0.3999755851924192"/>
      </right>
      <top style="thin">
        <color indexed="64"/>
      </top>
      <bottom style="medium">
        <color theme="3" tint="0.3999755851924192"/>
      </bottom>
      <diagonal/>
    </border>
    <border>
      <left style="medium">
        <color theme="3" tint="0.3999755851924192"/>
      </left>
      <right style="thin">
        <color indexed="64"/>
      </right>
      <top style="medium">
        <color theme="3" tint="0.399975585192419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3" tint="0.3999755851924192"/>
      </top>
      <bottom style="thin">
        <color indexed="64"/>
      </bottom>
      <diagonal/>
    </border>
    <border>
      <left style="thin">
        <color indexed="64"/>
      </left>
      <right style="medium">
        <color theme="3" tint="0.3999755851924192"/>
      </right>
      <top style="medium">
        <color theme="3" tint="0.3999755851924192"/>
      </top>
      <bottom style="thin">
        <color indexed="64"/>
      </bottom>
      <diagonal/>
    </border>
    <border>
      <left style="medium">
        <color theme="3" tint="0.3999755851924192"/>
      </left>
      <right style="thin">
        <color indexed="64"/>
      </right>
      <top style="thin">
        <color indexed="64"/>
      </top>
      <bottom style="medium">
        <color theme="3" tint="0.3999755851924192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4" xfId="0" applyFont="1" applyBorder="1" applyAlignment="1">
      <alignment horizontal="center" vertical="center"/>
    </xf>
    <xf numFmtId="0" fontId="0" fillId="0" borderId="1" xfId="0" applyBorder="1"/>
    <xf numFmtId="0" fontId="2" fillId="0" borderId="5" xfId="0" applyFont="1" applyBorder="1" applyAlignment="1">
      <alignment horizontal="center" vertical="center"/>
    </xf>
    <xf numFmtId="0" fontId="0" fillId="0" borderId="6" xfId="0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3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0" fillId="0" borderId="12" xfId="0" applyBorder="1"/>
    <xf numFmtId="14" fontId="0" fillId="0" borderId="13" xfId="0" applyNumberFormat="1" applyBorder="1"/>
    <xf numFmtId="0" fontId="3" fillId="0" borderId="13" xfId="0" applyFont="1" applyBorder="1"/>
    <xf numFmtId="0" fontId="0" fillId="0" borderId="13" xfId="0" applyBorder="1"/>
    <xf numFmtId="0" fontId="0" fillId="0" borderId="14" xfId="0" applyBorder="1"/>
    <xf numFmtId="0" fontId="4" fillId="4" borderId="1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 wrapText="1"/>
    </xf>
    <xf numFmtId="0" fontId="0" fillId="0" borderId="17" xfId="0" applyBorder="1"/>
    <xf numFmtId="0" fontId="3" fillId="0" borderId="1" xfId="0" applyFont="1" applyBorder="1"/>
    <xf numFmtId="0" fontId="0" fillId="0" borderId="18" xfId="0" applyBorder="1"/>
    <xf numFmtId="0" fontId="4" fillId="4" borderId="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0" fillId="0" borderId="24" xfId="0" applyBorder="1"/>
    <xf numFmtId="0" fontId="3" fillId="0" borderId="25" xfId="0" applyFont="1" applyBorder="1"/>
    <xf numFmtId="0" fontId="0" fillId="0" borderId="25" xfId="0" applyBorder="1"/>
    <xf numFmtId="0" fontId="0" fillId="0" borderId="26" xfId="0" applyBorder="1"/>
    <xf numFmtId="0" fontId="0" fillId="5" borderId="18" xfId="0" applyFill="1" applyBorder="1" applyAlignment="1">
      <alignment wrapText="1"/>
    </xf>
    <xf numFmtId="0" fontId="0" fillId="0" borderId="18" xfId="0" applyBorder="1" applyAlignment="1">
      <alignment wrapText="1"/>
    </xf>
    <xf numFmtId="0" fontId="3" fillId="0" borderId="0" xfId="0" applyFont="1"/>
    <xf numFmtId="0" fontId="2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49" fontId="2" fillId="0" borderId="2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0" fillId="0" borderId="29" xfId="0" applyBorder="1"/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 wrapText="1"/>
    </xf>
    <xf numFmtId="0" fontId="0" fillId="0" borderId="31" xfId="0" applyBorder="1" applyAlignment="1">
      <alignment vertical="center" wrapText="1"/>
    </xf>
    <xf numFmtId="14" fontId="0" fillId="0" borderId="5" xfId="0" applyNumberForma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32" xfId="0" applyBorder="1" applyAlignment="1">
      <alignment vertical="center" wrapText="1"/>
    </xf>
    <xf numFmtId="0" fontId="0" fillId="0" borderId="33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34" xfId="0" applyBorder="1" applyAlignment="1">
      <alignment vertical="center" wrapText="1"/>
    </xf>
    <xf numFmtId="0" fontId="0" fillId="0" borderId="35" xfId="0" applyBorder="1" applyAlignment="1">
      <alignment vertical="center" wrapText="1"/>
    </xf>
    <xf numFmtId="0" fontId="0" fillId="0" borderId="36" xfId="0" applyBorder="1" applyAlignment="1">
      <alignment vertical="center" wrapText="1"/>
    </xf>
    <xf numFmtId="14" fontId="0" fillId="0" borderId="37" xfId="0" applyNumberFormat="1" applyBorder="1" applyAlignment="1">
      <alignment vertical="center" wrapText="1"/>
    </xf>
    <xf numFmtId="49" fontId="3" fillId="0" borderId="38" xfId="0" applyNumberFormat="1" applyFont="1" applyBorder="1" applyAlignment="1">
      <alignment vertical="center" wrapText="1"/>
    </xf>
    <xf numFmtId="0" fontId="0" fillId="0" borderId="38" xfId="0" applyBorder="1" applyAlignment="1">
      <alignment vertical="center" wrapText="1"/>
    </xf>
    <xf numFmtId="0" fontId="0" fillId="0" borderId="38" xfId="0" applyBorder="1"/>
    <xf numFmtId="0" fontId="0" fillId="0" borderId="38" xfId="0" applyBorder="1" applyAlignment="1">
      <alignment horizontal="center"/>
    </xf>
    <xf numFmtId="0" fontId="0" fillId="0" borderId="39" xfId="0" applyBorder="1" applyAlignment="1">
      <alignment vertical="center" wrapText="1"/>
    </xf>
    <xf numFmtId="0" fontId="0" fillId="0" borderId="40" xfId="0" applyBorder="1" applyAlignment="1">
      <alignment vertical="center" wrapText="1"/>
    </xf>
    <xf numFmtId="14" fontId="0" fillId="0" borderId="41" xfId="0" applyNumberFormat="1" applyBorder="1" applyAlignment="1">
      <alignment vertical="center" wrapText="1"/>
    </xf>
    <xf numFmtId="49" fontId="3" fillId="0" borderId="41" xfId="0" applyNumberFormat="1" applyFont="1" applyBorder="1" applyAlignment="1">
      <alignment vertical="center" wrapText="1"/>
    </xf>
    <xf numFmtId="0" fontId="0" fillId="0" borderId="41" xfId="0" applyBorder="1" applyAlignment="1">
      <alignment vertical="center" wrapText="1"/>
    </xf>
    <xf numFmtId="0" fontId="0" fillId="0" borderId="41" xfId="0" applyBorder="1"/>
    <xf numFmtId="0" fontId="0" fillId="0" borderId="41" xfId="0" applyBorder="1" applyAlignment="1">
      <alignment horizontal="center"/>
    </xf>
    <xf numFmtId="0" fontId="0" fillId="0" borderId="42" xfId="0" applyBorder="1" applyAlignment="1">
      <alignment vertical="center" wrapText="1"/>
    </xf>
    <xf numFmtId="0" fontId="0" fillId="0" borderId="43" xfId="0" applyBorder="1" applyAlignment="1">
      <alignment vertical="center" wrapText="1"/>
    </xf>
    <xf numFmtId="14" fontId="0" fillId="0" borderId="38" xfId="0" applyNumberForma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192.168.0.37:92/Reporting/Timeline.aspx?MCID=1&amp;SLID=22" TargetMode="External"/><Relationship Id="rId2" Type="http://schemas.openxmlformats.org/officeDocument/2006/relationships/hyperlink" Target="http://192.168.0.37:92/Reporting/Timeline.aspx?MCID=1&amp;SLID=22" TargetMode="External"/><Relationship Id="rId3" Type="http://schemas.openxmlformats.org/officeDocument/2006/relationships/hyperlink" Target="http://192.168.0.37:92/Reporting/Timeline.aspx?MCID=1&amp;SLID=22" TargetMode="External"/><Relationship Id="rId4" Type="http://schemas.openxmlformats.org/officeDocument/2006/relationships/hyperlink" Target="http://192.168.0.37:92/Reporting/Timeline.aspx?MCID=1&amp;SLID=22" TargetMode="External"/><Relationship Id="rId5" Type="http://schemas.openxmlformats.org/officeDocument/2006/relationships/hyperlink" Target="http://192.168.0.37:92/Reporting/Timeline.aspx?MCID=1&amp;SLID=22" TargetMode="External"/><Relationship Id="rId6" Type="http://schemas.openxmlformats.org/officeDocument/2006/relationships/hyperlink" Target="http://192.168.0.37:92/Reporting/Timeline.aspx?MCID=1&amp;SLID=22" TargetMode="External"/><Relationship Id="rId7" Type="http://schemas.openxmlformats.org/officeDocument/2006/relationships/hyperlink" Target="http://192.168.0.37:92/Reporting/Timeline.aspx?MCID=1&amp;SLID=22" TargetMode="External"/><Relationship Id="rId8" Type="http://schemas.openxmlformats.org/officeDocument/2006/relationships/hyperlink" Target="http://192.168.0.37:92/Reporting/Timeline.aspx?MCID=1&amp;SLID=22" TargetMode="External"/><Relationship Id="rId9" Type="http://schemas.openxmlformats.org/officeDocument/2006/relationships/hyperlink" Target="http://192.168.0.37:92/Reporting/Timeline.aspx?MCID=1&amp;SLID=23" TargetMode="External"/><Relationship Id="rId10" Type="http://schemas.openxmlformats.org/officeDocument/2006/relationships/hyperlink" Target="http://192.168.0.37:92/Reporting/Timeline.aspx?MCID=1&amp;SLID=23" TargetMode="External"/><Relationship Id="rId11" Type="http://schemas.openxmlformats.org/officeDocument/2006/relationships/hyperlink" Target="http://192.168.0.37:92/Reporting/Timeline.aspx?MCID=1&amp;SLID=23" TargetMode="External"/><Relationship Id="rId12" Type="http://schemas.openxmlformats.org/officeDocument/2006/relationships/hyperlink" Target="http://192.168.0.37:92/Reporting/Timeline.aspx?MCID=1&amp;SLID=23" TargetMode="External"/><Relationship Id="rId13" Type="http://schemas.openxmlformats.org/officeDocument/2006/relationships/hyperlink" Target="http://192.168.0.37:92/Reporting/Timeline.aspx?MCID=1&amp;SLID=23" TargetMode="External"/><Relationship Id="rId14" Type="http://schemas.openxmlformats.org/officeDocument/2006/relationships/hyperlink" Target="http://192.168.0.37:92/Reporting/Timeline.aspx?MCID=1&amp;SLID=23" TargetMode="External"/><Relationship Id="rId15" Type="http://schemas.openxmlformats.org/officeDocument/2006/relationships/hyperlink" Target="http://192.168.0.37:92/Reporting/Timeline.aspx?MCID=1&amp;SLID=23" TargetMode="External"/><Relationship Id="rId16" Type="http://schemas.openxmlformats.org/officeDocument/2006/relationships/hyperlink" Target="http://192.168.0.37:92/Reporting/Timeline.aspx?MCID=1&amp;SLID=23" TargetMode="External"/><Relationship Id="rId17" Type="http://schemas.openxmlformats.org/officeDocument/2006/relationships/hyperlink" Target="http://192.168.0.37:92/Reporting/Timeline.aspx?MCID=1&amp;SLID=24" TargetMode="External"/><Relationship Id="rId18" Type="http://schemas.openxmlformats.org/officeDocument/2006/relationships/hyperlink" Target="http://192.168.0.37:92/Reporting/Timeline.aspx?MCID=1&amp;SLID=24" TargetMode="External"/><Relationship Id="rId19" Type="http://schemas.openxmlformats.org/officeDocument/2006/relationships/hyperlink" Target="http://192.168.0.37:92/Reporting/Timeline.aspx?MCID=1&amp;SLID=24" TargetMode="External"/><Relationship Id="rId20" Type="http://schemas.openxmlformats.org/officeDocument/2006/relationships/hyperlink" Target="http://192.168.0.37:92/Reporting/Timeline.aspx?MCID=1&amp;SLID=24" TargetMode="External"/><Relationship Id="rId21" Type="http://schemas.openxmlformats.org/officeDocument/2006/relationships/hyperlink" Target="http://192.168.0.37:92/Reporting/Timeline.aspx?MCID=1&amp;SLID=24" TargetMode="External"/><Relationship Id="rId22" Type="http://schemas.openxmlformats.org/officeDocument/2006/relationships/hyperlink" Target="http://192.168.0.37:92/Reporting/Timeline.aspx?MCID=1&amp;SLID=24" TargetMode="External"/><Relationship Id="rId23" Type="http://schemas.openxmlformats.org/officeDocument/2006/relationships/hyperlink" Target="http://192.168.0.37:92/Reporting/Timeline.aspx?MCID=1&amp;SLID=24" TargetMode="External"/><Relationship Id="rId24" Type="http://schemas.openxmlformats.org/officeDocument/2006/relationships/hyperlink" Target="http://192.168.0.37:92/Reporting/Timeline.aspx?MCID=1&amp;SLID=24" TargetMode="External"/><Relationship Id="rId25" Type="http://schemas.openxmlformats.org/officeDocument/2006/relationships/hyperlink" Target="http://192.168.0.37:92/Reporting/Timeline.aspx?MCID=2&amp;SLID=22" TargetMode="External"/><Relationship Id="rId26" Type="http://schemas.openxmlformats.org/officeDocument/2006/relationships/hyperlink" Target="http://192.168.0.37:92/Reporting/Timeline.aspx?MCID=2&amp;SLID=22" TargetMode="External"/><Relationship Id="rId27" Type="http://schemas.openxmlformats.org/officeDocument/2006/relationships/hyperlink" Target="http://192.168.0.37:92/Reporting/Timeline.aspx?MCID=2&amp;SLID=22" TargetMode="External"/><Relationship Id="rId28" Type="http://schemas.openxmlformats.org/officeDocument/2006/relationships/hyperlink" Target="http://192.168.0.37:92/Reporting/Timeline.aspx?MCID=2&amp;SLID=22" TargetMode="External"/><Relationship Id="rId29" Type="http://schemas.openxmlformats.org/officeDocument/2006/relationships/hyperlink" Target="http://192.168.0.37:92/Reporting/Timeline.aspx?MCID=2&amp;SLID=22" TargetMode="External"/><Relationship Id="rId30" Type="http://schemas.openxmlformats.org/officeDocument/2006/relationships/hyperlink" Target="http://192.168.0.37:92/Reporting/Timeline.aspx?MCID=2&amp;SLID=22" TargetMode="External"/><Relationship Id="rId31" Type="http://schemas.openxmlformats.org/officeDocument/2006/relationships/hyperlink" Target="http://192.168.0.37:92/Reporting/Timeline.aspx?MCID=2&amp;SLID=22" TargetMode="External"/><Relationship Id="rId32" Type="http://schemas.openxmlformats.org/officeDocument/2006/relationships/hyperlink" Target="http://192.168.0.37:92/Reporting/Timeline.aspx?MCID=2&amp;SLID=22" TargetMode="External"/><Relationship Id="rId33" Type="http://schemas.openxmlformats.org/officeDocument/2006/relationships/hyperlink" Target="http://192.168.0.37:92/Reporting/Timeline.aspx?MCID=2&amp;SLID=23" TargetMode="External"/><Relationship Id="rId34" Type="http://schemas.openxmlformats.org/officeDocument/2006/relationships/hyperlink" Target="http://192.168.0.37:92/Reporting/Timeline.aspx?MCID=2&amp;SLID=23" TargetMode="External"/><Relationship Id="rId35" Type="http://schemas.openxmlformats.org/officeDocument/2006/relationships/hyperlink" Target="http://192.168.0.37:92/Reporting/Timeline.aspx?MCID=2&amp;SLID=23" TargetMode="External"/><Relationship Id="rId36" Type="http://schemas.openxmlformats.org/officeDocument/2006/relationships/hyperlink" Target="http://192.168.0.37:92/Reporting/Timeline.aspx?MCID=2&amp;SLID=23" TargetMode="External"/><Relationship Id="rId37" Type="http://schemas.openxmlformats.org/officeDocument/2006/relationships/hyperlink" Target="http://192.168.0.37:92/Reporting/Timeline.aspx?MCID=2&amp;SLID=23" TargetMode="External"/><Relationship Id="rId38" Type="http://schemas.openxmlformats.org/officeDocument/2006/relationships/hyperlink" Target="http://192.168.0.37:92/Reporting/Timeline.aspx?MCID=2&amp;SLID=23" TargetMode="External"/><Relationship Id="rId39" Type="http://schemas.openxmlformats.org/officeDocument/2006/relationships/hyperlink" Target="http://192.168.0.37:92/Reporting/Timeline.aspx?MCID=2&amp;SLID=23" TargetMode="External"/><Relationship Id="rId40" Type="http://schemas.openxmlformats.org/officeDocument/2006/relationships/hyperlink" Target="http://192.168.0.37:92/Reporting/Timeline.aspx?MCID=2&amp;SLID=23" TargetMode="External"/><Relationship Id="rId41" Type="http://schemas.openxmlformats.org/officeDocument/2006/relationships/hyperlink" Target="http://192.168.0.37:92/Reporting/Timeline.aspx?MCID=2&amp;SLID=24" TargetMode="External"/><Relationship Id="rId42" Type="http://schemas.openxmlformats.org/officeDocument/2006/relationships/hyperlink" Target="http://192.168.0.37:92/Reporting/Timeline.aspx?MCID=2&amp;SLID=24" TargetMode="External"/><Relationship Id="rId43" Type="http://schemas.openxmlformats.org/officeDocument/2006/relationships/hyperlink" Target="http://192.168.0.37:92/Reporting/Timeline.aspx?MCID=2&amp;SLID=24" TargetMode="External"/><Relationship Id="rId44" Type="http://schemas.openxmlformats.org/officeDocument/2006/relationships/hyperlink" Target="http://192.168.0.37:92/Reporting/Timeline.aspx?MCID=2&amp;SLID=24" TargetMode="External"/><Relationship Id="rId45" Type="http://schemas.openxmlformats.org/officeDocument/2006/relationships/hyperlink" Target="http://192.168.0.37:92/Reporting/Timeline.aspx?MCID=2&amp;SLID=24" TargetMode="External"/><Relationship Id="rId46" Type="http://schemas.openxmlformats.org/officeDocument/2006/relationships/hyperlink" Target="http://192.168.0.37:92/Reporting/Timeline.aspx?MCID=2&amp;SLID=24" TargetMode="External"/><Relationship Id="rId47" Type="http://schemas.openxmlformats.org/officeDocument/2006/relationships/hyperlink" Target="http://192.168.0.37:92/Reporting/Timeline.aspx?MCID=2&amp;SLID=24" TargetMode="External"/><Relationship Id="rId48" Type="http://schemas.openxmlformats.org/officeDocument/2006/relationships/hyperlink" Target="http://192.168.0.37:92/Reporting/Timeline.aspx?MCID=2&amp;SLID=24" TargetMode="External"/><Relationship Id="rId49" Type="http://schemas.openxmlformats.org/officeDocument/2006/relationships/hyperlink" Target="http://192.168.0.37:92/Reporting/Timeline.aspx?MCID=1&amp;SLID=25" TargetMode="External"/><Relationship Id="rId50" Type="http://schemas.openxmlformats.org/officeDocument/2006/relationships/hyperlink" Target="http://192.168.0.37:92/Reporting/Timeline.aspx?MCID=1&amp;SLID=25" TargetMode="External"/><Relationship Id="rId51" Type="http://schemas.openxmlformats.org/officeDocument/2006/relationships/hyperlink" Target="http://192.168.0.37:92/Reporting/Timeline.aspx?MCID=1&amp;SLID=25" TargetMode="External"/><Relationship Id="rId52" Type="http://schemas.openxmlformats.org/officeDocument/2006/relationships/hyperlink" Target="http://192.168.0.37:92/Reporting/Timeline.aspx?MCID=1&amp;SLID=25" TargetMode="External"/><Relationship Id="rId53" Type="http://schemas.openxmlformats.org/officeDocument/2006/relationships/hyperlink" Target="http://192.168.0.37:92/Reporting/Timeline.aspx?MCID=1&amp;SLID=25" TargetMode="External"/><Relationship Id="rId54" Type="http://schemas.openxmlformats.org/officeDocument/2006/relationships/hyperlink" Target="http://192.168.0.37:92/Reporting/Timeline.aspx?MCID=1&amp;SLID=25" TargetMode="External"/><Relationship Id="rId55" Type="http://schemas.openxmlformats.org/officeDocument/2006/relationships/hyperlink" Target="http://192.168.0.37:92/Reporting/Timeline.aspx?MCID=1&amp;SLID=25" TargetMode="External"/><Relationship Id="rId56" Type="http://schemas.openxmlformats.org/officeDocument/2006/relationships/hyperlink" Target="http://192.168.0.37:92/Reporting/Timeline.aspx?MCID=1&amp;SLID=25" TargetMode="External"/><Relationship Id="rId57" Type="http://schemas.openxmlformats.org/officeDocument/2006/relationships/hyperlink" Target="http://192.168.0.37:92/Reporting/Timeline.aspx?MCID=1&amp;SLID=26" TargetMode="External"/><Relationship Id="rId58" Type="http://schemas.openxmlformats.org/officeDocument/2006/relationships/hyperlink" Target="http://192.168.0.37:92/Reporting/Timeline.aspx?MCID=1&amp;SLID=26" TargetMode="External"/><Relationship Id="rId59" Type="http://schemas.openxmlformats.org/officeDocument/2006/relationships/hyperlink" Target="http://192.168.0.37:92/Reporting/Timeline.aspx?MCID=1&amp;SLID=26" TargetMode="External"/><Relationship Id="rId60" Type="http://schemas.openxmlformats.org/officeDocument/2006/relationships/hyperlink" Target="http://192.168.0.37:92/Reporting/Timeline.aspx?MCID=1&amp;SLID=26" TargetMode="External"/><Relationship Id="rId61" Type="http://schemas.openxmlformats.org/officeDocument/2006/relationships/hyperlink" Target="http://192.168.0.37:92/Reporting/Timeline.aspx?MCID=1&amp;SLID=26" TargetMode="External"/><Relationship Id="rId62" Type="http://schemas.openxmlformats.org/officeDocument/2006/relationships/hyperlink" Target="http://192.168.0.37:92/Reporting/Timeline.aspx?MCID=1&amp;SLID=26" TargetMode="External"/><Relationship Id="rId63" Type="http://schemas.openxmlformats.org/officeDocument/2006/relationships/hyperlink" Target="http://192.168.0.37:92/Reporting/Timeline.aspx?MCID=1&amp;SLID=26" TargetMode="External"/><Relationship Id="rId64" Type="http://schemas.openxmlformats.org/officeDocument/2006/relationships/hyperlink" Target="http://192.168.0.37:92/Reporting/Timeline.aspx?MCID=1&amp;SLID=26" TargetMode="External"/><Relationship Id="rId65" Type="http://schemas.openxmlformats.org/officeDocument/2006/relationships/hyperlink" Target="http://192.168.0.37:92/Reporting/Timeline.aspx?MCID=1&amp;SLID=27" TargetMode="External"/><Relationship Id="rId66" Type="http://schemas.openxmlformats.org/officeDocument/2006/relationships/hyperlink" Target="http://192.168.0.37:92/Reporting/Timeline.aspx?MCID=1&amp;SLID=27" TargetMode="External"/><Relationship Id="rId67" Type="http://schemas.openxmlformats.org/officeDocument/2006/relationships/hyperlink" Target="http://192.168.0.37:92/Reporting/Timeline.aspx?MCID=1&amp;SLID=27" TargetMode="External"/><Relationship Id="rId68" Type="http://schemas.openxmlformats.org/officeDocument/2006/relationships/hyperlink" Target="http://192.168.0.37:92/Reporting/Timeline.aspx?MCID=1&amp;SLID=27" TargetMode="External"/><Relationship Id="rId69" Type="http://schemas.openxmlformats.org/officeDocument/2006/relationships/hyperlink" Target="http://192.168.0.37:92/Reporting/Timeline.aspx?MCID=1&amp;SLID=27" TargetMode="External"/><Relationship Id="rId70" Type="http://schemas.openxmlformats.org/officeDocument/2006/relationships/hyperlink" Target="http://192.168.0.37:92/Reporting/Timeline.aspx?MCID=1&amp;SLID=27" TargetMode="External"/><Relationship Id="rId71" Type="http://schemas.openxmlformats.org/officeDocument/2006/relationships/hyperlink" Target="http://192.168.0.37:92/Reporting/Timeline.aspx?MCID=1&amp;SLID=27" TargetMode="External"/><Relationship Id="rId72" Type="http://schemas.openxmlformats.org/officeDocument/2006/relationships/hyperlink" Target="http://192.168.0.37:92/Reporting/Timeline.aspx?MCID=1&amp;SLID=27" TargetMode="External"/><Relationship Id="rId73" Type="http://schemas.openxmlformats.org/officeDocument/2006/relationships/hyperlink" Target="http://192.168.0.37:92/Reporting/Timeline.aspx?MCID=2&amp;SLID=25" TargetMode="External"/><Relationship Id="rId74" Type="http://schemas.openxmlformats.org/officeDocument/2006/relationships/hyperlink" Target="http://192.168.0.37:92/Reporting/Timeline.aspx?MCID=2&amp;SLID=25" TargetMode="External"/><Relationship Id="rId75" Type="http://schemas.openxmlformats.org/officeDocument/2006/relationships/hyperlink" Target="http://192.168.0.37:92/Reporting/Timeline.aspx?MCID=2&amp;SLID=25" TargetMode="External"/><Relationship Id="rId76" Type="http://schemas.openxmlformats.org/officeDocument/2006/relationships/hyperlink" Target="http://192.168.0.37:92/Reporting/Timeline.aspx?MCID=2&amp;SLID=25" TargetMode="External"/><Relationship Id="rId77" Type="http://schemas.openxmlformats.org/officeDocument/2006/relationships/hyperlink" Target="http://192.168.0.37:92/Reporting/Timeline.aspx?MCID=2&amp;SLID=25" TargetMode="External"/><Relationship Id="rId78" Type="http://schemas.openxmlformats.org/officeDocument/2006/relationships/hyperlink" Target="http://192.168.0.37:92/Reporting/Timeline.aspx?MCID=2&amp;SLID=25" TargetMode="External"/><Relationship Id="rId79" Type="http://schemas.openxmlformats.org/officeDocument/2006/relationships/hyperlink" Target="http://192.168.0.37:92/Reporting/Timeline.aspx?MCID=2&amp;SLID=25" TargetMode="External"/><Relationship Id="rId80" Type="http://schemas.openxmlformats.org/officeDocument/2006/relationships/hyperlink" Target="http://192.168.0.37:92/Reporting/Timeline.aspx?MCID=2&amp;SLID=25" TargetMode="External"/><Relationship Id="rId81" Type="http://schemas.openxmlformats.org/officeDocument/2006/relationships/hyperlink" Target="http://192.168.0.37:92/Reporting/Timeline.aspx?MCID=2&amp;SLID=26" TargetMode="External"/><Relationship Id="rId82" Type="http://schemas.openxmlformats.org/officeDocument/2006/relationships/hyperlink" Target="http://192.168.0.37:92/Reporting/Timeline.aspx?MCID=2&amp;SLID=26" TargetMode="External"/><Relationship Id="rId83" Type="http://schemas.openxmlformats.org/officeDocument/2006/relationships/hyperlink" Target="http://192.168.0.37:92/Reporting/Timeline.aspx?MCID=2&amp;SLID=26" TargetMode="External"/><Relationship Id="rId84" Type="http://schemas.openxmlformats.org/officeDocument/2006/relationships/hyperlink" Target="http://192.168.0.37:92/Reporting/Timeline.aspx?MCID=2&amp;SLID=26" TargetMode="External"/><Relationship Id="rId85" Type="http://schemas.openxmlformats.org/officeDocument/2006/relationships/hyperlink" Target="http://192.168.0.37:92/Reporting/Timeline.aspx?MCID=2&amp;SLID=26" TargetMode="External"/><Relationship Id="rId86" Type="http://schemas.openxmlformats.org/officeDocument/2006/relationships/hyperlink" Target="http://192.168.0.37:92/Reporting/Timeline.aspx?MCID=2&amp;SLID=26" TargetMode="External"/><Relationship Id="rId87" Type="http://schemas.openxmlformats.org/officeDocument/2006/relationships/hyperlink" Target="http://192.168.0.37:92/Reporting/Timeline.aspx?MCID=2&amp;SLID=26" TargetMode="External"/><Relationship Id="rId88" Type="http://schemas.openxmlformats.org/officeDocument/2006/relationships/hyperlink" Target="http://192.168.0.37:92/Reporting/Timeline.aspx?MCID=2&amp;SLID=26" TargetMode="External"/><Relationship Id="rId89" Type="http://schemas.openxmlformats.org/officeDocument/2006/relationships/hyperlink" Target="http://192.168.0.37:92/Reporting/Timeline.aspx?MCID=2&amp;SLID=27" TargetMode="External"/><Relationship Id="rId90" Type="http://schemas.openxmlformats.org/officeDocument/2006/relationships/hyperlink" Target="http://192.168.0.37:92/Reporting/Timeline.aspx?MCID=2&amp;SLID=27" TargetMode="External"/><Relationship Id="rId91" Type="http://schemas.openxmlformats.org/officeDocument/2006/relationships/hyperlink" Target="http://192.168.0.37:92/Reporting/Timeline.aspx?MCID=2&amp;SLID=27" TargetMode="External"/><Relationship Id="rId92" Type="http://schemas.openxmlformats.org/officeDocument/2006/relationships/hyperlink" Target="http://192.168.0.37:92/Reporting/Timeline.aspx?MCID=2&amp;SLID=27" TargetMode="External"/><Relationship Id="rId93" Type="http://schemas.openxmlformats.org/officeDocument/2006/relationships/hyperlink" Target="http://192.168.0.37:92/Reporting/Timeline.aspx?MCID=2&amp;SLID=27" TargetMode="External"/><Relationship Id="rId94" Type="http://schemas.openxmlformats.org/officeDocument/2006/relationships/hyperlink" Target="http://192.168.0.37:92/Reporting/Timeline.aspx?MCID=2&amp;SLID=27" TargetMode="External"/><Relationship Id="rId95" Type="http://schemas.openxmlformats.org/officeDocument/2006/relationships/hyperlink" Target="http://192.168.0.37:92/Reporting/Timeline.aspx?MCID=2&amp;SLID=27" TargetMode="External"/><Relationship Id="rId96" Type="http://schemas.openxmlformats.org/officeDocument/2006/relationships/hyperlink" Target="http://192.168.0.37:92/Reporting/Timeline.aspx?MCID=2&amp;SLID=27" TargetMode="External"/><Relationship Id="rId97" Type="http://schemas.openxmlformats.org/officeDocument/2006/relationships/hyperlink" Target="http://192.168.0.37:92/Reporting/Timeline.aspx?MCID=1&amp;SLID=28" TargetMode="External"/><Relationship Id="rId98" Type="http://schemas.openxmlformats.org/officeDocument/2006/relationships/hyperlink" Target="http://192.168.0.37:92/Reporting/Timeline.aspx?MCID=1&amp;SLID=28" TargetMode="External"/><Relationship Id="rId99" Type="http://schemas.openxmlformats.org/officeDocument/2006/relationships/hyperlink" Target="http://192.168.0.37:92/Reporting/Timeline.aspx?MCID=1&amp;SLID=28" TargetMode="External"/><Relationship Id="rId100" Type="http://schemas.openxmlformats.org/officeDocument/2006/relationships/hyperlink" Target="http://192.168.0.37:92/Reporting/Timeline.aspx?MCID=1&amp;SLID=28" TargetMode="External"/><Relationship Id="rId101" Type="http://schemas.openxmlformats.org/officeDocument/2006/relationships/hyperlink" Target="http://192.168.0.37:92/Reporting/Timeline.aspx?MCID=1&amp;SLID=28" TargetMode="External"/><Relationship Id="rId102" Type="http://schemas.openxmlformats.org/officeDocument/2006/relationships/hyperlink" Target="http://192.168.0.37:92/Reporting/Timeline.aspx?MCID=1&amp;SLID=28" TargetMode="External"/><Relationship Id="rId103" Type="http://schemas.openxmlformats.org/officeDocument/2006/relationships/hyperlink" Target="http://192.168.0.37:92/Reporting/Timeline.aspx?MCID=1&amp;SLID=28" TargetMode="External"/><Relationship Id="rId104" Type="http://schemas.openxmlformats.org/officeDocument/2006/relationships/hyperlink" Target="http://192.168.0.37:92/Reporting/Timeline.aspx?MCID=1&amp;SLID=28" TargetMode="External"/><Relationship Id="rId105" Type="http://schemas.openxmlformats.org/officeDocument/2006/relationships/hyperlink" Target="http://192.168.0.37:92/Reporting/Timeline.aspx?MCID=1&amp;SLID=29" TargetMode="External"/><Relationship Id="rId106" Type="http://schemas.openxmlformats.org/officeDocument/2006/relationships/hyperlink" Target="http://192.168.0.37:92/Reporting/Timeline.aspx?MCID=1&amp;SLID=29" TargetMode="External"/><Relationship Id="rId107" Type="http://schemas.openxmlformats.org/officeDocument/2006/relationships/hyperlink" Target="http://192.168.0.37:92/Reporting/Timeline.aspx?MCID=1&amp;SLID=29" TargetMode="External"/><Relationship Id="rId108" Type="http://schemas.openxmlformats.org/officeDocument/2006/relationships/hyperlink" Target="http://192.168.0.37:92/Reporting/Timeline.aspx?MCID=1&amp;SLID=29" TargetMode="External"/><Relationship Id="rId109" Type="http://schemas.openxmlformats.org/officeDocument/2006/relationships/hyperlink" Target="http://192.168.0.37:92/Reporting/Timeline.aspx?MCID=1&amp;SLID=29" TargetMode="External"/><Relationship Id="rId110" Type="http://schemas.openxmlformats.org/officeDocument/2006/relationships/hyperlink" Target="http://192.168.0.37:92/Reporting/Timeline.aspx?MCID=1&amp;SLID=29" TargetMode="External"/><Relationship Id="rId111" Type="http://schemas.openxmlformats.org/officeDocument/2006/relationships/hyperlink" Target="http://192.168.0.37:92/Reporting/Timeline.aspx?MCID=1&amp;SLID=29" TargetMode="External"/><Relationship Id="rId112" Type="http://schemas.openxmlformats.org/officeDocument/2006/relationships/hyperlink" Target="http://192.168.0.37:92/Reporting/Timeline.aspx?MCID=1&amp;SLID=29" TargetMode="External"/><Relationship Id="rId113" Type="http://schemas.openxmlformats.org/officeDocument/2006/relationships/hyperlink" Target="http://192.168.0.37:92/Reporting/Timeline.aspx?MCID=1&amp;SLID=30" TargetMode="External"/><Relationship Id="rId114" Type="http://schemas.openxmlformats.org/officeDocument/2006/relationships/hyperlink" Target="http://192.168.0.37:92/Reporting/Timeline.aspx?MCID=1&amp;SLID=30" TargetMode="External"/><Relationship Id="rId115" Type="http://schemas.openxmlformats.org/officeDocument/2006/relationships/hyperlink" Target="http://192.168.0.37:92/Reporting/Timeline.aspx?MCID=1&amp;SLID=30" TargetMode="External"/><Relationship Id="rId116" Type="http://schemas.openxmlformats.org/officeDocument/2006/relationships/hyperlink" Target="http://192.168.0.37:92/Reporting/Timeline.aspx?MCID=1&amp;SLID=30" TargetMode="External"/><Relationship Id="rId117" Type="http://schemas.openxmlformats.org/officeDocument/2006/relationships/hyperlink" Target="http://192.168.0.37:92/Reporting/Timeline.aspx?MCID=1&amp;SLID=30" TargetMode="External"/><Relationship Id="rId118" Type="http://schemas.openxmlformats.org/officeDocument/2006/relationships/hyperlink" Target="http://192.168.0.37:92/Reporting/Timeline.aspx?MCID=1&amp;SLID=30" TargetMode="External"/><Relationship Id="rId119" Type="http://schemas.openxmlformats.org/officeDocument/2006/relationships/hyperlink" Target="http://192.168.0.37:92/Reporting/Timeline.aspx?MCID=1&amp;SLID=30" TargetMode="External"/><Relationship Id="rId120" Type="http://schemas.openxmlformats.org/officeDocument/2006/relationships/hyperlink" Target="http://192.168.0.37:92/Reporting/Timeline.aspx?MCID=1&amp;SLID=30" TargetMode="External"/><Relationship Id="rId121" Type="http://schemas.openxmlformats.org/officeDocument/2006/relationships/hyperlink" Target="http://192.168.0.37:92/Reporting/Timeline.aspx?MCID=2&amp;SLID=28" TargetMode="External"/><Relationship Id="rId122" Type="http://schemas.openxmlformats.org/officeDocument/2006/relationships/hyperlink" Target="http://192.168.0.37:92/Reporting/Timeline.aspx?MCID=2&amp;SLID=28" TargetMode="External"/><Relationship Id="rId123" Type="http://schemas.openxmlformats.org/officeDocument/2006/relationships/hyperlink" Target="http://192.168.0.37:92/Reporting/Timeline.aspx?MCID=2&amp;SLID=28" TargetMode="External"/><Relationship Id="rId124" Type="http://schemas.openxmlformats.org/officeDocument/2006/relationships/hyperlink" Target="http://192.168.0.37:92/Reporting/Timeline.aspx?MCID=2&amp;SLID=28" TargetMode="External"/><Relationship Id="rId125" Type="http://schemas.openxmlformats.org/officeDocument/2006/relationships/hyperlink" Target="http://192.168.0.37:92/Reporting/Timeline.aspx?MCID=2&amp;SLID=28" TargetMode="External"/><Relationship Id="rId126" Type="http://schemas.openxmlformats.org/officeDocument/2006/relationships/hyperlink" Target="http://192.168.0.37:92/Reporting/Timeline.aspx?MCID=2&amp;SLID=28" TargetMode="External"/><Relationship Id="rId127" Type="http://schemas.openxmlformats.org/officeDocument/2006/relationships/hyperlink" Target="http://192.168.0.37:92/Reporting/Timeline.aspx?MCID=2&amp;SLID=28" TargetMode="External"/><Relationship Id="rId128" Type="http://schemas.openxmlformats.org/officeDocument/2006/relationships/hyperlink" Target="http://192.168.0.37:92/Reporting/Timeline.aspx?MCID=2&amp;SLID=28" TargetMode="External"/><Relationship Id="rId129" Type="http://schemas.openxmlformats.org/officeDocument/2006/relationships/hyperlink" Target="http://192.168.0.37:92/Reporting/Timeline.aspx?MCID=2&amp;SLID=29" TargetMode="External"/><Relationship Id="rId130" Type="http://schemas.openxmlformats.org/officeDocument/2006/relationships/hyperlink" Target="http://192.168.0.37:92/Reporting/Timeline.aspx?MCID=2&amp;SLID=29" TargetMode="External"/><Relationship Id="rId131" Type="http://schemas.openxmlformats.org/officeDocument/2006/relationships/hyperlink" Target="http://192.168.0.37:92/Reporting/Timeline.aspx?MCID=2&amp;SLID=29" TargetMode="External"/><Relationship Id="rId132" Type="http://schemas.openxmlformats.org/officeDocument/2006/relationships/hyperlink" Target="http://192.168.0.37:92/Reporting/Timeline.aspx?MCID=2&amp;SLID=29" TargetMode="External"/><Relationship Id="rId133" Type="http://schemas.openxmlformats.org/officeDocument/2006/relationships/hyperlink" Target="http://192.168.0.37:92/Reporting/Timeline.aspx?MCID=2&amp;SLID=29" TargetMode="External"/><Relationship Id="rId134" Type="http://schemas.openxmlformats.org/officeDocument/2006/relationships/hyperlink" Target="http://192.168.0.37:92/Reporting/Timeline.aspx?MCID=2&amp;SLID=29" TargetMode="External"/><Relationship Id="rId135" Type="http://schemas.openxmlformats.org/officeDocument/2006/relationships/hyperlink" Target="http://192.168.0.37:92/Reporting/Timeline.aspx?MCID=2&amp;SLID=29" TargetMode="External"/><Relationship Id="rId136" Type="http://schemas.openxmlformats.org/officeDocument/2006/relationships/hyperlink" Target="http://192.168.0.37:92/Reporting/Timeline.aspx?MCID=2&amp;SLID=29" TargetMode="External"/><Relationship Id="rId137" Type="http://schemas.openxmlformats.org/officeDocument/2006/relationships/hyperlink" Target="http://192.168.0.37:92/Reporting/Timeline.aspx?MCID=2&amp;SLID=30" TargetMode="External"/><Relationship Id="rId138" Type="http://schemas.openxmlformats.org/officeDocument/2006/relationships/hyperlink" Target="http://192.168.0.37:92/Reporting/Timeline.aspx?MCID=2&amp;SLID=30" TargetMode="External"/><Relationship Id="rId139" Type="http://schemas.openxmlformats.org/officeDocument/2006/relationships/hyperlink" Target="http://192.168.0.37:92/Reporting/Timeline.aspx?MCID=2&amp;SLID=30" TargetMode="External"/><Relationship Id="rId140" Type="http://schemas.openxmlformats.org/officeDocument/2006/relationships/hyperlink" Target="http://192.168.0.37:92/Reporting/Timeline.aspx?MCID=2&amp;SLID=30" TargetMode="External"/><Relationship Id="rId141" Type="http://schemas.openxmlformats.org/officeDocument/2006/relationships/hyperlink" Target="http://192.168.0.37:92/Reporting/Timeline.aspx?MCID=2&amp;SLID=30" TargetMode="External"/><Relationship Id="rId142" Type="http://schemas.openxmlformats.org/officeDocument/2006/relationships/hyperlink" Target="http://192.168.0.37:92/Reporting/Timeline.aspx?MCID=2&amp;SLID=30" TargetMode="External"/><Relationship Id="rId143" Type="http://schemas.openxmlformats.org/officeDocument/2006/relationships/hyperlink" Target="http://192.168.0.37:92/Reporting/Timeline.aspx?MCID=2&amp;SLID=30" TargetMode="External"/><Relationship Id="rId144" Type="http://schemas.openxmlformats.org/officeDocument/2006/relationships/hyperlink" Target="http://192.168.0.37:92/Reporting/Timeline.aspx?MCID=2&amp;SLID=30" TargetMode="External"/><Relationship Id="rId145" Type="http://schemas.openxmlformats.org/officeDocument/2006/relationships/hyperlink" Target="http://192.168.0.37:92/Reporting/Timeline.aspx?MCID=1&amp;SLID=31" TargetMode="External"/><Relationship Id="rId146" Type="http://schemas.openxmlformats.org/officeDocument/2006/relationships/hyperlink" Target="http://192.168.0.37:92/Reporting/Timeline.aspx?MCID=1&amp;SLID=31" TargetMode="External"/><Relationship Id="rId147" Type="http://schemas.openxmlformats.org/officeDocument/2006/relationships/hyperlink" Target="http://192.168.0.37:92/Reporting/Timeline.aspx?MCID=1&amp;SLID=31" TargetMode="External"/><Relationship Id="rId148" Type="http://schemas.openxmlformats.org/officeDocument/2006/relationships/hyperlink" Target="http://192.168.0.37:92/Reporting/Timeline.aspx?MCID=1&amp;SLID=31" TargetMode="External"/><Relationship Id="rId149" Type="http://schemas.openxmlformats.org/officeDocument/2006/relationships/hyperlink" Target="http://192.168.0.37:92/Reporting/Timeline.aspx?MCID=1&amp;SLID=31" TargetMode="External"/><Relationship Id="rId150" Type="http://schemas.openxmlformats.org/officeDocument/2006/relationships/hyperlink" Target="http://192.168.0.37:92/Reporting/Timeline.aspx?MCID=1&amp;SLID=31" TargetMode="External"/><Relationship Id="rId151" Type="http://schemas.openxmlformats.org/officeDocument/2006/relationships/hyperlink" Target="http://192.168.0.37:92/Reporting/Timeline.aspx?MCID=1&amp;SLID=31" TargetMode="External"/><Relationship Id="rId152" Type="http://schemas.openxmlformats.org/officeDocument/2006/relationships/hyperlink" Target="http://192.168.0.37:92/Reporting/Timeline.aspx?MCID=1&amp;SLID=31" TargetMode="External"/><Relationship Id="rId153" Type="http://schemas.openxmlformats.org/officeDocument/2006/relationships/hyperlink" Target="http://192.168.0.37:92/Reporting/Timeline.aspx?MCID=1&amp;SLID=32" TargetMode="External"/><Relationship Id="rId154" Type="http://schemas.openxmlformats.org/officeDocument/2006/relationships/hyperlink" Target="http://192.168.0.37:92/Reporting/Timeline.aspx?MCID=1&amp;SLID=32" TargetMode="External"/><Relationship Id="rId155" Type="http://schemas.openxmlformats.org/officeDocument/2006/relationships/hyperlink" Target="http://192.168.0.37:92/Reporting/Timeline.aspx?MCID=1&amp;SLID=32" TargetMode="External"/><Relationship Id="rId156" Type="http://schemas.openxmlformats.org/officeDocument/2006/relationships/hyperlink" Target="http://192.168.0.37:92/Reporting/Timeline.aspx?MCID=1&amp;SLID=32" TargetMode="External"/><Relationship Id="rId157" Type="http://schemas.openxmlformats.org/officeDocument/2006/relationships/hyperlink" Target="http://192.168.0.37:92/Reporting/Timeline.aspx?MCID=1&amp;SLID=32" TargetMode="External"/><Relationship Id="rId158" Type="http://schemas.openxmlformats.org/officeDocument/2006/relationships/hyperlink" Target="http://192.168.0.37:92/Reporting/Timeline.aspx?MCID=1&amp;SLID=32" TargetMode="External"/><Relationship Id="rId159" Type="http://schemas.openxmlformats.org/officeDocument/2006/relationships/hyperlink" Target="http://192.168.0.37:92/Reporting/Timeline.aspx?MCID=1&amp;SLID=32" TargetMode="External"/><Relationship Id="rId160" Type="http://schemas.openxmlformats.org/officeDocument/2006/relationships/hyperlink" Target="http://192.168.0.37:92/Reporting/Timeline.aspx?MCID=1&amp;SLID=32" TargetMode="External"/><Relationship Id="rId161" Type="http://schemas.openxmlformats.org/officeDocument/2006/relationships/hyperlink" Target="http://192.168.0.37:92/Reporting/Timeline.aspx?MCID=1&amp;SLID=33" TargetMode="External"/><Relationship Id="rId162" Type="http://schemas.openxmlformats.org/officeDocument/2006/relationships/hyperlink" Target="http://192.168.0.37:92/Reporting/Timeline.aspx?MCID=1&amp;SLID=33" TargetMode="External"/><Relationship Id="rId163" Type="http://schemas.openxmlformats.org/officeDocument/2006/relationships/hyperlink" Target="http://192.168.0.37:92/Reporting/Timeline.aspx?MCID=1&amp;SLID=33" TargetMode="External"/><Relationship Id="rId164" Type="http://schemas.openxmlformats.org/officeDocument/2006/relationships/hyperlink" Target="http://192.168.0.37:92/Reporting/Timeline.aspx?MCID=1&amp;SLID=33" TargetMode="External"/><Relationship Id="rId165" Type="http://schemas.openxmlformats.org/officeDocument/2006/relationships/hyperlink" Target="http://192.168.0.37:92/Reporting/Timeline.aspx?MCID=1&amp;SLID=33" TargetMode="External"/><Relationship Id="rId166" Type="http://schemas.openxmlformats.org/officeDocument/2006/relationships/hyperlink" Target="http://192.168.0.37:92/Reporting/Timeline.aspx?MCID=1&amp;SLID=33" TargetMode="External"/><Relationship Id="rId167" Type="http://schemas.openxmlformats.org/officeDocument/2006/relationships/hyperlink" Target="http://192.168.0.37:92/Reporting/Timeline.aspx?MCID=1&amp;SLID=33" TargetMode="External"/><Relationship Id="rId168" Type="http://schemas.openxmlformats.org/officeDocument/2006/relationships/hyperlink" Target="http://192.168.0.37:92/Reporting/Timeline.aspx?MCID=1&amp;SLID=33" TargetMode="External"/><Relationship Id="rId169" Type="http://schemas.openxmlformats.org/officeDocument/2006/relationships/hyperlink" Target="http://192.168.0.37:92/Reporting/Timeline.aspx?MCID=2&amp;SLID=31" TargetMode="External"/><Relationship Id="rId170" Type="http://schemas.openxmlformats.org/officeDocument/2006/relationships/hyperlink" Target="http://192.168.0.37:92/Reporting/Timeline.aspx?MCID=2&amp;SLID=31" TargetMode="External"/><Relationship Id="rId171" Type="http://schemas.openxmlformats.org/officeDocument/2006/relationships/hyperlink" Target="http://192.168.0.37:92/Reporting/Timeline.aspx?MCID=2&amp;SLID=31" TargetMode="External"/><Relationship Id="rId172" Type="http://schemas.openxmlformats.org/officeDocument/2006/relationships/hyperlink" Target="http://192.168.0.37:92/Reporting/Timeline.aspx?MCID=2&amp;SLID=31" TargetMode="External"/><Relationship Id="rId173" Type="http://schemas.openxmlformats.org/officeDocument/2006/relationships/hyperlink" Target="http://192.168.0.37:92/Reporting/Timeline.aspx?MCID=2&amp;SLID=31" TargetMode="External"/><Relationship Id="rId174" Type="http://schemas.openxmlformats.org/officeDocument/2006/relationships/hyperlink" Target="http://192.168.0.37:92/Reporting/Timeline.aspx?MCID=2&amp;SLID=31" TargetMode="External"/><Relationship Id="rId175" Type="http://schemas.openxmlformats.org/officeDocument/2006/relationships/hyperlink" Target="http://192.168.0.37:92/Reporting/Timeline.aspx?MCID=2&amp;SLID=31" TargetMode="External"/><Relationship Id="rId176" Type="http://schemas.openxmlformats.org/officeDocument/2006/relationships/hyperlink" Target="http://192.168.0.37:92/Reporting/Timeline.aspx?MCID=2&amp;SLID=31" TargetMode="External"/><Relationship Id="rId177" Type="http://schemas.openxmlformats.org/officeDocument/2006/relationships/hyperlink" Target="http://192.168.0.37:92/Reporting/Timeline.aspx?MCID=2&amp;SLID=32" TargetMode="External"/><Relationship Id="rId178" Type="http://schemas.openxmlformats.org/officeDocument/2006/relationships/hyperlink" Target="http://192.168.0.37:92/Reporting/Timeline.aspx?MCID=2&amp;SLID=32" TargetMode="External"/><Relationship Id="rId179" Type="http://schemas.openxmlformats.org/officeDocument/2006/relationships/hyperlink" Target="http://192.168.0.37:92/Reporting/Timeline.aspx?MCID=2&amp;SLID=32" TargetMode="External"/><Relationship Id="rId180" Type="http://schemas.openxmlformats.org/officeDocument/2006/relationships/hyperlink" Target="http://192.168.0.37:92/Reporting/Timeline.aspx?MCID=2&amp;SLID=32" TargetMode="External"/><Relationship Id="rId181" Type="http://schemas.openxmlformats.org/officeDocument/2006/relationships/hyperlink" Target="http://192.168.0.37:92/Reporting/Timeline.aspx?MCID=2&amp;SLID=32" TargetMode="External"/><Relationship Id="rId182" Type="http://schemas.openxmlformats.org/officeDocument/2006/relationships/hyperlink" Target="http://192.168.0.37:92/Reporting/Timeline.aspx?MCID=2&amp;SLID=32" TargetMode="External"/><Relationship Id="rId183" Type="http://schemas.openxmlformats.org/officeDocument/2006/relationships/hyperlink" Target="http://192.168.0.37:92/Reporting/Timeline.aspx?MCID=2&amp;SLID=32" TargetMode="External"/><Relationship Id="rId184" Type="http://schemas.openxmlformats.org/officeDocument/2006/relationships/hyperlink" Target="http://192.168.0.37:92/Reporting/Timeline.aspx?MCID=2&amp;SLID=32" TargetMode="External"/><Relationship Id="rId185" Type="http://schemas.openxmlformats.org/officeDocument/2006/relationships/hyperlink" Target="http://192.168.0.37:92/Reporting/Timeline.aspx?MCID=2&amp;SLID=33" TargetMode="External"/><Relationship Id="rId186" Type="http://schemas.openxmlformats.org/officeDocument/2006/relationships/hyperlink" Target="http://192.168.0.37:92/Reporting/Timeline.aspx?MCID=2&amp;SLID=33" TargetMode="External"/><Relationship Id="rId187" Type="http://schemas.openxmlformats.org/officeDocument/2006/relationships/hyperlink" Target="http://192.168.0.37:92/Reporting/Timeline.aspx?MCID=2&amp;SLID=33" TargetMode="External"/><Relationship Id="rId188" Type="http://schemas.openxmlformats.org/officeDocument/2006/relationships/hyperlink" Target="http://192.168.0.37:92/Reporting/Timeline.aspx?MCID=2&amp;SLID=33" TargetMode="External"/><Relationship Id="rId189" Type="http://schemas.openxmlformats.org/officeDocument/2006/relationships/hyperlink" Target="http://192.168.0.37:92/Reporting/Timeline.aspx?MCID=2&amp;SLID=33" TargetMode="External"/><Relationship Id="rId190" Type="http://schemas.openxmlformats.org/officeDocument/2006/relationships/hyperlink" Target="http://192.168.0.37:92/Reporting/Timeline.aspx?MCID=2&amp;SLID=33" TargetMode="External"/><Relationship Id="rId191" Type="http://schemas.openxmlformats.org/officeDocument/2006/relationships/hyperlink" Target="http://192.168.0.37:92/Reporting/Timeline.aspx?MCID=2&amp;SLID=33" TargetMode="External"/><Relationship Id="rId192" Type="http://schemas.openxmlformats.org/officeDocument/2006/relationships/hyperlink" Target="http://192.168.0.37:92/Reporting/Timeline.aspx?MCID=2&amp;SLID=33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://192.168.0.37:92/Reporting/Timeline.aspx?MCID=1&amp;SLID=46" TargetMode="External"/><Relationship Id="rId2" Type="http://schemas.openxmlformats.org/officeDocument/2006/relationships/hyperlink" Target="http://192.168.0.37:92/Reporting/Timeline.aspx?MCID=1&amp;SLID=46" TargetMode="External"/><Relationship Id="rId3" Type="http://schemas.openxmlformats.org/officeDocument/2006/relationships/hyperlink" Target="http://192.168.0.37:92/Reporting/Timeline.aspx?MCID=1&amp;SLID=46" TargetMode="External"/><Relationship Id="rId4" Type="http://schemas.openxmlformats.org/officeDocument/2006/relationships/hyperlink" Target="http://192.168.0.37:92/Reporting/Timeline.aspx?MCID=1&amp;SLID=46" TargetMode="External"/><Relationship Id="rId5" Type="http://schemas.openxmlformats.org/officeDocument/2006/relationships/hyperlink" Target="http://192.168.0.37:92/Reporting/Timeline.aspx?MCID=1&amp;SLID=46" TargetMode="External"/><Relationship Id="rId6" Type="http://schemas.openxmlformats.org/officeDocument/2006/relationships/hyperlink" Target="http://192.168.0.37:92/Reporting/Timeline.aspx?MCID=1&amp;SLID=46" TargetMode="External"/><Relationship Id="rId7" Type="http://schemas.openxmlformats.org/officeDocument/2006/relationships/hyperlink" Target="http://192.168.0.37:92/Reporting/Timeline.aspx?MCID=1&amp;SLID=46" TargetMode="External"/><Relationship Id="rId8" Type="http://schemas.openxmlformats.org/officeDocument/2006/relationships/hyperlink" Target="http://192.168.0.37:92/Reporting/Timeline.aspx?MCID=1&amp;SLID=46" TargetMode="External"/><Relationship Id="rId9" Type="http://schemas.openxmlformats.org/officeDocument/2006/relationships/hyperlink" Target="http://192.168.0.37:92/Reporting/Timeline.aspx?MCID=1&amp;SLID=47" TargetMode="External"/><Relationship Id="rId10" Type="http://schemas.openxmlformats.org/officeDocument/2006/relationships/hyperlink" Target="http://192.168.0.37:92/Reporting/Timeline.aspx?MCID=1&amp;SLID=47" TargetMode="External"/><Relationship Id="rId11" Type="http://schemas.openxmlformats.org/officeDocument/2006/relationships/hyperlink" Target="http://192.168.0.37:92/Reporting/Timeline.aspx?MCID=1&amp;SLID=47" TargetMode="External"/><Relationship Id="rId12" Type="http://schemas.openxmlformats.org/officeDocument/2006/relationships/hyperlink" Target="http://192.168.0.37:92/Reporting/Timeline.aspx?MCID=1&amp;SLID=47" TargetMode="External"/><Relationship Id="rId13" Type="http://schemas.openxmlformats.org/officeDocument/2006/relationships/hyperlink" Target="http://192.168.0.37:92/Reporting/Timeline.aspx?MCID=1&amp;SLID=47" TargetMode="External"/><Relationship Id="rId14" Type="http://schemas.openxmlformats.org/officeDocument/2006/relationships/hyperlink" Target="http://192.168.0.37:92/Reporting/Timeline.aspx?MCID=1&amp;SLID=47" TargetMode="External"/><Relationship Id="rId15" Type="http://schemas.openxmlformats.org/officeDocument/2006/relationships/hyperlink" Target="http://192.168.0.37:92/Reporting/Timeline.aspx?MCID=1&amp;SLID=47" TargetMode="External"/><Relationship Id="rId16" Type="http://schemas.openxmlformats.org/officeDocument/2006/relationships/hyperlink" Target="http://192.168.0.37:92/Reporting/Timeline.aspx?MCID=1&amp;SLID=47" TargetMode="External"/><Relationship Id="rId17" Type="http://schemas.openxmlformats.org/officeDocument/2006/relationships/hyperlink" Target="http://192.168.0.37:92/Reporting/Timeline.aspx?MCID=1&amp;SLID=48" TargetMode="External"/><Relationship Id="rId18" Type="http://schemas.openxmlformats.org/officeDocument/2006/relationships/hyperlink" Target="http://192.168.0.37:92/Reporting/Timeline.aspx?MCID=1&amp;SLID=48" TargetMode="External"/><Relationship Id="rId19" Type="http://schemas.openxmlformats.org/officeDocument/2006/relationships/hyperlink" Target="http://192.168.0.37:92/Reporting/Timeline.aspx?MCID=1&amp;SLID=48" TargetMode="External"/><Relationship Id="rId20" Type="http://schemas.openxmlformats.org/officeDocument/2006/relationships/hyperlink" Target="http://192.168.0.37:92/Reporting/Timeline.aspx?MCID=1&amp;SLID=48" TargetMode="External"/><Relationship Id="rId21" Type="http://schemas.openxmlformats.org/officeDocument/2006/relationships/hyperlink" Target="http://192.168.0.37:92/Reporting/Timeline.aspx?MCID=1&amp;SLID=48" TargetMode="External"/><Relationship Id="rId22" Type="http://schemas.openxmlformats.org/officeDocument/2006/relationships/hyperlink" Target="http://192.168.0.37:92/Reporting/Timeline.aspx?MCID=1&amp;SLID=48" TargetMode="External"/><Relationship Id="rId23" Type="http://schemas.openxmlformats.org/officeDocument/2006/relationships/hyperlink" Target="http://192.168.0.37:92/Reporting/Timeline.aspx?MCID=1&amp;SLID=48" TargetMode="External"/><Relationship Id="rId24" Type="http://schemas.openxmlformats.org/officeDocument/2006/relationships/hyperlink" Target="http://192.168.0.37:92/Reporting/Timeline.aspx?MCID=1&amp;SLID=48" TargetMode="External"/><Relationship Id="rId25" Type="http://schemas.openxmlformats.org/officeDocument/2006/relationships/hyperlink" Target="http://192.168.0.37:92/Reporting/Timeline.aspx?MCID=2&amp;SLID=46" TargetMode="External"/><Relationship Id="rId26" Type="http://schemas.openxmlformats.org/officeDocument/2006/relationships/hyperlink" Target="http://192.168.0.37:92/Reporting/Timeline.aspx?MCID=2&amp;SLID=46" TargetMode="External"/><Relationship Id="rId27" Type="http://schemas.openxmlformats.org/officeDocument/2006/relationships/hyperlink" Target="http://192.168.0.37:92/Reporting/Timeline.aspx?MCID=2&amp;SLID=46" TargetMode="External"/><Relationship Id="rId28" Type="http://schemas.openxmlformats.org/officeDocument/2006/relationships/hyperlink" Target="http://192.168.0.37:92/Reporting/Timeline.aspx?MCID=2&amp;SLID=46" TargetMode="External"/><Relationship Id="rId29" Type="http://schemas.openxmlformats.org/officeDocument/2006/relationships/hyperlink" Target="http://192.168.0.37:92/Reporting/Timeline.aspx?MCID=2&amp;SLID=46" TargetMode="External"/><Relationship Id="rId30" Type="http://schemas.openxmlformats.org/officeDocument/2006/relationships/hyperlink" Target="http://192.168.0.37:92/Reporting/Timeline.aspx?MCID=2&amp;SLID=46" TargetMode="External"/><Relationship Id="rId31" Type="http://schemas.openxmlformats.org/officeDocument/2006/relationships/hyperlink" Target="http://192.168.0.37:92/Reporting/Timeline.aspx?MCID=2&amp;SLID=46" TargetMode="External"/><Relationship Id="rId32" Type="http://schemas.openxmlformats.org/officeDocument/2006/relationships/hyperlink" Target="http://192.168.0.37:92/Reporting/Timeline.aspx?MCID=2&amp;SLID=46" TargetMode="External"/><Relationship Id="rId33" Type="http://schemas.openxmlformats.org/officeDocument/2006/relationships/hyperlink" Target="http://192.168.0.37:92/Reporting/Timeline.aspx?MCID=2&amp;SLID=47" TargetMode="External"/><Relationship Id="rId34" Type="http://schemas.openxmlformats.org/officeDocument/2006/relationships/hyperlink" Target="http://192.168.0.37:92/Reporting/Timeline.aspx?MCID=2&amp;SLID=47" TargetMode="External"/><Relationship Id="rId35" Type="http://schemas.openxmlformats.org/officeDocument/2006/relationships/hyperlink" Target="http://192.168.0.37:92/Reporting/Timeline.aspx?MCID=2&amp;SLID=47" TargetMode="External"/><Relationship Id="rId36" Type="http://schemas.openxmlformats.org/officeDocument/2006/relationships/hyperlink" Target="http://192.168.0.37:92/Reporting/Timeline.aspx?MCID=2&amp;SLID=47" TargetMode="External"/><Relationship Id="rId37" Type="http://schemas.openxmlformats.org/officeDocument/2006/relationships/hyperlink" Target="http://192.168.0.37:92/Reporting/Timeline.aspx?MCID=2&amp;SLID=47" TargetMode="External"/><Relationship Id="rId38" Type="http://schemas.openxmlformats.org/officeDocument/2006/relationships/hyperlink" Target="http://192.168.0.37:92/Reporting/Timeline.aspx?MCID=2&amp;SLID=47" TargetMode="External"/><Relationship Id="rId39" Type="http://schemas.openxmlformats.org/officeDocument/2006/relationships/hyperlink" Target="http://192.168.0.37:92/Reporting/Timeline.aspx?MCID=2&amp;SLID=47" TargetMode="External"/><Relationship Id="rId40" Type="http://schemas.openxmlformats.org/officeDocument/2006/relationships/hyperlink" Target="http://192.168.0.37:92/Reporting/Timeline.aspx?MCID=2&amp;SLID=47" TargetMode="External"/><Relationship Id="rId41" Type="http://schemas.openxmlformats.org/officeDocument/2006/relationships/hyperlink" Target="http://192.168.0.37:92/Reporting/Timeline.aspx?MCID=2&amp;SLID=48" TargetMode="External"/><Relationship Id="rId42" Type="http://schemas.openxmlformats.org/officeDocument/2006/relationships/hyperlink" Target="http://192.168.0.37:92/Reporting/Timeline.aspx?MCID=2&amp;SLID=48" TargetMode="External"/><Relationship Id="rId43" Type="http://schemas.openxmlformats.org/officeDocument/2006/relationships/hyperlink" Target="http://192.168.0.37:92/Reporting/Timeline.aspx?MCID=2&amp;SLID=48" TargetMode="External"/><Relationship Id="rId44" Type="http://schemas.openxmlformats.org/officeDocument/2006/relationships/hyperlink" Target="http://192.168.0.37:92/Reporting/Timeline.aspx?MCID=2&amp;SLID=48" TargetMode="External"/><Relationship Id="rId45" Type="http://schemas.openxmlformats.org/officeDocument/2006/relationships/hyperlink" Target="http://192.168.0.37:92/Reporting/Timeline.aspx?MCID=2&amp;SLID=48" TargetMode="External"/><Relationship Id="rId46" Type="http://schemas.openxmlformats.org/officeDocument/2006/relationships/hyperlink" Target="http://192.168.0.37:92/Reporting/Timeline.aspx?MCID=2&amp;SLID=48" TargetMode="External"/><Relationship Id="rId47" Type="http://schemas.openxmlformats.org/officeDocument/2006/relationships/hyperlink" Target="http://192.168.0.37:92/Reporting/Timeline.aspx?MCID=2&amp;SLID=48" TargetMode="External"/><Relationship Id="rId48" Type="http://schemas.openxmlformats.org/officeDocument/2006/relationships/hyperlink" Target="http://192.168.0.37:92/Reporting/Timeline.aspx?MCID=2&amp;SLID=48" TargetMode="External"/><Relationship Id="rId49" Type="http://schemas.openxmlformats.org/officeDocument/2006/relationships/hyperlink" Target="http://192.168.0.37:92/Reporting/Timeline.aspx?MCID=1&amp;SLID=49" TargetMode="External"/><Relationship Id="rId50" Type="http://schemas.openxmlformats.org/officeDocument/2006/relationships/hyperlink" Target="http://192.168.0.37:92/Reporting/Timeline.aspx?MCID=1&amp;SLID=49" TargetMode="External"/><Relationship Id="rId51" Type="http://schemas.openxmlformats.org/officeDocument/2006/relationships/hyperlink" Target="http://192.168.0.37:92/Reporting/Timeline.aspx?MCID=1&amp;SLID=49" TargetMode="External"/><Relationship Id="rId52" Type="http://schemas.openxmlformats.org/officeDocument/2006/relationships/hyperlink" Target="http://192.168.0.37:92/Reporting/Timeline.aspx?MCID=1&amp;SLID=49" TargetMode="External"/><Relationship Id="rId53" Type="http://schemas.openxmlformats.org/officeDocument/2006/relationships/hyperlink" Target="http://192.168.0.37:92/Reporting/Timeline.aspx?MCID=1&amp;SLID=49" TargetMode="External"/><Relationship Id="rId54" Type="http://schemas.openxmlformats.org/officeDocument/2006/relationships/hyperlink" Target="http://192.168.0.37:92/Reporting/Timeline.aspx?MCID=1&amp;SLID=49" TargetMode="External"/><Relationship Id="rId55" Type="http://schemas.openxmlformats.org/officeDocument/2006/relationships/hyperlink" Target="http://192.168.0.37:92/Reporting/Timeline.aspx?MCID=1&amp;SLID=49" TargetMode="External"/><Relationship Id="rId56" Type="http://schemas.openxmlformats.org/officeDocument/2006/relationships/hyperlink" Target="http://192.168.0.37:92/Reporting/Timeline.aspx?MCID=1&amp;SLID=49" TargetMode="External"/><Relationship Id="rId57" Type="http://schemas.openxmlformats.org/officeDocument/2006/relationships/hyperlink" Target="http://192.168.0.37:92/Reporting/Timeline.aspx?MCID=1&amp;SLID=50" TargetMode="External"/><Relationship Id="rId58" Type="http://schemas.openxmlformats.org/officeDocument/2006/relationships/hyperlink" Target="http://192.168.0.37:92/Reporting/Timeline.aspx?MCID=1&amp;SLID=50" TargetMode="External"/><Relationship Id="rId59" Type="http://schemas.openxmlformats.org/officeDocument/2006/relationships/hyperlink" Target="http://192.168.0.37:92/Reporting/Timeline.aspx?MCID=1&amp;SLID=50" TargetMode="External"/><Relationship Id="rId60" Type="http://schemas.openxmlformats.org/officeDocument/2006/relationships/hyperlink" Target="http://192.168.0.37:92/Reporting/Timeline.aspx?MCID=1&amp;SLID=50" TargetMode="External"/><Relationship Id="rId61" Type="http://schemas.openxmlformats.org/officeDocument/2006/relationships/hyperlink" Target="http://192.168.0.37:92/Reporting/Timeline.aspx?MCID=1&amp;SLID=50" TargetMode="External"/><Relationship Id="rId62" Type="http://schemas.openxmlformats.org/officeDocument/2006/relationships/hyperlink" Target="http://192.168.0.37:92/Reporting/Timeline.aspx?MCID=1&amp;SLID=50" TargetMode="External"/><Relationship Id="rId63" Type="http://schemas.openxmlformats.org/officeDocument/2006/relationships/hyperlink" Target="http://192.168.0.37:92/Reporting/Timeline.aspx?MCID=1&amp;SLID=50" TargetMode="External"/><Relationship Id="rId64" Type="http://schemas.openxmlformats.org/officeDocument/2006/relationships/hyperlink" Target="http://192.168.0.37:92/Reporting/Timeline.aspx?MCID=1&amp;SLID=50" TargetMode="External"/><Relationship Id="rId65" Type="http://schemas.openxmlformats.org/officeDocument/2006/relationships/hyperlink" Target="http://192.168.0.37:92/Reporting/Timeline.aspx?MCID=1&amp;SLID=51" TargetMode="External"/><Relationship Id="rId66" Type="http://schemas.openxmlformats.org/officeDocument/2006/relationships/hyperlink" Target="http://192.168.0.37:92/Reporting/Timeline.aspx?MCID=1&amp;SLID=51" TargetMode="External"/><Relationship Id="rId67" Type="http://schemas.openxmlformats.org/officeDocument/2006/relationships/hyperlink" Target="http://192.168.0.37:92/Reporting/Timeline.aspx?MCID=1&amp;SLID=51" TargetMode="External"/><Relationship Id="rId68" Type="http://schemas.openxmlformats.org/officeDocument/2006/relationships/hyperlink" Target="http://192.168.0.37:92/Reporting/Timeline.aspx?MCID=1&amp;SLID=51" TargetMode="External"/><Relationship Id="rId69" Type="http://schemas.openxmlformats.org/officeDocument/2006/relationships/hyperlink" Target="http://192.168.0.37:92/Reporting/Timeline.aspx?MCID=1&amp;SLID=51" TargetMode="External"/><Relationship Id="rId70" Type="http://schemas.openxmlformats.org/officeDocument/2006/relationships/hyperlink" Target="http://192.168.0.37:92/Reporting/Timeline.aspx?MCID=1&amp;SLID=51" TargetMode="External"/><Relationship Id="rId71" Type="http://schemas.openxmlformats.org/officeDocument/2006/relationships/hyperlink" Target="http://192.168.0.37:92/Reporting/Timeline.aspx?MCID=1&amp;SLID=51" TargetMode="External"/><Relationship Id="rId72" Type="http://schemas.openxmlformats.org/officeDocument/2006/relationships/hyperlink" Target="http://192.168.0.37:92/Reporting/Timeline.aspx?MCID=1&amp;SLID=51" TargetMode="External"/><Relationship Id="rId73" Type="http://schemas.openxmlformats.org/officeDocument/2006/relationships/hyperlink" Target="http://192.168.0.37:92/Reporting/Timeline.aspx?MCID=2&amp;SLID=49" TargetMode="External"/><Relationship Id="rId74" Type="http://schemas.openxmlformats.org/officeDocument/2006/relationships/hyperlink" Target="http://192.168.0.37:92/Reporting/Timeline.aspx?MCID=2&amp;SLID=49" TargetMode="External"/><Relationship Id="rId75" Type="http://schemas.openxmlformats.org/officeDocument/2006/relationships/hyperlink" Target="http://192.168.0.37:92/Reporting/Timeline.aspx?MCID=2&amp;SLID=49" TargetMode="External"/><Relationship Id="rId76" Type="http://schemas.openxmlformats.org/officeDocument/2006/relationships/hyperlink" Target="http://192.168.0.37:92/Reporting/Timeline.aspx?MCID=2&amp;SLID=49" TargetMode="External"/><Relationship Id="rId77" Type="http://schemas.openxmlformats.org/officeDocument/2006/relationships/hyperlink" Target="http://192.168.0.37:92/Reporting/Timeline.aspx?MCID=2&amp;SLID=49" TargetMode="External"/><Relationship Id="rId78" Type="http://schemas.openxmlformats.org/officeDocument/2006/relationships/hyperlink" Target="http://192.168.0.37:92/Reporting/Timeline.aspx?MCID=2&amp;SLID=49" TargetMode="External"/><Relationship Id="rId79" Type="http://schemas.openxmlformats.org/officeDocument/2006/relationships/hyperlink" Target="http://192.168.0.37:92/Reporting/Timeline.aspx?MCID=2&amp;SLID=49" TargetMode="External"/><Relationship Id="rId80" Type="http://schemas.openxmlformats.org/officeDocument/2006/relationships/hyperlink" Target="http://192.168.0.37:92/Reporting/Timeline.aspx?MCID=2&amp;SLID=49" TargetMode="External"/><Relationship Id="rId81" Type="http://schemas.openxmlformats.org/officeDocument/2006/relationships/hyperlink" Target="http://192.168.0.37:92/Reporting/Timeline.aspx?MCID=2&amp;SLID=50" TargetMode="External"/><Relationship Id="rId82" Type="http://schemas.openxmlformats.org/officeDocument/2006/relationships/hyperlink" Target="http://192.168.0.37:92/Reporting/Timeline.aspx?MCID=2&amp;SLID=50" TargetMode="External"/><Relationship Id="rId83" Type="http://schemas.openxmlformats.org/officeDocument/2006/relationships/hyperlink" Target="http://192.168.0.37:92/Reporting/Timeline.aspx?MCID=2&amp;SLID=50" TargetMode="External"/><Relationship Id="rId84" Type="http://schemas.openxmlformats.org/officeDocument/2006/relationships/hyperlink" Target="http://192.168.0.37:92/Reporting/Timeline.aspx?MCID=2&amp;SLID=50" TargetMode="External"/><Relationship Id="rId85" Type="http://schemas.openxmlformats.org/officeDocument/2006/relationships/hyperlink" Target="http://192.168.0.37:92/Reporting/Timeline.aspx?MCID=2&amp;SLID=50" TargetMode="External"/><Relationship Id="rId86" Type="http://schemas.openxmlformats.org/officeDocument/2006/relationships/hyperlink" Target="http://192.168.0.37:92/Reporting/Timeline.aspx?MCID=2&amp;SLID=50" TargetMode="External"/><Relationship Id="rId87" Type="http://schemas.openxmlformats.org/officeDocument/2006/relationships/hyperlink" Target="http://192.168.0.37:92/Reporting/Timeline.aspx?MCID=2&amp;SLID=50" TargetMode="External"/><Relationship Id="rId88" Type="http://schemas.openxmlformats.org/officeDocument/2006/relationships/hyperlink" Target="http://192.168.0.37:92/Reporting/Timeline.aspx?MCID=2&amp;SLID=50" TargetMode="External"/><Relationship Id="rId89" Type="http://schemas.openxmlformats.org/officeDocument/2006/relationships/hyperlink" Target="http://192.168.0.37:92/Reporting/Timeline.aspx?MCID=2&amp;SLID=51" TargetMode="External"/><Relationship Id="rId90" Type="http://schemas.openxmlformats.org/officeDocument/2006/relationships/hyperlink" Target="http://192.168.0.37:92/Reporting/Timeline.aspx?MCID=2&amp;SLID=51" TargetMode="External"/><Relationship Id="rId91" Type="http://schemas.openxmlformats.org/officeDocument/2006/relationships/hyperlink" Target="http://192.168.0.37:92/Reporting/Timeline.aspx?MCID=2&amp;SLID=51" TargetMode="External"/><Relationship Id="rId92" Type="http://schemas.openxmlformats.org/officeDocument/2006/relationships/hyperlink" Target="http://192.168.0.37:92/Reporting/Timeline.aspx?MCID=2&amp;SLID=51" TargetMode="External"/><Relationship Id="rId93" Type="http://schemas.openxmlformats.org/officeDocument/2006/relationships/hyperlink" Target="http://192.168.0.37:92/Reporting/Timeline.aspx?MCID=2&amp;SLID=51" TargetMode="External"/><Relationship Id="rId94" Type="http://schemas.openxmlformats.org/officeDocument/2006/relationships/hyperlink" Target="http://192.168.0.37:92/Reporting/Timeline.aspx?MCID=2&amp;SLID=51" TargetMode="External"/><Relationship Id="rId95" Type="http://schemas.openxmlformats.org/officeDocument/2006/relationships/hyperlink" Target="http://192.168.0.37:92/Reporting/Timeline.aspx?MCID=2&amp;SLID=51" TargetMode="External"/><Relationship Id="rId96" Type="http://schemas.openxmlformats.org/officeDocument/2006/relationships/hyperlink" Target="http://192.168.0.37:92/Reporting/Timeline.aspx?MCID=2&amp;SLID=51" TargetMode="External"/><Relationship Id="rId97" Type="http://schemas.openxmlformats.org/officeDocument/2006/relationships/hyperlink" Target="http://192.168.0.37:92/Reporting/Timeline.aspx?MCID=1&amp;SLID=52" TargetMode="External"/><Relationship Id="rId98" Type="http://schemas.openxmlformats.org/officeDocument/2006/relationships/hyperlink" Target="http://192.168.0.37:92/Reporting/Timeline.aspx?MCID=1&amp;SLID=52" TargetMode="External"/><Relationship Id="rId99" Type="http://schemas.openxmlformats.org/officeDocument/2006/relationships/hyperlink" Target="http://192.168.0.37:92/Reporting/Timeline.aspx?MCID=1&amp;SLID=52" TargetMode="External"/><Relationship Id="rId100" Type="http://schemas.openxmlformats.org/officeDocument/2006/relationships/hyperlink" Target="http://192.168.0.37:92/Reporting/Timeline.aspx?MCID=1&amp;SLID=52" TargetMode="External"/><Relationship Id="rId101" Type="http://schemas.openxmlformats.org/officeDocument/2006/relationships/hyperlink" Target="http://192.168.0.37:92/Reporting/Timeline.aspx?MCID=1&amp;SLID=52" TargetMode="External"/><Relationship Id="rId102" Type="http://schemas.openxmlformats.org/officeDocument/2006/relationships/hyperlink" Target="http://192.168.0.37:92/Reporting/Timeline.aspx?MCID=1&amp;SLID=52" TargetMode="External"/><Relationship Id="rId103" Type="http://schemas.openxmlformats.org/officeDocument/2006/relationships/hyperlink" Target="http://192.168.0.37:92/Reporting/Timeline.aspx?MCID=1&amp;SLID=52" TargetMode="External"/><Relationship Id="rId104" Type="http://schemas.openxmlformats.org/officeDocument/2006/relationships/hyperlink" Target="http://192.168.0.37:92/Reporting/Timeline.aspx?MCID=1&amp;SLID=52" TargetMode="External"/><Relationship Id="rId105" Type="http://schemas.openxmlformats.org/officeDocument/2006/relationships/hyperlink" Target="http://192.168.0.37:92/Reporting/Timeline.aspx?MCID=1&amp;SLID=53" TargetMode="External"/><Relationship Id="rId106" Type="http://schemas.openxmlformats.org/officeDocument/2006/relationships/hyperlink" Target="http://192.168.0.37:92/Reporting/Timeline.aspx?MCID=1&amp;SLID=53" TargetMode="External"/><Relationship Id="rId107" Type="http://schemas.openxmlformats.org/officeDocument/2006/relationships/hyperlink" Target="http://192.168.0.37:92/Reporting/Timeline.aspx?MCID=1&amp;SLID=53" TargetMode="External"/><Relationship Id="rId108" Type="http://schemas.openxmlformats.org/officeDocument/2006/relationships/hyperlink" Target="http://192.168.0.37:92/Reporting/Timeline.aspx?MCID=1&amp;SLID=53" TargetMode="External"/><Relationship Id="rId109" Type="http://schemas.openxmlformats.org/officeDocument/2006/relationships/hyperlink" Target="http://192.168.0.37:92/Reporting/Timeline.aspx?MCID=1&amp;SLID=53" TargetMode="External"/><Relationship Id="rId110" Type="http://schemas.openxmlformats.org/officeDocument/2006/relationships/hyperlink" Target="http://192.168.0.37:92/Reporting/Timeline.aspx?MCID=1&amp;SLID=53" TargetMode="External"/><Relationship Id="rId111" Type="http://schemas.openxmlformats.org/officeDocument/2006/relationships/hyperlink" Target="http://192.168.0.37:92/Reporting/Timeline.aspx?MCID=1&amp;SLID=53" TargetMode="External"/><Relationship Id="rId112" Type="http://schemas.openxmlformats.org/officeDocument/2006/relationships/hyperlink" Target="http://192.168.0.37:92/Reporting/Timeline.aspx?MCID=1&amp;SLID=53" TargetMode="External"/><Relationship Id="rId113" Type="http://schemas.openxmlformats.org/officeDocument/2006/relationships/hyperlink" Target="http://192.168.0.37:92/Reporting/Timeline.aspx?MCID=1&amp;SLID=54" TargetMode="External"/><Relationship Id="rId114" Type="http://schemas.openxmlformats.org/officeDocument/2006/relationships/hyperlink" Target="http://192.168.0.37:92/Reporting/Timeline.aspx?MCID=1&amp;SLID=54" TargetMode="External"/><Relationship Id="rId115" Type="http://schemas.openxmlformats.org/officeDocument/2006/relationships/hyperlink" Target="http://192.168.0.37:92/Reporting/Timeline.aspx?MCID=1&amp;SLID=54" TargetMode="External"/><Relationship Id="rId116" Type="http://schemas.openxmlformats.org/officeDocument/2006/relationships/hyperlink" Target="http://192.168.0.37:92/Reporting/Timeline.aspx?MCID=1&amp;SLID=54" TargetMode="External"/><Relationship Id="rId117" Type="http://schemas.openxmlformats.org/officeDocument/2006/relationships/hyperlink" Target="http://192.168.0.37:92/Reporting/Timeline.aspx?MCID=1&amp;SLID=54" TargetMode="External"/><Relationship Id="rId118" Type="http://schemas.openxmlformats.org/officeDocument/2006/relationships/hyperlink" Target="http://192.168.0.37:92/Reporting/Timeline.aspx?MCID=1&amp;SLID=54" TargetMode="External"/><Relationship Id="rId119" Type="http://schemas.openxmlformats.org/officeDocument/2006/relationships/hyperlink" Target="http://192.168.0.37:92/Reporting/Timeline.aspx?MCID=1&amp;SLID=54" TargetMode="External"/><Relationship Id="rId120" Type="http://schemas.openxmlformats.org/officeDocument/2006/relationships/hyperlink" Target="http://192.168.0.37:92/Reporting/Timeline.aspx?MCID=1&amp;SLID=54" TargetMode="External"/><Relationship Id="rId121" Type="http://schemas.openxmlformats.org/officeDocument/2006/relationships/hyperlink" Target="http://192.168.0.37:92/Reporting/Timeline.aspx?MCID=2&amp;SLID=52" TargetMode="External"/><Relationship Id="rId122" Type="http://schemas.openxmlformats.org/officeDocument/2006/relationships/hyperlink" Target="http://192.168.0.37:92/Reporting/Timeline.aspx?MCID=2&amp;SLID=52" TargetMode="External"/><Relationship Id="rId123" Type="http://schemas.openxmlformats.org/officeDocument/2006/relationships/hyperlink" Target="http://192.168.0.37:92/Reporting/Timeline.aspx?MCID=2&amp;SLID=52" TargetMode="External"/><Relationship Id="rId124" Type="http://schemas.openxmlformats.org/officeDocument/2006/relationships/hyperlink" Target="http://192.168.0.37:92/Reporting/Timeline.aspx?MCID=2&amp;SLID=52" TargetMode="External"/><Relationship Id="rId125" Type="http://schemas.openxmlformats.org/officeDocument/2006/relationships/hyperlink" Target="http://192.168.0.37:92/Reporting/Timeline.aspx?MCID=2&amp;SLID=52" TargetMode="External"/><Relationship Id="rId126" Type="http://schemas.openxmlformats.org/officeDocument/2006/relationships/hyperlink" Target="http://192.168.0.37:92/Reporting/Timeline.aspx?MCID=2&amp;SLID=52" TargetMode="External"/><Relationship Id="rId127" Type="http://schemas.openxmlformats.org/officeDocument/2006/relationships/hyperlink" Target="http://192.168.0.37:92/Reporting/Timeline.aspx?MCID=2&amp;SLID=52" TargetMode="External"/><Relationship Id="rId128" Type="http://schemas.openxmlformats.org/officeDocument/2006/relationships/hyperlink" Target="http://192.168.0.37:92/Reporting/Timeline.aspx?MCID=2&amp;SLID=52" TargetMode="External"/><Relationship Id="rId129" Type="http://schemas.openxmlformats.org/officeDocument/2006/relationships/hyperlink" Target="http://192.168.0.37:92/Reporting/Timeline.aspx?MCID=2&amp;SLID=53" TargetMode="External"/><Relationship Id="rId130" Type="http://schemas.openxmlformats.org/officeDocument/2006/relationships/hyperlink" Target="http://192.168.0.37:92/Reporting/Timeline.aspx?MCID=2&amp;SLID=53" TargetMode="External"/><Relationship Id="rId131" Type="http://schemas.openxmlformats.org/officeDocument/2006/relationships/hyperlink" Target="http://192.168.0.37:92/Reporting/Timeline.aspx?MCID=2&amp;SLID=53" TargetMode="External"/><Relationship Id="rId132" Type="http://schemas.openxmlformats.org/officeDocument/2006/relationships/hyperlink" Target="http://192.168.0.37:92/Reporting/Timeline.aspx?MCID=2&amp;SLID=53" TargetMode="External"/><Relationship Id="rId133" Type="http://schemas.openxmlformats.org/officeDocument/2006/relationships/hyperlink" Target="http://192.168.0.37:92/Reporting/Timeline.aspx?MCID=2&amp;SLID=53" TargetMode="External"/><Relationship Id="rId134" Type="http://schemas.openxmlformats.org/officeDocument/2006/relationships/hyperlink" Target="http://192.168.0.37:92/Reporting/Timeline.aspx?MCID=2&amp;SLID=53" TargetMode="External"/><Relationship Id="rId135" Type="http://schemas.openxmlformats.org/officeDocument/2006/relationships/hyperlink" Target="http://192.168.0.37:92/Reporting/Timeline.aspx?MCID=2&amp;SLID=53" TargetMode="External"/><Relationship Id="rId136" Type="http://schemas.openxmlformats.org/officeDocument/2006/relationships/hyperlink" Target="http://192.168.0.37:92/Reporting/Timeline.aspx?MCID=2&amp;SLID=53" TargetMode="External"/><Relationship Id="rId137" Type="http://schemas.openxmlformats.org/officeDocument/2006/relationships/hyperlink" Target="http://192.168.0.37:92/Reporting/Timeline.aspx?MCID=2&amp;SLID=54" TargetMode="External"/><Relationship Id="rId138" Type="http://schemas.openxmlformats.org/officeDocument/2006/relationships/hyperlink" Target="http://192.168.0.37:92/Reporting/Timeline.aspx?MCID=2&amp;SLID=54" TargetMode="External"/><Relationship Id="rId139" Type="http://schemas.openxmlformats.org/officeDocument/2006/relationships/hyperlink" Target="http://192.168.0.37:92/Reporting/Timeline.aspx?MCID=2&amp;SLID=54" TargetMode="External"/><Relationship Id="rId140" Type="http://schemas.openxmlformats.org/officeDocument/2006/relationships/hyperlink" Target="http://192.168.0.37:92/Reporting/Timeline.aspx?MCID=2&amp;SLID=54" TargetMode="External"/><Relationship Id="rId141" Type="http://schemas.openxmlformats.org/officeDocument/2006/relationships/hyperlink" Target="http://192.168.0.37:92/Reporting/Timeline.aspx?MCID=2&amp;SLID=54" TargetMode="External"/><Relationship Id="rId142" Type="http://schemas.openxmlformats.org/officeDocument/2006/relationships/hyperlink" Target="http://192.168.0.37:92/Reporting/Timeline.aspx?MCID=2&amp;SLID=54" TargetMode="External"/><Relationship Id="rId143" Type="http://schemas.openxmlformats.org/officeDocument/2006/relationships/hyperlink" Target="http://192.168.0.37:92/Reporting/Timeline.aspx?MCID=2&amp;SLID=54" TargetMode="External"/><Relationship Id="rId144" Type="http://schemas.openxmlformats.org/officeDocument/2006/relationships/hyperlink" Target="http://192.168.0.37:92/Reporting/Timeline.aspx?MCID=2&amp;SLID=54" TargetMode="External"/><Relationship Id="rId145" Type="http://schemas.openxmlformats.org/officeDocument/2006/relationships/hyperlink" Target="http://192.168.0.37:92/Reporting/Timeline.aspx?MCID=1&amp;SLID=55" TargetMode="External"/><Relationship Id="rId146" Type="http://schemas.openxmlformats.org/officeDocument/2006/relationships/hyperlink" Target="http://192.168.0.37:92/Reporting/Timeline.aspx?MCID=1&amp;SLID=55" TargetMode="External"/><Relationship Id="rId147" Type="http://schemas.openxmlformats.org/officeDocument/2006/relationships/hyperlink" Target="http://192.168.0.37:92/Reporting/Timeline.aspx?MCID=1&amp;SLID=55" TargetMode="External"/><Relationship Id="rId148" Type="http://schemas.openxmlformats.org/officeDocument/2006/relationships/hyperlink" Target="http://192.168.0.37:92/Reporting/Timeline.aspx?MCID=1&amp;SLID=55" TargetMode="External"/><Relationship Id="rId149" Type="http://schemas.openxmlformats.org/officeDocument/2006/relationships/hyperlink" Target="http://192.168.0.37:92/Reporting/Timeline.aspx?MCID=1&amp;SLID=55" TargetMode="External"/><Relationship Id="rId150" Type="http://schemas.openxmlformats.org/officeDocument/2006/relationships/hyperlink" Target="http://192.168.0.37:92/Reporting/Timeline.aspx?MCID=1&amp;SLID=55" TargetMode="External"/><Relationship Id="rId151" Type="http://schemas.openxmlformats.org/officeDocument/2006/relationships/hyperlink" Target="http://192.168.0.37:92/Reporting/Timeline.aspx?MCID=1&amp;SLID=55" TargetMode="External"/><Relationship Id="rId152" Type="http://schemas.openxmlformats.org/officeDocument/2006/relationships/hyperlink" Target="http://192.168.0.37:92/Reporting/Timeline.aspx?MCID=1&amp;SLID=55" TargetMode="External"/><Relationship Id="rId153" Type="http://schemas.openxmlformats.org/officeDocument/2006/relationships/hyperlink" Target="http://192.168.0.37:92/Reporting/Timeline.aspx?MCID=1&amp;SLID=56" TargetMode="External"/><Relationship Id="rId154" Type="http://schemas.openxmlformats.org/officeDocument/2006/relationships/hyperlink" Target="http://192.168.0.37:92/Reporting/Timeline.aspx?MCID=1&amp;SLID=56" TargetMode="External"/><Relationship Id="rId155" Type="http://schemas.openxmlformats.org/officeDocument/2006/relationships/hyperlink" Target="http://192.168.0.37:92/Reporting/Timeline.aspx?MCID=1&amp;SLID=56" TargetMode="External"/><Relationship Id="rId156" Type="http://schemas.openxmlformats.org/officeDocument/2006/relationships/hyperlink" Target="http://192.168.0.37:92/Reporting/Timeline.aspx?MCID=1&amp;SLID=56" TargetMode="External"/><Relationship Id="rId157" Type="http://schemas.openxmlformats.org/officeDocument/2006/relationships/hyperlink" Target="http://192.168.0.37:92/Reporting/Timeline.aspx?MCID=1&amp;SLID=56" TargetMode="External"/><Relationship Id="rId158" Type="http://schemas.openxmlformats.org/officeDocument/2006/relationships/hyperlink" Target="http://192.168.0.37:92/Reporting/Timeline.aspx?MCID=1&amp;SLID=56" TargetMode="External"/><Relationship Id="rId159" Type="http://schemas.openxmlformats.org/officeDocument/2006/relationships/hyperlink" Target="http://192.168.0.37:92/Reporting/Timeline.aspx?MCID=1&amp;SLID=56" TargetMode="External"/><Relationship Id="rId160" Type="http://schemas.openxmlformats.org/officeDocument/2006/relationships/hyperlink" Target="http://192.168.0.37:92/Reporting/Timeline.aspx?MCID=1&amp;SLID=56" TargetMode="External"/><Relationship Id="rId161" Type="http://schemas.openxmlformats.org/officeDocument/2006/relationships/hyperlink" Target="http://192.168.0.37:92/Reporting/Timeline.aspx?MCID=2&amp;SLID=55" TargetMode="External"/><Relationship Id="rId162" Type="http://schemas.openxmlformats.org/officeDocument/2006/relationships/hyperlink" Target="http://192.168.0.37:92/Reporting/Timeline.aspx?MCID=2&amp;SLID=55" TargetMode="External"/><Relationship Id="rId163" Type="http://schemas.openxmlformats.org/officeDocument/2006/relationships/hyperlink" Target="http://192.168.0.37:92/Reporting/Timeline.aspx?MCID=2&amp;SLID=55" TargetMode="External"/><Relationship Id="rId164" Type="http://schemas.openxmlformats.org/officeDocument/2006/relationships/hyperlink" Target="http://192.168.0.37:92/Reporting/Timeline.aspx?MCID=2&amp;SLID=55" TargetMode="External"/><Relationship Id="rId165" Type="http://schemas.openxmlformats.org/officeDocument/2006/relationships/hyperlink" Target="http://192.168.0.37:92/Reporting/Timeline.aspx?MCID=2&amp;SLID=55" TargetMode="External"/><Relationship Id="rId166" Type="http://schemas.openxmlformats.org/officeDocument/2006/relationships/hyperlink" Target="http://192.168.0.37:92/Reporting/Timeline.aspx?MCID=2&amp;SLID=55" TargetMode="External"/><Relationship Id="rId167" Type="http://schemas.openxmlformats.org/officeDocument/2006/relationships/hyperlink" Target="http://192.168.0.37:92/Reporting/Timeline.aspx?MCID=2&amp;SLID=55" TargetMode="External"/><Relationship Id="rId168" Type="http://schemas.openxmlformats.org/officeDocument/2006/relationships/hyperlink" Target="http://192.168.0.37:92/Reporting/Timeline.aspx?MCID=2&amp;SLID=55" TargetMode="External"/><Relationship Id="rId169" Type="http://schemas.openxmlformats.org/officeDocument/2006/relationships/hyperlink" Target="http://192.168.0.37:92/Reporting/Timeline.aspx?MCID=2&amp;SLID=56" TargetMode="External"/><Relationship Id="rId170" Type="http://schemas.openxmlformats.org/officeDocument/2006/relationships/hyperlink" Target="http://192.168.0.37:92/Reporting/Timeline.aspx?MCID=2&amp;SLID=56" TargetMode="External"/><Relationship Id="rId171" Type="http://schemas.openxmlformats.org/officeDocument/2006/relationships/hyperlink" Target="http://192.168.0.37:92/Reporting/Timeline.aspx?MCID=2&amp;SLID=56" TargetMode="External"/><Relationship Id="rId172" Type="http://schemas.openxmlformats.org/officeDocument/2006/relationships/hyperlink" Target="http://192.168.0.37:92/Reporting/Timeline.aspx?MCID=2&amp;SLID=56" TargetMode="External"/><Relationship Id="rId173" Type="http://schemas.openxmlformats.org/officeDocument/2006/relationships/hyperlink" Target="http://192.168.0.37:92/Reporting/Timeline.aspx?MCID=2&amp;SLID=56" TargetMode="External"/><Relationship Id="rId174" Type="http://schemas.openxmlformats.org/officeDocument/2006/relationships/hyperlink" Target="http://192.168.0.37:92/Reporting/Timeline.aspx?MCID=2&amp;SLID=56" TargetMode="External"/><Relationship Id="rId175" Type="http://schemas.openxmlformats.org/officeDocument/2006/relationships/hyperlink" Target="http://192.168.0.37:92/Reporting/Timeline.aspx?MCID=2&amp;SLID=56" TargetMode="External"/><Relationship Id="rId176" Type="http://schemas.openxmlformats.org/officeDocument/2006/relationships/hyperlink" Target="http://192.168.0.37:92/Reporting/Timeline.aspx?MCID=2&amp;SLID=56" TargetMode="External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 zoomScale="100" zoomScaleNormal="100">
      <selection activeCell="K1" sqref="K1"/>
    </sheetView>
  </sheetViews>
  <sheetFormatPr defaultRowHeight="15" outlineLevelRow="0" outlineLevelCol="0" x14ac:dyDescent="0.25"/>
  <cols>
    <col min="1" max="1" width="40" customWidth="1"/>
    <col min="2" max="2" width="10.42578125" customWidth="1"/>
    <col min="11" max="11" hidden="1" customWidth="1"/>
  </cols>
  <sheetData>
    <row r="1" ht="80" customHeight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t="s">
        <v>1</v>
      </c>
    </row>
    <row r="2" spans="1:10" x14ac:dyDescent="0.25">
      <c r="A2" s="2" t="s">
        <v>2</v>
      </c>
      <c r="B2" s="3"/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spans="1:10" x14ac:dyDescent="0.25">
      <c r="A3" s="5" t="s">
        <v>11</v>
      </c>
      <c r="B3" s="5"/>
      <c r="C3" s="4"/>
      <c r="D3" s="4"/>
      <c r="E3" s="4"/>
      <c r="F3" s="4"/>
      <c r="G3" s="4"/>
      <c r="H3" s="4"/>
      <c r="I3" s="4"/>
      <c r="J3" s="4"/>
    </row>
    <row r="4" spans="1:10" x14ac:dyDescent="0.25">
      <c r="A4" s="6" t="s">
        <v>12</v>
      </c>
      <c r="B4" s="5" t="s">
        <v>13</v>
      </c>
      <c r="C4" s="7"/>
      <c r="D4" s="7"/>
      <c r="E4" s="7"/>
      <c r="F4" s="7"/>
      <c r="G4" s="7"/>
      <c r="H4" s="7"/>
      <c r="I4" s="7"/>
      <c r="J4" s="7"/>
    </row>
    <row r="5" spans="1:11" x14ac:dyDescent="0.25">
      <c r="A5" s="8"/>
      <c r="B5" s="5" t="s">
        <v>14</v>
      </c>
      <c r="C5" s="7">
        <v>69</v>
      </c>
      <c r="D5" s="7">
        <v>69</v>
      </c>
      <c r="E5" s="7">
        <v>69</v>
      </c>
      <c r="F5" s="7">
        <v>69</v>
      </c>
      <c r="G5" s="7">
        <v>69</v>
      </c>
      <c r="H5" s="7">
        <v>69</v>
      </c>
      <c r="I5" s="7">
        <v>34</v>
      </c>
      <c r="J5" s="7">
        <v>0</v>
      </c>
      <c r="K5" s="9">
        <v>4</v>
      </c>
    </row>
    <row r="6" spans="1:10" x14ac:dyDescent="0.25">
      <c r="A6" s="6" t="s">
        <v>15</v>
      </c>
      <c r="B6" s="5" t="s">
        <v>13</v>
      </c>
      <c r="C6" s="7"/>
      <c r="D6" s="7"/>
      <c r="E6" s="7"/>
      <c r="F6" s="7"/>
      <c r="G6" s="7"/>
      <c r="H6" s="7"/>
      <c r="I6" s="7"/>
      <c r="J6" s="7"/>
    </row>
    <row r="7" spans="1:11" x14ac:dyDescent="0.25">
      <c r="A7" s="8"/>
      <c r="B7" s="5" t="s">
        <v>14</v>
      </c>
      <c r="C7" s="7">
        <v>40</v>
      </c>
      <c r="D7" s="7">
        <v>3</v>
      </c>
      <c r="E7" s="7">
        <v>46</v>
      </c>
      <c r="F7" s="7">
        <v>48</v>
      </c>
      <c r="G7" s="7">
        <v>47</v>
      </c>
      <c r="H7" s="7">
        <v>47</v>
      </c>
      <c r="I7" s="7">
        <v>47</v>
      </c>
      <c r="J7" s="7">
        <v>47</v>
      </c>
      <c r="K7" s="9">
        <v>7</v>
      </c>
    </row>
    <row r="11" ht="15.75" customHeight="1" spans="1:10" x14ac:dyDescent="0.25">
      <c r="A11" s="1" t="s">
        <v>16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2" t="s">
        <v>2</v>
      </c>
      <c r="B12" s="3"/>
      <c r="C12" s="4" t="s">
        <v>17</v>
      </c>
      <c r="D12" s="4" t="s">
        <v>18</v>
      </c>
      <c r="E12" s="4" t="s">
        <v>19</v>
      </c>
      <c r="F12" s="4" t="s">
        <v>20</v>
      </c>
      <c r="G12" s="4" t="s">
        <v>21</v>
      </c>
      <c r="H12" s="4" t="s">
        <v>22</v>
      </c>
      <c r="I12" s="4" t="s">
        <v>23</v>
      </c>
      <c r="J12" s="4" t="s">
        <v>24</v>
      </c>
    </row>
    <row r="13" spans="1:10" x14ac:dyDescent="0.25">
      <c r="A13" s="5" t="s">
        <v>11</v>
      </c>
      <c r="B13" s="5"/>
      <c r="C13" s="4"/>
      <c r="D13" s="4"/>
      <c r="E13" s="4"/>
      <c r="F13" s="4"/>
      <c r="G13" s="4"/>
      <c r="H13" s="4"/>
      <c r="I13" s="4"/>
      <c r="J13" s="4"/>
    </row>
    <row r="14" spans="1:10" x14ac:dyDescent="0.25">
      <c r="A14" s="6" t="s">
        <v>12</v>
      </c>
      <c r="B14" s="5" t="s">
        <v>13</v>
      </c>
      <c r="C14" s="7"/>
      <c r="D14" s="7"/>
      <c r="E14" s="7"/>
      <c r="F14" s="7"/>
      <c r="G14" s="7"/>
      <c r="H14" s="7"/>
      <c r="I14" s="7"/>
      <c r="J14" s="7"/>
    </row>
    <row r="15" spans="1:11" x14ac:dyDescent="0.25">
      <c r="A15" s="8"/>
      <c r="B15" s="5" t="s">
        <v>14</v>
      </c>
      <c r="C15" s="7">
        <v>71</v>
      </c>
      <c r="D15" s="7">
        <v>72</v>
      </c>
      <c r="E15" s="7">
        <v>71</v>
      </c>
      <c r="F15" s="7">
        <v>72</v>
      </c>
      <c r="G15" s="7">
        <v>71</v>
      </c>
      <c r="H15" s="7">
        <v>65</v>
      </c>
      <c r="I15" s="7"/>
      <c r="J15" s="7">
        <v>10</v>
      </c>
      <c r="K15" s="9">
        <v>7</v>
      </c>
    </row>
    <row r="16" spans="1:10" x14ac:dyDescent="0.25">
      <c r="A16" s="6" t="s">
        <v>15</v>
      </c>
      <c r="B16" s="5" t="s">
        <v>13</v>
      </c>
      <c r="C16" s="7"/>
      <c r="D16" s="7"/>
      <c r="E16" s="7"/>
      <c r="F16" s="7"/>
      <c r="G16" s="7"/>
      <c r="H16" s="7"/>
      <c r="I16" s="7"/>
      <c r="J16" s="7"/>
    </row>
    <row r="17" spans="1:11" x14ac:dyDescent="0.25">
      <c r="A17" s="8"/>
      <c r="B17" s="5" t="s">
        <v>14</v>
      </c>
      <c r="C17" s="7">
        <v>47</v>
      </c>
      <c r="D17" s="7">
        <v>44</v>
      </c>
      <c r="E17" s="7">
        <v>26</v>
      </c>
      <c r="F17" s="7">
        <v>38</v>
      </c>
      <c r="G17" s="7">
        <v>45</v>
      </c>
      <c r="H17" s="7">
        <v>43</v>
      </c>
      <c r="I17" s="7">
        <v>46</v>
      </c>
      <c r="J17" s="7">
        <v>45</v>
      </c>
      <c r="K17" s="9">
        <v>3</v>
      </c>
    </row>
  </sheetData>
  <mergeCells count="24">
    <mergeCell ref="A1:J1"/>
    <mergeCell ref="A2:B2"/>
    <mergeCell ref="C2:C3"/>
    <mergeCell ref="D2:D3"/>
    <mergeCell ref="E2:E3"/>
    <mergeCell ref="F2:F3"/>
    <mergeCell ref="G2:G3"/>
    <mergeCell ref="H2:H3"/>
    <mergeCell ref="I2:I3"/>
    <mergeCell ref="J2:J3"/>
    <mergeCell ref="A4:A5"/>
    <mergeCell ref="A6:A7"/>
    <mergeCell ref="A11:J11"/>
    <mergeCell ref="A12:B12"/>
    <mergeCell ref="C12:C13"/>
    <mergeCell ref="D12:D13"/>
    <mergeCell ref="E12:E13"/>
    <mergeCell ref="F12:F13"/>
    <mergeCell ref="G12:G13"/>
    <mergeCell ref="H12:H13"/>
    <mergeCell ref="I12:I13"/>
    <mergeCell ref="J12:J13"/>
    <mergeCell ref="A14:A15"/>
    <mergeCell ref="A16:A17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3"/>
  <sheetViews>
    <sheetView workbookViewId="0" zoomScale="100" zoomScaleNormal="100">
      <selection activeCell="C86" sqref="C86"/>
    </sheetView>
  </sheetViews>
  <sheetFormatPr defaultRowHeight="15" outlineLevelRow="0" outlineLevelCol="0" x14ac:dyDescent="0.25" defaultColWidth="40"/>
  <cols>
    <col min="1" max="1" width="5.85546875" customWidth="1"/>
    <col min="2" max="2" width="10.42578125" customWidth="1"/>
    <col min="3" max="3" width="12" customWidth="1"/>
    <col min="4" max="4" width="14.5703125" customWidth="1"/>
    <col min="5" max="5" width="11.7109375" customWidth="1"/>
    <col min="6" max="6" width="12.85546875" customWidth="1"/>
    <col min="7" max="7" width="15.7109375" customWidth="1"/>
    <col min="8" max="8" width="9.42578125" customWidth="1"/>
    <col min="9" max="9" width="16.85546875" customWidth="1"/>
    <col min="10" max="10" width="12.7109375" customWidth="1"/>
    <col min="11" max="11" width="14.5703125" customWidth="1"/>
    <col min="12" max="12" width="18.140625" customWidth="1"/>
    <col min="13" max="13" width="61.85546875" customWidth="1"/>
  </cols>
  <sheetData>
    <row r="1" spans="1:13" x14ac:dyDescent="0.25">
      <c r="A1" s="10" t="s">
        <v>25</v>
      </c>
      <c r="B1" s="10" t="s">
        <v>26</v>
      </c>
      <c r="C1" s="10" t="s">
        <v>27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1</v>
      </c>
      <c r="I1" s="10" t="s">
        <v>32</v>
      </c>
      <c r="J1" s="10" t="s">
        <v>33</v>
      </c>
      <c r="K1" s="10" t="s">
        <v>34</v>
      </c>
      <c r="L1" s="10" t="s">
        <v>35</v>
      </c>
      <c r="M1" s="10" t="s">
        <v>36</v>
      </c>
    </row>
    <row r="2" spans="1:13" x14ac:dyDescent="0.25">
      <c r="A2" s="11">
        <v>1</v>
      </c>
      <c r="B2" s="12">
        <v>45447</v>
      </c>
      <c r="C2" s="13" t="s">
        <v>37</v>
      </c>
      <c r="D2" s="11" t="s">
        <v>38</v>
      </c>
      <c r="E2" s="11" t="s">
        <v>39</v>
      </c>
      <c r="F2" s="11">
        <v>0</v>
      </c>
      <c r="G2" s="11">
        <v>0</v>
      </c>
      <c r="H2" s="11">
        <v>0</v>
      </c>
      <c r="I2" s="11">
        <v>0</v>
      </c>
      <c r="J2" s="7">
        <v>58</v>
      </c>
      <c r="K2" s="11"/>
      <c r="L2" s="7">
        <v>58</v>
      </c>
      <c r="M2" s="7" t="s">
        <v>40</v>
      </c>
    </row>
    <row r="3" spans="1:13" x14ac:dyDescent="0.25">
      <c r="A3" s="11">
        <v>2</v>
      </c>
      <c r="B3" s="12">
        <v>45447</v>
      </c>
      <c r="C3" s="13" t="s">
        <v>37</v>
      </c>
      <c r="D3" s="11" t="s">
        <v>38</v>
      </c>
      <c r="E3" s="11" t="s">
        <v>41</v>
      </c>
      <c r="F3" s="11">
        <v>0</v>
      </c>
      <c r="G3" s="11">
        <v>0</v>
      </c>
      <c r="H3" s="11">
        <v>0</v>
      </c>
      <c r="I3" s="11">
        <v>0</v>
      </c>
      <c r="J3" s="7">
        <v>58</v>
      </c>
      <c r="K3" s="11"/>
      <c r="L3" s="7">
        <v>58</v>
      </c>
      <c r="M3" s="7" t="s">
        <v>40</v>
      </c>
    </row>
    <row r="4" spans="1:13" x14ac:dyDescent="0.25">
      <c r="A4" s="11">
        <v>3</v>
      </c>
      <c r="B4" s="12">
        <v>45447</v>
      </c>
      <c r="C4" s="13" t="s">
        <v>37</v>
      </c>
      <c r="D4" s="11" t="s">
        <v>38</v>
      </c>
      <c r="E4" s="11" t="s">
        <v>42</v>
      </c>
      <c r="F4" s="11">
        <v>0</v>
      </c>
      <c r="G4" s="11">
        <v>0</v>
      </c>
      <c r="H4" s="11">
        <v>0</v>
      </c>
      <c r="I4" s="11">
        <v>0</v>
      </c>
      <c r="J4" s="7">
        <v>58</v>
      </c>
      <c r="K4" s="11"/>
      <c r="L4" s="7">
        <v>58</v>
      </c>
      <c r="M4" s="7" t="s">
        <v>40</v>
      </c>
    </row>
    <row r="5" spans="1:13" x14ac:dyDescent="0.25">
      <c r="A5" s="11">
        <v>4</v>
      </c>
      <c r="B5" s="12">
        <v>45447</v>
      </c>
      <c r="C5" s="13" t="s">
        <v>37</v>
      </c>
      <c r="D5" s="11" t="s">
        <v>38</v>
      </c>
      <c r="E5" s="11" t="s">
        <v>43</v>
      </c>
      <c r="F5" s="11">
        <v>0</v>
      </c>
      <c r="G5" s="11">
        <v>0</v>
      </c>
      <c r="H5" s="11">
        <v>0</v>
      </c>
      <c r="I5" s="11">
        <v>0</v>
      </c>
      <c r="J5" s="7">
        <v>56</v>
      </c>
      <c r="K5" s="11"/>
      <c r="L5" s="7">
        <v>56</v>
      </c>
      <c r="M5" s="7" t="s">
        <v>40</v>
      </c>
    </row>
    <row r="6" spans="1:13" x14ac:dyDescent="0.25">
      <c r="A6" s="11">
        <v>5</v>
      </c>
      <c r="B6" s="12">
        <v>45447</v>
      </c>
      <c r="C6" s="13" t="s">
        <v>37</v>
      </c>
      <c r="D6" s="11" t="s">
        <v>38</v>
      </c>
      <c r="E6" s="11" t="s">
        <v>44</v>
      </c>
      <c r="F6" s="11">
        <v>0</v>
      </c>
      <c r="G6" s="11">
        <v>0</v>
      </c>
      <c r="H6" s="11">
        <v>0</v>
      </c>
      <c r="I6" s="11">
        <v>0</v>
      </c>
      <c r="J6" s="7">
        <v>58</v>
      </c>
      <c r="K6" s="11"/>
      <c r="L6" s="7">
        <v>58</v>
      </c>
      <c r="M6" s="7" t="s">
        <v>40</v>
      </c>
    </row>
    <row r="7" spans="1:13" x14ac:dyDescent="0.25">
      <c r="A7" s="11">
        <v>6</v>
      </c>
      <c r="B7" s="12">
        <v>45447</v>
      </c>
      <c r="C7" s="13" t="s">
        <v>37</v>
      </c>
      <c r="D7" s="11" t="s">
        <v>38</v>
      </c>
      <c r="E7" s="11" t="s">
        <v>45</v>
      </c>
      <c r="F7" s="11">
        <v>0</v>
      </c>
      <c r="G7" s="11">
        <v>0</v>
      </c>
      <c r="H7" s="11">
        <v>0</v>
      </c>
      <c r="I7" s="11">
        <v>0</v>
      </c>
      <c r="J7" s="7">
        <v>59</v>
      </c>
      <c r="K7" s="11"/>
      <c r="L7" s="7">
        <v>59</v>
      </c>
      <c r="M7" s="7" t="s">
        <v>40</v>
      </c>
    </row>
    <row r="8" spans="1:13" x14ac:dyDescent="0.25">
      <c r="A8" s="11">
        <v>7</v>
      </c>
      <c r="B8" s="12">
        <v>45447</v>
      </c>
      <c r="C8" s="13" t="s">
        <v>37</v>
      </c>
      <c r="D8" s="11" t="s">
        <v>38</v>
      </c>
      <c r="E8" s="11" t="s">
        <v>46</v>
      </c>
      <c r="F8" s="11">
        <v>0</v>
      </c>
      <c r="G8" s="11">
        <v>0</v>
      </c>
      <c r="H8" s="11">
        <v>0</v>
      </c>
      <c r="I8" s="11">
        <v>0</v>
      </c>
      <c r="J8" s="7">
        <v>57</v>
      </c>
      <c r="K8" s="11"/>
      <c r="L8" s="7">
        <v>57</v>
      </c>
      <c r="M8" s="7" t="s">
        <v>40</v>
      </c>
    </row>
    <row r="9" spans="1:13" x14ac:dyDescent="0.25">
      <c r="A9" s="11">
        <v>8</v>
      </c>
      <c r="B9" s="12">
        <v>45447</v>
      </c>
      <c r="C9" s="13" t="s">
        <v>37</v>
      </c>
      <c r="D9" s="11" t="s">
        <v>38</v>
      </c>
      <c r="E9" s="11" t="s">
        <v>47</v>
      </c>
      <c r="F9" s="11">
        <v>0</v>
      </c>
      <c r="G9" s="11">
        <v>0</v>
      </c>
      <c r="H9" s="11">
        <v>0</v>
      </c>
      <c r="I9" s="11">
        <v>0</v>
      </c>
      <c r="J9" s="7">
        <v>58</v>
      </c>
      <c r="K9" s="11"/>
      <c r="L9" s="7">
        <v>58</v>
      </c>
      <c r="M9" s="7" t="s">
        <v>40</v>
      </c>
    </row>
    <row r="10" spans="1:13" x14ac:dyDescent="0.25">
      <c r="A10" s="11">
        <v>1</v>
      </c>
      <c r="B10" s="12">
        <v>45447</v>
      </c>
      <c r="C10" s="13" t="s">
        <v>48</v>
      </c>
      <c r="D10" s="11" t="s">
        <v>38</v>
      </c>
      <c r="E10" s="11" t="s">
        <v>49</v>
      </c>
      <c r="F10" s="11">
        <v>120</v>
      </c>
      <c r="G10" s="11">
        <v>84</v>
      </c>
      <c r="H10" s="11">
        <v>0</v>
      </c>
      <c r="I10" s="11">
        <v>42</v>
      </c>
      <c r="J10" s="7">
        <v>58</v>
      </c>
      <c r="K10" s="7">
        <f t="shared" ref="K10:K66" si="0">I10-J10</f>
        <v>-16</v>
      </c>
      <c r="L10" s="7"/>
      <c r="M10" s="7" t="s">
        <v>50</v>
      </c>
    </row>
    <row r="11" spans="1:13" x14ac:dyDescent="0.25">
      <c r="A11" s="11">
        <v>2</v>
      </c>
      <c r="B11" s="12">
        <v>45447</v>
      </c>
      <c r="C11" s="13" t="s">
        <v>48</v>
      </c>
      <c r="D11" s="11" t="s">
        <v>38</v>
      </c>
      <c r="E11" s="11" t="s">
        <v>51</v>
      </c>
      <c r="F11" s="11">
        <v>120</v>
      </c>
      <c r="G11" s="11">
        <v>114</v>
      </c>
      <c r="H11" s="11">
        <v>0</v>
      </c>
      <c r="I11" s="11">
        <v>57</v>
      </c>
      <c r="J11" s="7">
        <v>58</v>
      </c>
      <c r="K11" s="7">
        <f t="shared" si="0"/>
        <v>-1</v>
      </c>
      <c r="L11" s="7"/>
      <c r="M11" s="7"/>
    </row>
    <row r="12" spans="1:13" x14ac:dyDescent="0.25">
      <c r="A12" s="11">
        <v>3</v>
      </c>
      <c r="B12" s="12">
        <v>45447</v>
      </c>
      <c r="C12" s="13" t="s">
        <v>48</v>
      </c>
      <c r="D12" s="11" t="s">
        <v>38</v>
      </c>
      <c r="E12" s="11" t="s">
        <v>52</v>
      </c>
      <c r="F12" s="11">
        <v>120</v>
      </c>
      <c r="G12" s="11">
        <v>114</v>
      </c>
      <c r="H12" s="11">
        <v>0</v>
      </c>
      <c r="I12" s="11">
        <v>57</v>
      </c>
      <c r="J12" s="7">
        <v>55</v>
      </c>
      <c r="K12" s="7">
        <f t="shared" si="0"/>
        <v>2</v>
      </c>
      <c r="L12" s="7"/>
      <c r="M12" s="7"/>
    </row>
    <row r="13" spans="1:13" x14ac:dyDescent="0.25">
      <c r="A13" s="11">
        <v>4</v>
      </c>
      <c r="B13" s="12">
        <v>45447</v>
      </c>
      <c r="C13" s="13" t="s">
        <v>48</v>
      </c>
      <c r="D13" s="11" t="s">
        <v>38</v>
      </c>
      <c r="E13" s="11" t="s">
        <v>53</v>
      </c>
      <c r="F13" s="11">
        <v>120</v>
      </c>
      <c r="G13" s="11">
        <v>0</v>
      </c>
      <c r="H13" s="11">
        <v>0</v>
      </c>
      <c r="I13" s="11">
        <v>0</v>
      </c>
      <c r="J13" s="7">
        <v>0</v>
      </c>
      <c r="K13" s="7">
        <f t="shared" si="0"/>
        <v>0</v>
      </c>
      <c r="L13" s="7"/>
      <c r="M13" s="7"/>
    </row>
    <row r="14" spans="1:13" x14ac:dyDescent="0.25">
      <c r="A14" s="11">
        <v>5</v>
      </c>
      <c r="B14" s="12">
        <v>45447</v>
      </c>
      <c r="C14" s="13" t="s">
        <v>48</v>
      </c>
      <c r="D14" s="11" t="s">
        <v>38</v>
      </c>
      <c r="E14" s="11" t="s">
        <v>54</v>
      </c>
      <c r="F14" s="11">
        <v>120</v>
      </c>
      <c r="G14" s="11">
        <v>0</v>
      </c>
      <c r="H14" s="11">
        <v>0</v>
      </c>
      <c r="I14" s="11">
        <v>0</v>
      </c>
      <c r="J14" s="7">
        <v>0</v>
      </c>
      <c r="K14" s="7">
        <f t="shared" si="0"/>
        <v>0</v>
      </c>
      <c r="L14" s="7"/>
      <c r="M14" s="7"/>
    </row>
    <row r="15" spans="1:13" x14ac:dyDescent="0.25">
      <c r="A15" s="11">
        <v>6</v>
      </c>
      <c r="B15" s="12">
        <v>45447</v>
      </c>
      <c r="C15" s="13" t="s">
        <v>48</v>
      </c>
      <c r="D15" s="11" t="s">
        <v>38</v>
      </c>
      <c r="E15" s="11" t="s">
        <v>55</v>
      </c>
      <c r="F15" s="11">
        <v>120</v>
      </c>
      <c r="G15" s="11">
        <v>60</v>
      </c>
      <c r="H15" s="11">
        <v>0</v>
      </c>
      <c r="I15" s="11">
        <v>30</v>
      </c>
      <c r="J15" s="7">
        <v>30</v>
      </c>
      <c r="K15" s="7">
        <f t="shared" si="0"/>
        <v>0</v>
      </c>
      <c r="L15" s="7"/>
      <c r="M15" s="7"/>
    </row>
    <row r="16" spans="1:13" x14ac:dyDescent="0.25">
      <c r="A16" s="11">
        <v>7</v>
      </c>
      <c r="B16" s="12">
        <v>45447</v>
      </c>
      <c r="C16" s="13" t="s">
        <v>48</v>
      </c>
      <c r="D16" s="11" t="s">
        <v>38</v>
      </c>
      <c r="E16" s="11" t="s">
        <v>56</v>
      </c>
      <c r="F16" s="11">
        <v>120</v>
      </c>
      <c r="G16" s="11">
        <v>80</v>
      </c>
      <c r="H16" s="11">
        <v>0</v>
      </c>
      <c r="I16" s="11">
        <v>40</v>
      </c>
      <c r="J16" s="7">
        <v>40</v>
      </c>
      <c r="K16" s="7">
        <f t="shared" si="0"/>
        <v>0</v>
      </c>
      <c r="L16" s="7"/>
      <c r="M16" s="7"/>
    </row>
    <row r="17" spans="1:13" x14ac:dyDescent="0.25">
      <c r="A17" s="11">
        <v>8</v>
      </c>
      <c r="B17" s="12">
        <v>45447</v>
      </c>
      <c r="C17" s="13" t="s">
        <v>48</v>
      </c>
      <c r="D17" s="11" t="s">
        <v>38</v>
      </c>
      <c r="E17" s="11" t="s">
        <v>57</v>
      </c>
      <c r="F17" s="11">
        <v>120</v>
      </c>
      <c r="G17" s="11">
        <v>106</v>
      </c>
      <c r="H17" s="11">
        <v>0</v>
      </c>
      <c r="I17" s="11">
        <v>53</v>
      </c>
      <c r="J17" s="7">
        <v>58</v>
      </c>
      <c r="K17" s="7">
        <f t="shared" si="0"/>
        <v>-5</v>
      </c>
      <c r="L17" s="7"/>
      <c r="M17" s="7" t="s">
        <v>58</v>
      </c>
    </row>
    <row r="18" spans="1:13" x14ac:dyDescent="0.25">
      <c r="A18" s="11">
        <v>1</v>
      </c>
      <c r="B18" s="12">
        <v>45447</v>
      </c>
      <c r="C18" s="13" t="s">
        <v>59</v>
      </c>
      <c r="D18" s="11" t="s">
        <v>38</v>
      </c>
      <c r="E18" s="11" t="s">
        <v>60</v>
      </c>
      <c r="F18" s="11">
        <v>120</v>
      </c>
      <c r="G18" s="11">
        <v>86</v>
      </c>
      <c r="H18" s="11">
        <v>0</v>
      </c>
      <c r="I18" s="11">
        <v>43</v>
      </c>
      <c r="J18" s="7">
        <v>15</v>
      </c>
      <c r="K18" s="7">
        <f t="shared" si="0"/>
        <v>28</v>
      </c>
      <c r="L18" s="7"/>
      <c r="M18" s="7" t="s">
        <v>61</v>
      </c>
    </row>
    <row r="19" spans="1:13" x14ac:dyDescent="0.25">
      <c r="A19" s="11">
        <v>2</v>
      </c>
      <c r="B19" s="12">
        <v>45447</v>
      </c>
      <c r="C19" s="13" t="s">
        <v>59</v>
      </c>
      <c r="D19" s="11" t="s">
        <v>38</v>
      </c>
      <c r="E19" s="11" t="s">
        <v>62</v>
      </c>
      <c r="F19" s="11">
        <v>120</v>
      </c>
      <c r="G19" s="11">
        <v>72</v>
      </c>
      <c r="H19" s="11">
        <v>0</v>
      </c>
      <c r="I19" s="11">
        <v>36</v>
      </c>
      <c r="J19" s="7">
        <v>58</v>
      </c>
      <c r="K19" s="7">
        <f t="shared" si="0"/>
        <v>-22</v>
      </c>
      <c r="L19" s="7"/>
      <c r="M19" s="7" t="s">
        <v>63</v>
      </c>
    </row>
    <row r="20" spans="1:13" x14ac:dyDescent="0.25">
      <c r="A20" s="11">
        <v>3</v>
      </c>
      <c r="B20" s="12">
        <v>45447</v>
      </c>
      <c r="C20" s="13" t="s">
        <v>59</v>
      </c>
      <c r="D20" s="11" t="s">
        <v>38</v>
      </c>
      <c r="E20" s="11" t="s">
        <v>64</v>
      </c>
      <c r="F20" s="11">
        <v>120</v>
      </c>
      <c r="G20" s="11">
        <v>116</v>
      </c>
      <c r="H20" s="11">
        <v>0</v>
      </c>
      <c r="I20" s="11">
        <v>58</v>
      </c>
      <c r="J20" s="7">
        <v>58</v>
      </c>
      <c r="K20" s="7">
        <f t="shared" si="0"/>
        <v>0</v>
      </c>
      <c r="L20" s="7"/>
      <c r="M20" s="7"/>
    </row>
    <row r="21" spans="1:13" x14ac:dyDescent="0.25">
      <c r="A21" s="11">
        <v>4</v>
      </c>
      <c r="B21" s="12">
        <v>45447</v>
      </c>
      <c r="C21" s="13" t="s">
        <v>59</v>
      </c>
      <c r="D21" s="11" t="s">
        <v>38</v>
      </c>
      <c r="E21" s="11" t="s">
        <v>65</v>
      </c>
      <c r="F21" s="11">
        <v>120</v>
      </c>
      <c r="G21" s="11">
        <v>116</v>
      </c>
      <c r="H21" s="11">
        <v>0</v>
      </c>
      <c r="I21" s="11">
        <v>58</v>
      </c>
      <c r="J21" s="7">
        <v>58</v>
      </c>
      <c r="K21" s="7">
        <f t="shared" si="0"/>
        <v>0</v>
      </c>
      <c r="L21" s="7"/>
      <c r="M21" s="7"/>
    </row>
    <row r="22" spans="1:13" x14ac:dyDescent="0.25">
      <c r="A22" s="11">
        <v>5</v>
      </c>
      <c r="B22" s="12">
        <v>45447</v>
      </c>
      <c r="C22" s="13" t="s">
        <v>59</v>
      </c>
      <c r="D22" s="11" t="s">
        <v>38</v>
      </c>
      <c r="E22" s="11" t="s">
        <v>66</v>
      </c>
      <c r="F22" s="11">
        <v>120</v>
      </c>
      <c r="G22" s="11">
        <v>116</v>
      </c>
      <c r="H22" s="11">
        <v>0</v>
      </c>
      <c r="I22" s="11">
        <v>58</v>
      </c>
      <c r="J22" s="7">
        <v>58</v>
      </c>
      <c r="K22" s="7">
        <f t="shared" si="0"/>
        <v>0</v>
      </c>
      <c r="L22" s="7"/>
      <c r="M22" s="7"/>
    </row>
    <row r="23" spans="1:13" x14ac:dyDescent="0.25">
      <c r="A23" s="11">
        <v>6</v>
      </c>
      <c r="B23" s="12">
        <v>45447</v>
      </c>
      <c r="C23" s="13" t="s">
        <v>59</v>
      </c>
      <c r="D23" s="11" t="s">
        <v>38</v>
      </c>
      <c r="E23" s="11" t="s">
        <v>67</v>
      </c>
      <c r="F23" s="11">
        <v>120</v>
      </c>
      <c r="G23" s="11">
        <v>116</v>
      </c>
      <c r="H23" s="11">
        <v>0</v>
      </c>
      <c r="I23" s="11">
        <v>58</v>
      </c>
      <c r="J23" s="7">
        <v>58</v>
      </c>
      <c r="K23" s="7">
        <f t="shared" si="0"/>
        <v>0</v>
      </c>
      <c r="L23" s="7"/>
      <c r="M23" s="7"/>
    </row>
    <row r="24" spans="1:13" x14ac:dyDescent="0.25">
      <c r="A24" s="11">
        <v>7</v>
      </c>
      <c r="B24" s="12">
        <v>45447</v>
      </c>
      <c r="C24" s="13" t="s">
        <v>59</v>
      </c>
      <c r="D24" s="11" t="s">
        <v>38</v>
      </c>
      <c r="E24" s="11" t="s">
        <v>68</v>
      </c>
      <c r="F24" s="11">
        <v>120</v>
      </c>
      <c r="G24" s="11">
        <v>114</v>
      </c>
      <c r="H24" s="11">
        <v>0</v>
      </c>
      <c r="I24" s="11">
        <v>57</v>
      </c>
      <c r="J24" s="7">
        <v>58</v>
      </c>
      <c r="K24" s="7">
        <f t="shared" si="0"/>
        <v>-1</v>
      </c>
      <c r="L24" s="7"/>
      <c r="M24" s="7"/>
    </row>
    <row r="25" spans="1:13" x14ac:dyDescent="0.25">
      <c r="A25" s="11">
        <v>8</v>
      </c>
      <c r="B25" s="12">
        <v>45447</v>
      </c>
      <c r="C25" s="13" t="s">
        <v>59</v>
      </c>
      <c r="D25" s="11" t="s">
        <v>38</v>
      </c>
      <c r="E25" s="11" t="s">
        <v>69</v>
      </c>
      <c r="F25" s="11">
        <v>120</v>
      </c>
      <c r="G25" s="11">
        <v>116</v>
      </c>
      <c r="H25" s="11">
        <v>0</v>
      </c>
      <c r="I25" s="11">
        <v>58</v>
      </c>
      <c r="J25" s="7">
        <v>58</v>
      </c>
      <c r="K25" s="7">
        <f t="shared" si="0"/>
        <v>0</v>
      </c>
      <c r="L25" s="7"/>
      <c r="M25" s="7"/>
    </row>
    <row r="26" spans="1:13" x14ac:dyDescent="0.25">
      <c r="A26" s="11">
        <v>1</v>
      </c>
      <c r="B26" s="12">
        <v>45447</v>
      </c>
      <c r="C26" s="13" t="s">
        <v>37</v>
      </c>
      <c r="D26" s="11" t="s">
        <v>70</v>
      </c>
      <c r="E26" s="11" t="s">
        <v>39</v>
      </c>
      <c r="F26" s="11">
        <v>111</v>
      </c>
      <c r="G26" s="11">
        <v>0</v>
      </c>
      <c r="H26" s="11">
        <v>0</v>
      </c>
      <c r="I26" s="11">
        <v>0</v>
      </c>
      <c r="J26" s="7">
        <v>44</v>
      </c>
      <c r="K26" s="11"/>
      <c r="L26" s="7">
        <v>44</v>
      </c>
      <c r="M26" s="7" t="s">
        <v>40</v>
      </c>
    </row>
    <row r="27" spans="1:13" x14ac:dyDescent="0.25">
      <c r="A27" s="11">
        <v>2</v>
      </c>
      <c r="B27" s="12">
        <v>45447</v>
      </c>
      <c r="C27" s="13" t="s">
        <v>37</v>
      </c>
      <c r="D27" s="11" t="s">
        <v>70</v>
      </c>
      <c r="E27" s="11" t="s">
        <v>41</v>
      </c>
      <c r="F27" s="11">
        <v>111</v>
      </c>
      <c r="G27" s="11">
        <v>0</v>
      </c>
      <c r="H27" s="11">
        <v>0</v>
      </c>
      <c r="I27" s="11">
        <v>0</v>
      </c>
      <c r="J27" s="7">
        <v>22</v>
      </c>
      <c r="K27" s="11"/>
      <c r="L27" s="7">
        <v>22</v>
      </c>
      <c r="M27" s="7" t="s">
        <v>40</v>
      </c>
    </row>
    <row r="28" spans="1:13" x14ac:dyDescent="0.25">
      <c r="A28" s="11">
        <v>3</v>
      </c>
      <c r="B28" s="12">
        <v>45447</v>
      </c>
      <c r="C28" s="13" t="s">
        <v>37</v>
      </c>
      <c r="D28" s="11" t="s">
        <v>70</v>
      </c>
      <c r="E28" s="11" t="s">
        <v>42</v>
      </c>
      <c r="F28" s="11">
        <v>111</v>
      </c>
      <c r="G28" s="11">
        <v>0</v>
      </c>
      <c r="H28" s="11">
        <v>0</v>
      </c>
      <c r="I28" s="11">
        <v>0</v>
      </c>
      <c r="J28" s="7">
        <v>0</v>
      </c>
      <c r="K28" s="7">
        <f t="shared" si="0"/>
        <v>0</v>
      </c>
      <c r="L28" s="7"/>
      <c r="M28" s="7"/>
    </row>
    <row r="29" spans="1:13" x14ac:dyDescent="0.25">
      <c r="A29" s="11">
        <v>4</v>
      </c>
      <c r="B29" s="12">
        <v>45447</v>
      </c>
      <c r="C29" s="13" t="s">
        <v>37</v>
      </c>
      <c r="D29" s="11" t="s">
        <v>70</v>
      </c>
      <c r="E29" s="11" t="s">
        <v>43</v>
      </c>
      <c r="F29" s="11">
        <v>111</v>
      </c>
      <c r="G29" s="11">
        <v>0</v>
      </c>
      <c r="H29" s="11">
        <v>0</v>
      </c>
      <c r="I29" s="11">
        <v>0</v>
      </c>
      <c r="J29" s="7">
        <v>0</v>
      </c>
      <c r="K29" s="7">
        <f t="shared" si="0"/>
        <v>0</v>
      </c>
      <c r="L29" s="7"/>
      <c r="M29" s="7"/>
    </row>
    <row r="30" spans="1:13" x14ac:dyDescent="0.25">
      <c r="A30" s="11">
        <v>5</v>
      </c>
      <c r="B30" s="12">
        <v>45447</v>
      </c>
      <c r="C30" s="13" t="s">
        <v>37</v>
      </c>
      <c r="D30" s="11" t="s">
        <v>70</v>
      </c>
      <c r="E30" s="11" t="s">
        <v>44</v>
      </c>
      <c r="F30" s="11">
        <v>111</v>
      </c>
      <c r="G30" s="11">
        <v>0</v>
      </c>
      <c r="H30" s="11">
        <v>0</v>
      </c>
      <c r="I30" s="11">
        <v>0</v>
      </c>
      <c r="J30" s="7">
        <v>0</v>
      </c>
      <c r="K30" s="7">
        <f t="shared" si="0"/>
        <v>0</v>
      </c>
      <c r="L30" s="7"/>
      <c r="M30" s="7"/>
    </row>
    <row r="31" spans="1:13" x14ac:dyDescent="0.25">
      <c r="A31" s="11">
        <v>6</v>
      </c>
      <c r="B31" s="12">
        <v>45447</v>
      </c>
      <c r="C31" s="13" t="s">
        <v>37</v>
      </c>
      <c r="D31" s="11" t="s">
        <v>70</v>
      </c>
      <c r="E31" s="11" t="s">
        <v>45</v>
      </c>
      <c r="F31" s="11">
        <v>111</v>
      </c>
      <c r="G31" s="11">
        <v>0</v>
      </c>
      <c r="H31" s="11">
        <v>0</v>
      </c>
      <c r="I31" s="11">
        <v>0</v>
      </c>
      <c r="J31" s="7">
        <v>0</v>
      </c>
      <c r="K31" s="7">
        <f t="shared" si="0"/>
        <v>0</v>
      </c>
      <c r="L31" s="7"/>
      <c r="M31" s="7"/>
    </row>
    <row r="32" spans="1:13" x14ac:dyDescent="0.25">
      <c r="A32" s="11">
        <v>7</v>
      </c>
      <c r="B32" s="12">
        <v>45447</v>
      </c>
      <c r="C32" s="13" t="s">
        <v>37</v>
      </c>
      <c r="D32" s="11" t="s">
        <v>70</v>
      </c>
      <c r="E32" s="11" t="s">
        <v>46</v>
      </c>
      <c r="F32" s="11">
        <v>111</v>
      </c>
      <c r="G32" s="11">
        <v>104</v>
      </c>
      <c r="H32" s="11">
        <v>0</v>
      </c>
      <c r="I32" s="11">
        <v>52</v>
      </c>
      <c r="J32" s="7">
        <v>47</v>
      </c>
      <c r="K32" s="7">
        <f t="shared" si="0"/>
        <v>5</v>
      </c>
      <c r="L32" s="7"/>
      <c r="M32" s="7" t="s">
        <v>71</v>
      </c>
    </row>
    <row r="33" spans="1:13" x14ac:dyDescent="0.25">
      <c r="A33" s="11">
        <v>8</v>
      </c>
      <c r="B33" s="12">
        <v>45447</v>
      </c>
      <c r="C33" s="13" t="s">
        <v>37</v>
      </c>
      <c r="D33" s="11" t="s">
        <v>70</v>
      </c>
      <c r="E33" s="11" t="s">
        <v>47</v>
      </c>
      <c r="F33" s="11">
        <v>111</v>
      </c>
      <c r="G33" s="11">
        <v>144</v>
      </c>
      <c r="H33" s="11">
        <v>0</v>
      </c>
      <c r="I33" s="11">
        <v>72</v>
      </c>
      <c r="J33" s="7">
        <v>68</v>
      </c>
      <c r="K33" s="7">
        <f t="shared" si="0"/>
        <v>4</v>
      </c>
      <c r="L33" s="7"/>
      <c r="M33" s="7"/>
    </row>
    <row r="34" spans="1:13" x14ac:dyDescent="0.25">
      <c r="A34" s="11">
        <v>1</v>
      </c>
      <c r="B34" s="12">
        <v>45447</v>
      </c>
      <c r="C34" s="13" t="s">
        <v>48</v>
      </c>
      <c r="D34" s="11" t="s">
        <v>70</v>
      </c>
      <c r="E34" s="11" t="s">
        <v>49</v>
      </c>
      <c r="F34" s="11">
        <v>135</v>
      </c>
      <c r="G34" s="11">
        <v>66</v>
      </c>
      <c r="H34" s="11">
        <v>0</v>
      </c>
      <c r="I34" s="11">
        <v>33</v>
      </c>
      <c r="J34" s="7">
        <v>74</v>
      </c>
      <c r="K34" s="7">
        <f t="shared" si="0"/>
        <v>-41</v>
      </c>
      <c r="L34" s="7"/>
      <c r="M34" s="7" t="s">
        <v>72</v>
      </c>
    </row>
    <row r="35" spans="1:13" x14ac:dyDescent="0.25">
      <c r="A35" s="11">
        <v>2</v>
      </c>
      <c r="B35" s="12">
        <v>45447</v>
      </c>
      <c r="C35" s="13" t="s">
        <v>48</v>
      </c>
      <c r="D35" s="11" t="s">
        <v>70</v>
      </c>
      <c r="E35" s="11" t="s">
        <v>51</v>
      </c>
      <c r="F35" s="11">
        <v>160</v>
      </c>
      <c r="G35" s="11">
        <v>174</v>
      </c>
      <c r="H35" s="11">
        <v>0</v>
      </c>
      <c r="I35" s="11">
        <v>87</v>
      </c>
      <c r="J35" s="7">
        <v>87</v>
      </c>
      <c r="K35" s="7">
        <f t="shared" si="0"/>
        <v>0</v>
      </c>
      <c r="L35" s="7"/>
      <c r="M35" s="7"/>
    </row>
    <row r="36" spans="1:13" x14ac:dyDescent="0.25">
      <c r="A36" s="11">
        <v>3</v>
      </c>
      <c r="B36" s="12">
        <v>45447</v>
      </c>
      <c r="C36" s="13" t="s">
        <v>48</v>
      </c>
      <c r="D36" s="11" t="s">
        <v>70</v>
      </c>
      <c r="E36" s="11" t="s">
        <v>52</v>
      </c>
      <c r="F36" s="11">
        <v>160</v>
      </c>
      <c r="G36" s="11">
        <v>168</v>
      </c>
      <c r="H36" s="11">
        <v>0</v>
      </c>
      <c r="I36" s="11">
        <v>84</v>
      </c>
      <c r="J36" s="7">
        <v>82</v>
      </c>
      <c r="K36" s="7">
        <f t="shared" si="0"/>
        <v>2</v>
      </c>
      <c r="L36" s="7"/>
      <c r="M36" s="7"/>
    </row>
    <row r="37" spans="1:13" x14ac:dyDescent="0.25">
      <c r="A37" s="11">
        <v>4</v>
      </c>
      <c r="B37" s="12">
        <v>45447</v>
      </c>
      <c r="C37" s="13" t="s">
        <v>48</v>
      </c>
      <c r="D37" s="11" t="s">
        <v>70</v>
      </c>
      <c r="E37" s="11" t="s">
        <v>53</v>
      </c>
      <c r="F37" s="11">
        <v>160</v>
      </c>
      <c r="G37" s="11">
        <v>0</v>
      </c>
      <c r="H37" s="11">
        <v>0</v>
      </c>
      <c r="I37" s="11">
        <v>0</v>
      </c>
      <c r="J37" s="7">
        <v>0</v>
      </c>
      <c r="K37" s="7">
        <f t="shared" si="0"/>
        <v>0</v>
      </c>
      <c r="L37" s="7"/>
      <c r="M37" s="7"/>
    </row>
    <row r="38" spans="1:13" x14ac:dyDescent="0.25">
      <c r="A38" s="11">
        <v>5</v>
      </c>
      <c r="B38" s="12">
        <v>45447</v>
      </c>
      <c r="C38" s="13" t="s">
        <v>48</v>
      </c>
      <c r="D38" s="11" t="s">
        <v>70</v>
      </c>
      <c r="E38" s="11" t="s">
        <v>54</v>
      </c>
      <c r="F38" s="11">
        <v>160</v>
      </c>
      <c r="G38" s="11">
        <v>10</v>
      </c>
      <c r="H38" s="11">
        <v>0</v>
      </c>
      <c r="I38" s="11">
        <v>5</v>
      </c>
      <c r="J38" s="7">
        <v>0</v>
      </c>
      <c r="K38" s="7">
        <f t="shared" si="0"/>
        <v>5</v>
      </c>
      <c r="L38" s="7"/>
      <c r="M38" s="7" t="s">
        <v>73</v>
      </c>
    </row>
    <row r="39" spans="1:13" x14ac:dyDescent="0.25">
      <c r="A39" s="11">
        <v>6</v>
      </c>
      <c r="B39" s="12">
        <v>45447</v>
      </c>
      <c r="C39" s="13" t="s">
        <v>48</v>
      </c>
      <c r="D39" s="11" t="s">
        <v>70</v>
      </c>
      <c r="E39" s="11" t="s">
        <v>55</v>
      </c>
      <c r="F39" s="11">
        <v>160</v>
      </c>
      <c r="G39" s="11">
        <v>164</v>
      </c>
      <c r="H39" s="11">
        <v>0</v>
      </c>
      <c r="I39" s="11">
        <v>82</v>
      </c>
      <c r="J39" s="7">
        <v>89</v>
      </c>
      <c r="K39" s="7">
        <f t="shared" si="0"/>
        <v>-7</v>
      </c>
      <c r="L39" s="7"/>
      <c r="M39" s="7"/>
    </row>
    <row r="40" spans="1:13" x14ac:dyDescent="0.25">
      <c r="A40" s="11">
        <v>7</v>
      </c>
      <c r="B40" s="12">
        <v>45447</v>
      </c>
      <c r="C40" s="13" t="s">
        <v>48</v>
      </c>
      <c r="D40" s="11" t="s">
        <v>70</v>
      </c>
      <c r="E40" s="11" t="s">
        <v>56</v>
      </c>
      <c r="F40" s="11">
        <v>160</v>
      </c>
      <c r="G40" s="11">
        <v>174</v>
      </c>
      <c r="H40" s="11">
        <v>0</v>
      </c>
      <c r="I40" s="11">
        <v>87</v>
      </c>
      <c r="J40" s="7">
        <v>87</v>
      </c>
      <c r="K40" s="7">
        <f t="shared" si="0"/>
        <v>0</v>
      </c>
      <c r="L40" s="7"/>
      <c r="M40" s="7"/>
    </row>
    <row r="41" spans="1:13" x14ac:dyDescent="0.25">
      <c r="A41" s="11">
        <v>8</v>
      </c>
      <c r="B41" s="12">
        <v>45447</v>
      </c>
      <c r="C41" s="13" t="s">
        <v>48</v>
      </c>
      <c r="D41" s="11" t="s">
        <v>70</v>
      </c>
      <c r="E41" s="11" t="s">
        <v>57</v>
      </c>
      <c r="F41" s="11">
        <v>160</v>
      </c>
      <c r="G41" s="11">
        <v>156</v>
      </c>
      <c r="H41" s="11">
        <v>0</v>
      </c>
      <c r="I41" s="11">
        <v>78</v>
      </c>
      <c r="J41" s="7">
        <v>78</v>
      </c>
      <c r="K41" s="7">
        <f t="shared" si="0"/>
        <v>0</v>
      </c>
      <c r="L41" s="7"/>
      <c r="M41" s="7"/>
    </row>
    <row r="42" spans="1:13" x14ac:dyDescent="0.25">
      <c r="A42" s="11">
        <v>1</v>
      </c>
      <c r="B42" s="12">
        <v>45447</v>
      </c>
      <c r="C42" s="13" t="s">
        <v>59</v>
      </c>
      <c r="D42" s="11" t="s">
        <v>70</v>
      </c>
      <c r="E42" s="11" t="s">
        <v>60</v>
      </c>
      <c r="F42" s="11">
        <v>160</v>
      </c>
      <c r="G42" s="11">
        <v>12</v>
      </c>
      <c r="H42" s="11">
        <v>0</v>
      </c>
      <c r="I42" s="11">
        <v>6</v>
      </c>
      <c r="J42" s="7">
        <v>3</v>
      </c>
      <c r="K42" s="7">
        <f t="shared" si="0"/>
        <v>3</v>
      </c>
      <c r="L42" s="7"/>
      <c r="M42" s="7" t="s">
        <v>74</v>
      </c>
    </row>
    <row r="43" spans="1:13" x14ac:dyDescent="0.25">
      <c r="A43" s="11">
        <v>2</v>
      </c>
      <c r="B43" s="12">
        <v>45447</v>
      </c>
      <c r="C43" s="13" t="s">
        <v>59</v>
      </c>
      <c r="D43" s="11" t="s">
        <v>70</v>
      </c>
      <c r="E43" s="11" t="s">
        <v>62</v>
      </c>
      <c r="F43" s="11">
        <v>160</v>
      </c>
      <c r="G43" s="11">
        <v>0</v>
      </c>
      <c r="H43" s="11">
        <v>0</v>
      </c>
      <c r="I43" s="11">
        <v>0</v>
      </c>
      <c r="J43" s="7">
        <v>0</v>
      </c>
      <c r="K43" s="7">
        <f t="shared" si="0"/>
        <v>0</v>
      </c>
      <c r="L43" s="7"/>
      <c r="M43" s="7" t="s">
        <v>74</v>
      </c>
    </row>
    <row r="44" spans="1:13" x14ac:dyDescent="0.25">
      <c r="A44" s="11">
        <v>3</v>
      </c>
      <c r="B44" s="12">
        <v>45447</v>
      </c>
      <c r="C44" s="13" t="s">
        <v>59</v>
      </c>
      <c r="D44" s="11" t="s">
        <v>70</v>
      </c>
      <c r="E44" s="11" t="s">
        <v>64</v>
      </c>
      <c r="F44" s="11">
        <v>160</v>
      </c>
      <c r="G44" s="11">
        <v>10</v>
      </c>
      <c r="H44" s="11">
        <v>0</v>
      </c>
      <c r="I44" s="11">
        <v>5</v>
      </c>
      <c r="J44" s="7">
        <v>19</v>
      </c>
      <c r="K44" s="7">
        <f t="shared" si="0"/>
        <v>-14</v>
      </c>
      <c r="L44" s="7"/>
      <c r="M44" s="7" t="s">
        <v>74</v>
      </c>
    </row>
    <row r="45" spans="1:13" x14ac:dyDescent="0.25">
      <c r="A45" s="11">
        <v>4</v>
      </c>
      <c r="B45" s="12">
        <v>45447</v>
      </c>
      <c r="C45" s="13" t="s">
        <v>59</v>
      </c>
      <c r="D45" s="11" t="s">
        <v>70</v>
      </c>
      <c r="E45" s="11" t="s">
        <v>65</v>
      </c>
      <c r="F45" s="11">
        <v>160</v>
      </c>
      <c r="G45" s="11">
        <v>108</v>
      </c>
      <c r="H45" s="11">
        <v>0</v>
      </c>
      <c r="I45" s="11">
        <v>54</v>
      </c>
      <c r="J45" s="7">
        <v>75</v>
      </c>
      <c r="K45" s="7">
        <f t="shared" si="0"/>
        <v>-21</v>
      </c>
      <c r="L45" s="7"/>
      <c r="M45" s="7" t="s">
        <v>74</v>
      </c>
    </row>
    <row r="46" spans="1:13" x14ac:dyDescent="0.25">
      <c r="A46" s="11">
        <v>5</v>
      </c>
      <c r="B46" s="12">
        <v>45447</v>
      </c>
      <c r="C46" s="13" t="s">
        <v>59</v>
      </c>
      <c r="D46" s="11" t="s">
        <v>70</v>
      </c>
      <c r="E46" s="11" t="s">
        <v>66</v>
      </c>
      <c r="F46" s="11">
        <v>160</v>
      </c>
      <c r="G46" s="11">
        <v>162</v>
      </c>
      <c r="H46" s="11">
        <v>0</v>
      </c>
      <c r="I46" s="11">
        <v>81</v>
      </c>
      <c r="J46" s="7">
        <v>75</v>
      </c>
      <c r="K46" s="7">
        <f t="shared" si="0"/>
        <v>6</v>
      </c>
      <c r="L46" s="7"/>
      <c r="M46" s="7" t="s">
        <v>74</v>
      </c>
    </row>
    <row r="47" spans="1:13" x14ac:dyDescent="0.25">
      <c r="A47" s="11">
        <v>6</v>
      </c>
      <c r="B47" s="12">
        <v>45447</v>
      </c>
      <c r="C47" s="13" t="s">
        <v>59</v>
      </c>
      <c r="D47" s="11" t="s">
        <v>70</v>
      </c>
      <c r="E47" s="11" t="s">
        <v>67</v>
      </c>
      <c r="F47" s="11">
        <v>160</v>
      </c>
      <c r="G47" s="11">
        <v>144</v>
      </c>
      <c r="H47" s="11">
        <v>0</v>
      </c>
      <c r="I47" s="11">
        <v>72</v>
      </c>
      <c r="J47" s="7">
        <v>75</v>
      </c>
      <c r="K47" s="7">
        <f t="shared" si="0"/>
        <v>-3</v>
      </c>
      <c r="L47" s="7"/>
      <c r="M47" s="7" t="s">
        <v>74</v>
      </c>
    </row>
    <row r="48" spans="1:13" x14ac:dyDescent="0.25">
      <c r="A48" s="11">
        <v>7</v>
      </c>
      <c r="B48" s="12">
        <v>45447</v>
      </c>
      <c r="C48" s="13" t="s">
        <v>59</v>
      </c>
      <c r="D48" s="11" t="s">
        <v>70</v>
      </c>
      <c r="E48" s="11" t="s">
        <v>68</v>
      </c>
      <c r="F48" s="11">
        <v>160</v>
      </c>
      <c r="G48" s="11">
        <v>136</v>
      </c>
      <c r="H48" s="11">
        <v>0</v>
      </c>
      <c r="I48" s="11">
        <v>68</v>
      </c>
      <c r="J48" s="7">
        <v>75</v>
      </c>
      <c r="K48" s="7">
        <f t="shared" si="0"/>
        <v>-7</v>
      </c>
      <c r="L48" s="7"/>
      <c r="M48" s="7" t="s">
        <v>74</v>
      </c>
    </row>
    <row r="49" spans="1:13" x14ac:dyDescent="0.25">
      <c r="A49" s="11">
        <v>8</v>
      </c>
      <c r="B49" s="12">
        <v>45447</v>
      </c>
      <c r="C49" s="13" t="s">
        <v>59</v>
      </c>
      <c r="D49" s="11" t="s">
        <v>70</v>
      </c>
      <c r="E49" s="11" t="s">
        <v>69</v>
      </c>
      <c r="F49" s="11">
        <v>160</v>
      </c>
      <c r="G49" s="11">
        <v>156</v>
      </c>
      <c r="H49" s="11">
        <v>0</v>
      </c>
      <c r="I49" s="11">
        <v>78</v>
      </c>
      <c r="J49" s="7">
        <v>75</v>
      </c>
      <c r="K49" s="7">
        <f t="shared" si="0"/>
        <v>3</v>
      </c>
      <c r="L49" s="7"/>
      <c r="M49" s="7" t="s">
        <v>74</v>
      </c>
    </row>
    <row r="50" spans="1:13" x14ac:dyDescent="0.25">
      <c r="A50" s="11">
        <v>1</v>
      </c>
      <c r="B50" s="12">
        <v>45448</v>
      </c>
      <c r="C50" s="13" t="s">
        <v>37</v>
      </c>
      <c r="D50" s="11" t="s">
        <v>38</v>
      </c>
      <c r="E50" s="11" t="s">
        <v>39</v>
      </c>
      <c r="F50" s="11">
        <v>120</v>
      </c>
      <c r="G50" s="11">
        <v>116</v>
      </c>
      <c r="H50" s="11">
        <v>0</v>
      </c>
      <c r="I50" s="11">
        <v>58</v>
      </c>
      <c r="J50" s="7">
        <v>59</v>
      </c>
      <c r="K50" s="7">
        <f t="shared" si="0"/>
        <v>-1</v>
      </c>
      <c r="L50" s="7"/>
      <c r="M50" s="7"/>
    </row>
    <row r="51" spans="1:13" x14ac:dyDescent="0.25">
      <c r="A51" s="11">
        <v>2</v>
      </c>
      <c r="B51" s="12">
        <v>45448</v>
      </c>
      <c r="C51" s="13" t="s">
        <v>37</v>
      </c>
      <c r="D51" s="11" t="s">
        <v>38</v>
      </c>
      <c r="E51" s="11" t="s">
        <v>41</v>
      </c>
      <c r="F51" s="11">
        <v>120</v>
      </c>
      <c r="G51" s="11">
        <v>116</v>
      </c>
      <c r="H51" s="11">
        <v>0</v>
      </c>
      <c r="I51" s="11">
        <v>58</v>
      </c>
      <c r="J51" s="7">
        <v>58</v>
      </c>
      <c r="K51" s="7">
        <f t="shared" si="0"/>
        <v>0</v>
      </c>
      <c r="L51" s="7"/>
      <c r="M51" s="7"/>
    </row>
    <row r="52" spans="1:13" x14ac:dyDescent="0.25">
      <c r="A52" s="11">
        <v>3</v>
      </c>
      <c r="B52" s="12">
        <v>45448</v>
      </c>
      <c r="C52" s="13" t="s">
        <v>37</v>
      </c>
      <c r="D52" s="11" t="s">
        <v>38</v>
      </c>
      <c r="E52" s="11" t="s">
        <v>42</v>
      </c>
      <c r="F52" s="11">
        <v>120</v>
      </c>
      <c r="G52" s="11">
        <v>114</v>
      </c>
      <c r="H52" s="11">
        <v>0</v>
      </c>
      <c r="I52" s="11">
        <v>57</v>
      </c>
      <c r="J52" s="7">
        <v>58</v>
      </c>
      <c r="K52" s="7">
        <f t="shared" si="0"/>
        <v>-1</v>
      </c>
      <c r="L52" s="7"/>
      <c r="M52" s="7"/>
    </row>
    <row r="53" spans="1:13" x14ac:dyDescent="0.25">
      <c r="A53" s="11">
        <v>4</v>
      </c>
      <c r="B53" s="12">
        <v>45448</v>
      </c>
      <c r="C53" s="13" t="s">
        <v>37</v>
      </c>
      <c r="D53" s="11" t="s">
        <v>38</v>
      </c>
      <c r="E53" s="11" t="s">
        <v>43</v>
      </c>
      <c r="F53" s="11">
        <v>120</v>
      </c>
      <c r="G53" s="11">
        <v>116</v>
      </c>
      <c r="H53" s="11">
        <v>0</v>
      </c>
      <c r="I53" s="11">
        <v>58</v>
      </c>
      <c r="J53" s="7">
        <v>57</v>
      </c>
      <c r="K53" s="7">
        <f t="shared" si="0"/>
        <v>1</v>
      </c>
      <c r="L53" s="7"/>
      <c r="M53" s="7"/>
    </row>
    <row r="54" spans="1:13" x14ac:dyDescent="0.25">
      <c r="A54" s="11">
        <v>5</v>
      </c>
      <c r="B54" s="12">
        <v>45448</v>
      </c>
      <c r="C54" s="13" t="s">
        <v>37</v>
      </c>
      <c r="D54" s="11" t="s">
        <v>38</v>
      </c>
      <c r="E54" s="11" t="s">
        <v>44</v>
      </c>
      <c r="F54" s="11">
        <v>120</v>
      </c>
      <c r="G54" s="11">
        <v>114</v>
      </c>
      <c r="H54" s="11">
        <v>0</v>
      </c>
      <c r="I54" s="11">
        <v>57</v>
      </c>
      <c r="J54" s="7">
        <v>57</v>
      </c>
      <c r="K54" s="7">
        <f t="shared" si="0"/>
        <v>0</v>
      </c>
      <c r="L54" s="7"/>
      <c r="M54" s="7"/>
    </row>
    <row r="55" spans="1:13" x14ac:dyDescent="0.25">
      <c r="A55" s="11">
        <v>6</v>
      </c>
      <c r="B55" s="12">
        <v>45448</v>
      </c>
      <c r="C55" s="13" t="s">
        <v>37</v>
      </c>
      <c r="D55" s="11" t="s">
        <v>38</v>
      </c>
      <c r="E55" s="11" t="s">
        <v>45</v>
      </c>
      <c r="F55" s="11">
        <v>120</v>
      </c>
      <c r="G55" s="11">
        <v>78</v>
      </c>
      <c r="H55" s="11">
        <v>0</v>
      </c>
      <c r="I55" s="11">
        <v>39</v>
      </c>
      <c r="J55" s="7">
        <v>37</v>
      </c>
      <c r="K55" s="7">
        <f t="shared" si="0"/>
        <v>2</v>
      </c>
      <c r="L55" s="7"/>
      <c r="M55" s="7"/>
    </row>
    <row r="56" spans="1:13" x14ac:dyDescent="0.25">
      <c r="A56" s="11">
        <v>7</v>
      </c>
      <c r="B56" s="12">
        <v>45448</v>
      </c>
      <c r="C56" s="13" t="s">
        <v>37</v>
      </c>
      <c r="D56" s="11" t="s">
        <v>38</v>
      </c>
      <c r="E56" s="11" t="s">
        <v>46</v>
      </c>
      <c r="F56" s="11">
        <v>120</v>
      </c>
      <c r="G56" s="11">
        <v>106</v>
      </c>
      <c r="H56" s="11">
        <v>0</v>
      </c>
      <c r="I56" s="11">
        <v>53</v>
      </c>
      <c r="J56" s="7">
        <v>53</v>
      </c>
      <c r="K56" s="7">
        <f t="shared" si="0"/>
        <v>0</v>
      </c>
      <c r="L56" s="7"/>
      <c r="M56" s="7"/>
    </row>
    <row r="57" spans="1:13" x14ac:dyDescent="0.25">
      <c r="A57" s="11">
        <v>8</v>
      </c>
      <c r="B57" s="12">
        <v>45448</v>
      </c>
      <c r="C57" s="13" t="s">
        <v>37</v>
      </c>
      <c r="D57" s="11" t="s">
        <v>38</v>
      </c>
      <c r="E57" s="11" t="s">
        <v>47</v>
      </c>
      <c r="F57" s="11">
        <v>120</v>
      </c>
      <c r="G57" s="11">
        <v>116</v>
      </c>
      <c r="H57" s="11">
        <v>0</v>
      </c>
      <c r="I57" s="11">
        <v>58</v>
      </c>
      <c r="J57" s="7">
        <v>58</v>
      </c>
      <c r="K57" s="7">
        <f t="shared" si="0"/>
        <v>0</v>
      </c>
      <c r="L57" s="7"/>
      <c r="M57" s="7"/>
    </row>
    <row r="58" spans="1:13" x14ac:dyDescent="0.25">
      <c r="A58" s="11">
        <v>1</v>
      </c>
      <c r="B58" s="12">
        <v>45448</v>
      </c>
      <c r="C58" s="13" t="s">
        <v>48</v>
      </c>
      <c r="D58" s="11" t="s">
        <v>38</v>
      </c>
      <c r="E58" s="11" t="s">
        <v>49</v>
      </c>
      <c r="F58" s="11">
        <v>120</v>
      </c>
      <c r="G58" s="11">
        <v>70</v>
      </c>
      <c r="H58" s="11">
        <v>0</v>
      </c>
      <c r="I58" s="11">
        <v>35</v>
      </c>
      <c r="J58" s="7">
        <v>38</v>
      </c>
      <c r="K58" s="7">
        <f t="shared" si="0"/>
        <v>-3</v>
      </c>
      <c r="L58" s="7"/>
      <c r="M58" s="7"/>
    </row>
    <row r="59" spans="1:13" x14ac:dyDescent="0.25">
      <c r="A59" s="11">
        <v>2</v>
      </c>
      <c r="B59" s="12">
        <v>45448</v>
      </c>
      <c r="C59" s="13" t="s">
        <v>48</v>
      </c>
      <c r="D59" s="11" t="s">
        <v>38</v>
      </c>
      <c r="E59" s="11" t="s">
        <v>51</v>
      </c>
      <c r="F59" s="11">
        <v>120</v>
      </c>
      <c r="G59" s="11">
        <v>38</v>
      </c>
      <c r="H59" s="11">
        <v>0</v>
      </c>
      <c r="I59" s="11">
        <v>19</v>
      </c>
      <c r="J59" s="7">
        <v>19</v>
      </c>
      <c r="K59" s="7">
        <f t="shared" si="0"/>
        <v>0</v>
      </c>
      <c r="L59" s="7"/>
      <c r="M59" s="7"/>
    </row>
    <row r="60" spans="1:13" x14ac:dyDescent="0.25">
      <c r="A60" s="11">
        <v>3</v>
      </c>
      <c r="B60" s="12">
        <v>45448</v>
      </c>
      <c r="C60" s="13" t="s">
        <v>48</v>
      </c>
      <c r="D60" s="11" t="s">
        <v>38</v>
      </c>
      <c r="E60" s="11" t="s">
        <v>52</v>
      </c>
      <c r="F60" s="11">
        <v>120</v>
      </c>
      <c r="G60" s="11">
        <v>110</v>
      </c>
      <c r="H60" s="11">
        <v>0</v>
      </c>
      <c r="I60" s="11">
        <v>55</v>
      </c>
      <c r="J60" s="7">
        <v>56</v>
      </c>
      <c r="K60" s="7">
        <f t="shared" si="0"/>
        <v>-1</v>
      </c>
      <c r="L60" s="7"/>
      <c r="M60" s="7"/>
    </row>
    <row r="61" spans="1:13" x14ac:dyDescent="0.25">
      <c r="A61" s="11">
        <v>4</v>
      </c>
      <c r="B61" s="12">
        <v>45448</v>
      </c>
      <c r="C61" s="13" t="s">
        <v>48</v>
      </c>
      <c r="D61" s="11" t="s">
        <v>38</v>
      </c>
      <c r="E61" s="11" t="s">
        <v>53</v>
      </c>
      <c r="F61" s="11">
        <v>120</v>
      </c>
      <c r="G61" s="11">
        <v>108</v>
      </c>
      <c r="H61" s="11">
        <v>0</v>
      </c>
      <c r="I61" s="11">
        <v>54</v>
      </c>
      <c r="J61" s="7">
        <v>52</v>
      </c>
      <c r="K61" s="7">
        <f t="shared" si="0"/>
        <v>2</v>
      </c>
      <c r="L61" s="7"/>
      <c r="M61" s="7"/>
    </row>
    <row r="62" spans="1:13" x14ac:dyDescent="0.25">
      <c r="A62" s="11">
        <v>5</v>
      </c>
      <c r="B62" s="12">
        <v>45448</v>
      </c>
      <c r="C62" s="13" t="s">
        <v>48</v>
      </c>
      <c r="D62" s="11" t="s">
        <v>38</v>
      </c>
      <c r="E62" s="11" t="s">
        <v>54</v>
      </c>
      <c r="F62" s="11">
        <v>120</v>
      </c>
      <c r="G62" s="11">
        <v>116</v>
      </c>
      <c r="H62" s="11">
        <v>0</v>
      </c>
      <c r="I62" s="11">
        <v>58</v>
      </c>
      <c r="J62" s="7">
        <v>57</v>
      </c>
      <c r="K62" s="7">
        <f t="shared" si="0"/>
        <v>1</v>
      </c>
      <c r="L62" s="7"/>
      <c r="M62" s="7"/>
    </row>
    <row r="63" spans="1:13" x14ac:dyDescent="0.25">
      <c r="A63" s="11">
        <v>6</v>
      </c>
      <c r="B63" s="12">
        <v>45448</v>
      </c>
      <c r="C63" s="13" t="s">
        <v>48</v>
      </c>
      <c r="D63" s="11" t="s">
        <v>38</v>
      </c>
      <c r="E63" s="11" t="s">
        <v>55</v>
      </c>
      <c r="F63" s="11">
        <v>120</v>
      </c>
      <c r="G63" s="11">
        <v>42</v>
      </c>
      <c r="H63" s="11">
        <v>0</v>
      </c>
      <c r="I63" s="11">
        <v>21</v>
      </c>
      <c r="J63" s="7">
        <v>58</v>
      </c>
      <c r="K63" s="7">
        <f t="shared" si="0"/>
        <v>-37</v>
      </c>
      <c r="L63" s="7"/>
      <c r="M63" s="7" t="s">
        <v>75</v>
      </c>
    </row>
    <row r="64" spans="1:13" x14ac:dyDescent="0.25">
      <c r="A64" s="11">
        <v>7</v>
      </c>
      <c r="B64" s="12">
        <v>45448</v>
      </c>
      <c r="C64" s="13" t="s">
        <v>48</v>
      </c>
      <c r="D64" s="11" t="s">
        <v>38</v>
      </c>
      <c r="E64" s="11" t="s">
        <v>56</v>
      </c>
      <c r="F64" s="11">
        <v>120</v>
      </c>
      <c r="G64" s="11">
        <v>38</v>
      </c>
      <c r="H64" s="11">
        <v>0</v>
      </c>
      <c r="I64" s="11">
        <v>19</v>
      </c>
      <c r="J64" s="7">
        <v>54</v>
      </c>
      <c r="K64" s="7">
        <f t="shared" si="0"/>
        <v>-35</v>
      </c>
      <c r="L64" s="7"/>
      <c r="M64" s="7" t="s">
        <v>76</v>
      </c>
    </row>
    <row r="65" spans="1:13" x14ac:dyDescent="0.25">
      <c r="A65" s="11">
        <v>8</v>
      </c>
      <c r="B65" s="12">
        <v>45448</v>
      </c>
      <c r="C65" s="13" t="s">
        <v>48</v>
      </c>
      <c r="D65" s="11" t="s">
        <v>38</v>
      </c>
      <c r="E65" s="11" t="s">
        <v>57</v>
      </c>
      <c r="F65" s="11">
        <v>120</v>
      </c>
      <c r="G65" s="11">
        <v>0</v>
      </c>
      <c r="H65" s="11">
        <v>0</v>
      </c>
      <c r="I65" s="11">
        <v>0</v>
      </c>
      <c r="J65" s="7">
        <v>58</v>
      </c>
      <c r="K65" s="11"/>
      <c r="L65" s="7">
        <v>58</v>
      </c>
      <c r="M65" s="7" t="s">
        <v>77</v>
      </c>
    </row>
    <row r="66" spans="1:13" x14ac:dyDescent="0.25">
      <c r="A66" s="11">
        <v>1</v>
      </c>
      <c r="B66" s="12">
        <v>45448</v>
      </c>
      <c r="C66" s="13" t="s">
        <v>59</v>
      </c>
      <c r="D66" s="11" t="s">
        <v>38</v>
      </c>
      <c r="E66" s="11" t="s">
        <v>60</v>
      </c>
      <c r="F66" s="11">
        <v>120</v>
      </c>
      <c r="G66" s="11">
        <v>0</v>
      </c>
      <c r="H66" s="11">
        <v>0</v>
      </c>
      <c r="I66" s="11">
        <v>0</v>
      </c>
      <c r="J66" s="7">
        <v>0</v>
      </c>
      <c r="K66" s="7">
        <f t="shared" si="0"/>
        <v>0</v>
      </c>
      <c r="L66" s="7"/>
      <c r="M66" s="7" t="s">
        <v>77</v>
      </c>
    </row>
    <row r="67" spans="1:13" x14ac:dyDescent="0.25">
      <c r="A67" s="11">
        <v>2</v>
      </c>
      <c r="B67" s="12">
        <v>45448</v>
      </c>
      <c r="C67" s="13" t="s">
        <v>59</v>
      </c>
      <c r="D67" s="11" t="s">
        <v>38</v>
      </c>
      <c r="E67" s="11" t="s">
        <v>62</v>
      </c>
      <c r="F67" s="11">
        <v>120</v>
      </c>
      <c r="G67" s="11">
        <v>0</v>
      </c>
      <c r="H67" s="11">
        <v>0</v>
      </c>
      <c r="I67" s="11">
        <v>0</v>
      </c>
      <c r="J67" s="7">
        <v>40</v>
      </c>
      <c r="K67" s="11"/>
      <c r="L67" s="7">
        <v>40</v>
      </c>
      <c r="M67" s="7" t="s">
        <v>77</v>
      </c>
    </row>
    <row r="68" spans="1:13" x14ac:dyDescent="0.25">
      <c r="A68" s="11">
        <v>3</v>
      </c>
      <c r="B68" s="12">
        <v>45448</v>
      </c>
      <c r="C68" s="13" t="s">
        <v>59</v>
      </c>
      <c r="D68" s="11" t="s">
        <v>38</v>
      </c>
      <c r="E68" s="11" t="s">
        <v>64</v>
      </c>
      <c r="F68" s="11">
        <v>120</v>
      </c>
      <c r="G68" s="11">
        <v>0</v>
      </c>
      <c r="H68" s="11">
        <v>0</v>
      </c>
      <c r="I68" s="11">
        <v>0</v>
      </c>
      <c r="J68" s="7">
        <v>60</v>
      </c>
      <c r="K68" s="11"/>
      <c r="L68" s="7">
        <v>60</v>
      </c>
      <c r="M68" s="7" t="s">
        <v>77</v>
      </c>
    </row>
    <row r="69" spans="1:13" x14ac:dyDescent="0.25">
      <c r="A69" s="11">
        <v>4</v>
      </c>
      <c r="B69" s="12">
        <v>45448</v>
      </c>
      <c r="C69" s="13" t="s">
        <v>59</v>
      </c>
      <c r="D69" s="11" t="s">
        <v>38</v>
      </c>
      <c r="E69" s="11" t="s">
        <v>65</v>
      </c>
      <c r="F69" s="11">
        <v>120</v>
      </c>
      <c r="G69" s="11">
        <v>0</v>
      </c>
      <c r="H69" s="11">
        <v>0</v>
      </c>
      <c r="I69" s="11">
        <v>0</v>
      </c>
      <c r="J69" s="7">
        <v>69</v>
      </c>
      <c r="K69" s="11"/>
      <c r="L69" s="7">
        <v>69</v>
      </c>
      <c r="M69" s="7" t="s">
        <v>77</v>
      </c>
    </row>
    <row r="70" spans="1:13" x14ac:dyDescent="0.25">
      <c r="A70" s="11">
        <v>5</v>
      </c>
      <c r="B70" s="12">
        <v>45448</v>
      </c>
      <c r="C70" s="13" t="s">
        <v>59</v>
      </c>
      <c r="D70" s="11" t="s">
        <v>38</v>
      </c>
      <c r="E70" s="11" t="s">
        <v>66</v>
      </c>
      <c r="F70" s="11">
        <v>120</v>
      </c>
      <c r="G70" s="11">
        <v>0</v>
      </c>
      <c r="H70" s="11">
        <v>0</v>
      </c>
      <c r="I70" s="11">
        <v>0</v>
      </c>
      <c r="J70" s="7">
        <v>68</v>
      </c>
      <c r="K70" s="11"/>
      <c r="L70" s="7">
        <v>68</v>
      </c>
      <c r="M70" s="7" t="s">
        <v>77</v>
      </c>
    </row>
    <row r="71" spans="1:13" x14ac:dyDescent="0.25">
      <c r="A71" s="11">
        <v>6</v>
      </c>
      <c r="B71" s="12">
        <v>45448</v>
      </c>
      <c r="C71" s="13" t="s">
        <v>59</v>
      </c>
      <c r="D71" s="11" t="s">
        <v>38</v>
      </c>
      <c r="E71" s="11" t="s">
        <v>67</v>
      </c>
      <c r="F71" s="11">
        <v>120</v>
      </c>
      <c r="G71" s="11">
        <v>0</v>
      </c>
      <c r="H71" s="11">
        <v>0</v>
      </c>
      <c r="I71" s="11">
        <v>0</v>
      </c>
      <c r="J71" s="7">
        <v>66</v>
      </c>
      <c r="K71" s="11"/>
      <c r="L71" s="7">
        <v>66</v>
      </c>
      <c r="M71" s="7" t="s">
        <v>77</v>
      </c>
    </row>
    <row r="72" spans="1:13" x14ac:dyDescent="0.25">
      <c r="A72" s="11">
        <v>7</v>
      </c>
      <c r="B72" s="12">
        <v>45448</v>
      </c>
      <c r="C72" s="13" t="s">
        <v>59</v>
      </c>
      <c r="D72" s="11" t="s">
        <v>38</v>
      </c>
      <c r="E72" s="11" t="s">
        <v>68</v>
      </c>
      <c r="F72" s="11">
        <v>120</v>
      </c>
      <c r="G72" s="11">
        <v>0</v>
      </c>
      <c r="H72" s="11">
        <v>0</v>
      </c>
      <c r="I72" s="11">
        <v>0</v>
      </c>
      <c r="J72" s="7">
        <v>70</v>
      </c>
      <c r="K72" s="11"/>
      <c r="L72" s="7">
        <v>70</v>
      </c>
      <c r="M72" s="7" t="s">
        <v>77</v>
      </c>
    </row>
    <row r="73" spans="1:13" x14ac:dyDescent="0.25">
      <c r="A73" s="11">
        <v>8</v>
      </c>
      <c r="B73" s="12">
        <v>45448</v>
      </c>
      <c r="C73" s="13" t="s">
        <v>59</v>
      </c>
      <c r="D73" s="11" t="s">
        <v>38</v>
      </c>
      <c r="E73" s="11" t="s">
        <v>69</v>
      </c>
      <c r="F73" s="11">
        <v>120</v>
      </c>
      <c r="G73" s="11">
        <v>0</v>
      </c>
      <c r="H73" s="11">
        <v>0</v>
      </c>
      <c r="I73" s="11">
        <v>0</v>
      </c>
      <c r="J73" s="7">
        <v>65</v>
      </c>
      <c r="K73" s="11"/>
      <c r="L73" s="7">
        <v>65</v>
      </c>
      <c r="M73" s="7" t="s">
        <v>77</v>
      </c>
    </row>
    <row r="74" spans="1:13" x14ac:dyDescent="0.25">
      <c r="A74" s="11">
        <v>1</v>
      </c>
      <c r="B74" s="12">
        <v>45448</v>
      </c>
      <c r="C74" s="13" t="s">
        <v>37</v>
      </c>
      <c r="D74" s="11" t="s">
        <v>70</v>
      </c>
      <c r="E74" s="11" t="s">
        <v>39</v>
      </c>
      <c r="F74" s="11">
        <v>160</v>
      </c>
      <c r="G74" s="11">
        <v>162</v>
      </c>
      <c r="H74" s="11">
        <v>0</v>
      </c>
      <c r="I74" s="11">
        <v>81</v>
      </c>
      <c r="J74" s="7">
        <v>82</v>
      </c>
      <c r="K74" s="7">
        <f t="shared" ref="K74:K130" si="1">I74-J74</f>
        <v>-1</v>
      </c>
      <c r="L74" s="7"/>
      <c r="M74" s="7"/>
    </row>
    <row r="75" spans="1:13" x14ac:dyDescent="0.25">
      <c r="A75" s="11">
        <v>2</v>
      </c>
      <c r="B75" s="12">
        <v>45448</v>
      </c>
      <c r="C75" s="13" t="s">
        <v>37</v>
      </c>
      <c r="D75" s="11" t="s">
        <v>70</v>
      </c>
      <c r="E75" s="11" t="s">
        <v>41</v>
      </c>
      <c r="F75" s="11">
        <v>160</v>
      </c>
      <c r="G75" s="11">
        <v>170</v>
      </c>
      <c r="H75" s="11">
        <v>0</v>
      </c>
      <c r="I75" s="11">
        <v>85</v>
      </c>
      <c r="J75" s="7">
        <v>84</v>
      </c>
      <c r="K75" s="7">
        <f t="shared" si="1"/>
        <v>1</v>
      </c>
      <c r="L75" s="7"/>
      <c r="M75" s="7"/>
    </row>
    <row r="76" spans="1:13" x14ac:dyDescent="0.25">
      <c r="A76" s="11">
        <v>3</v>
      </c>
      <c r="B76" s="12">
        <v>45448</v>
      </c>
      <c r="C76" s="13" t="s">
        <v>37</v>
      </c>
      <c r="D76" s="11" t="s">
        <v>70</v>
      </c>
      <c r="E76" s="11" t="s">
        <v>42</v>
      </c>
      <c r="F76" s="11">
        <v>160</v>
      </c>
      <c r="G76" s="11">
        <v>172</v>
      </c>
      <c r="H76" s="11">
        <v>0</v>
      </c>
      <c r="I76" s="11">
        <v>86</v>
      </c>
      <c r="J76" s="7">
        <v>87</v>
      </c>
      <c r="K76" s="7">
        <f t="shared" si="1"/>
        <v>-1</v>
      </c>
      <c r="L76" s="7"/>
      <c r="M76" s="7"/>
    </row>
    <row r="77" spans="1:13" x14ac:dyDescent="0.25">
      <c r="A77" s="11">
        <v>4</v>
      </c>
      <c r="B77" s="12">
        <v>45448</v>
      </c>
      <c r="C77" s="13" t="s">
        <v>37</v>
      </c>
      <c r="D77" s="11" t="s">
        <v>70</v>
      </c>
      <c r="E77" s="11" t="s">
        <v>43</v>
      </c>
      <c r="F77" s="11">
        <v>160</v>
      </c>
      <c r="G77" s="11">
        <v>166</v>
      </c>
      <c r="H77" s="11">
        <v>0</v>
      </c>
      <c r="I77" s="11">
        <v>83</v>
      </c>
      <c r="J77" s="7">
        <v>83</v>
      </c>
      <c r="K77" s="7">
        <f t="shared" si="1"/>
        <v>0</v>
      </c>
      <c r="L77" s="7"/>
      <c r="M77" s="7"/>
    </row>
    <row r="78" spans="1:13" x14ac:dyDescent="0.25">
      <c r="A78" s="11">
        <v>5</v>
      </c>
      <c r="B78" s="12">
        <v>45448</v>
      </c>
      <c r="C78" s="13" t="s">
        <v>37</v>
      </c>
      <c r="D78" s="11" t="s">
        <v>70</v>
      </c>
      <c r="E78" s="11" t="s">
        <v>44</v>
      </c>
      <c r="F78" s="11">
        <v>160</v>
      </c>
      <c r="G78" s="11">
        <v>172</v>
      </c>
      <c r="H78" s="11">
        <v>0</v>
      </c>
      <c r="I78" s="11">
        <v>86</v>
      </c>
      <c r="J78" s="7">
        <v>87</v>
      </c>
      <c r="K78" s="7">
        <f t="shared" si="1"/>
        <v>-1</v>
      </c>
      <c r="L78" s="7"/>
      <c r="M78" s="7"/>
    </row>
    <row r="79" spans="1:13" x14ac:dyDescent="0.25">
      <c r="A79" s="11">
        <v>6</v>
      </c>
      <c r="B79" s="12">
        <v>45448</v>
      </c>
      <c r="C79" s="13" t="s">
        <v>37</v>
      </c>
      <c r="D79" s="11" t="s">
        <v>70</v>
      </c>
      <c r="E79" s="11" t="s">
        <v>45</v>
      </c>
      <c r="F79" s="11">
        <v>160</v>
      </c>
      <c r="G79" s="11">
        <v>66</v>
      </c>
      <c r="H79" s="11">
        <v>0</v>
      </c>
      <c r="I79" s="11">
        <v>33</v>
      </c>
      <c r="J79" s="7">
        <v>30</v>
      </c>
      <c r="K79" s="7">
        <f t="shared" si="1"/>
        <v>3</v>
      </c>
      <c r="L79" s="7"/>
      <c r="M79" s="7"/>
    </row>
    <row r="80" spans="1:13" x14ac:dyDescent="0.25">
      <c r="A80" s="11">
        <v>7</v>
      </c>
      <c r="B80" s="12">
        <v>45448</v>
      </c>
      <c r="C80" s="13" t="s">
        <v>37</v>
      </c>
      <c r="D80" s="11" t="s">
        <v>70</v>
      </c>
      <c r="E80" s="11" t="s">
        <v>46</v>
      </c>
      <c r="F80" s="11">
        <v>160</v>
      </c>
      <c r="G80" s="11">
        <v>0</v>
      </c>
      <c r="H80" s="11">
        <v>0</v>
      </c>
      <c r="I80" s="11">
        <v>0</v>
      </c>
      <c r="J80" s="7">
        <v>0</v>
      </c>
      <c r="K80" s="7">
        <f t="shared" si="1"/>
        <v>0</v>
      </c>
      <c r="L80" s="7"/>
      <c r="M80" s="7"/>
    </row>
    <row r="81" spans="1:13" x14ac:dyDescent="0.25">
      <c r="A81" s="11">
        <v>8</v>
      </c>
      <c r="B81" s="12">
        <v>45448</v>
      </c>
      <c r="C81" s="13" t="s">
        <v>37</v>
      </c>
      <c r="D81" s="11" t="s">
        <v>70</v>
      </c>
      <c r="E81" s="11" t="s">
        <v>47</v>
      </c>
      <c r="F81" s="11">
        <v>160</v>
      </c>
      <c r="G81" s="11">
        <v>88</v>
      </c>
      <c r="H81" s="11">
        <v>0</v>
      </c>
      <c r="I81" s="11">
        <v>44</v>
      </c>
      <c r="J81" s="7">
        <v>43</v>
      </c>
      <c r="K81" s="7">
        <f t="shared" si="1"/>
        <v>1</v>
      </c>
      <c r="L81" s="7"/>
      <c r="M81" s="7"/>
    </row>
    <row r="82" spans="1:13" x14ac:dyDescent="0.25">
      <c r="A82" s="11">
        <v>1</v>
      </c>
      <c r="B82" s="12">
        <v>45448</v>
      </c>
      <c r="C82" s="13" t="s">
        <v>48</v>
      </c>
      <c r="D82" s="11" t="s">
        <v>70</v>
      </c>
      <c r="E82" s="11" t="s">
        <v>49</v>
      </c>
      <c r="F82" s="11">
        <v>160</v>
      </c>
      <c r="G82" s="11">
        <v>60</v>
      </c>
      <c r="H82" s="11">
        <v>0</v>
      </c>
      <c r="I82" s="11">
        <v>30</v>
      </c>
      <c r="J82" s="7">
        <v>29</v>
      </c>
      <c r="K82" s="7">
        <f t="shared" si="1"/>
        <v>1</v>
      </c>
      <c r="L82" s="7"/>
      <c r="M82" s="7"/>
    </row>
    <row r="83" spans="1:13" x14ac:dyDescent="0.25">
      <c r="A83" s="11">
        <v>2</v>
      </c>
      <c r="B83" s="12">
        <v>45448</v>
      </c>
      <c r="C83" s="13" t="s">
        <v>48</v>
      </c>
      <c r="D83" s="11" t="s">
        <v>70</v>
      </c>
      <c r="E83" s="11" t="s">
        <v>51</v>
      </c>
      <c r="F83" s="11">
        <v>160</v>
      </c>
      <c r="G83" s="11">
        <v>0</v>
      </c>
      <c r="H83" s="11">
        <v>0</v>
      </c>
      <c r="I83" s="11">
        <v>0</v>
      </c>
      <c r="J83" s="7">
        <v>0</v>
      </c>
      <c r="K83" s="7">
        <f t="shared" si="1"/>
        <v>0</v>
      </c>
      <c r="L83" s="7"/>
      <c r="M83" s="7"/>
    </row>
    <row r="84" spans="1:13" x14ac:dyDescent="0.25">
      <c r="A84" s="11">
        <v>3</v>
      </c>
      <c r="B84" s="12">
        <v>45448</v>
      </c>
      <c r="C84" s="13" t="s">
        <v>48</v>
      </c>
      <c r="D84" s="11" t="s">
        <v>70</v>
      </c>
      <c r="E84" s="11" t="s">
        <v>52</v>
      </c>
      <c r="F84" s="11">
        <v>160</v>
      </c>
      <c r="G84" s="11">
        <v>52</v>
      </c>
      <c r="H84" s="11">
        <v>0</v>
      </c>
      <c r="I84" s="11">
        <v>26</v>
      </c>
      <c r="J84" s="7">
        <v>27</v>
      </c>
      <c r="K84" s="7">
        <f t="shared" si="1"/>
        <v>-1</v>
      </c>
      <c r="L84" s="7"/>
      <c r="M84" s="7"/>
    </row>
    <row r="85" spans="1:13" x14ac:dyDescent="0.25">
      <c r="A85" s="11">
        <v>4</v>
      </c>
      <c r="B85" s="12">
        <v>45448</v>
      </c>
      <c r="C85" s="13" t="s">
        <v>48</v>
      </c>
      <c r="D85" s="11" t="s">
        <v>70</v>
      </c>
      <c r="E85" s="11" t="s">
        <v>53</v>
      </c>
      <c r="F85" s="11">
        <v>160</v>
      </c>
      <c r="G85" s="11">
        <v>106</v>
      </c>
      <c r="H85" s="11">
        <v>0</v>
      </c>
      <c r="I85" s="11">
        <v>53</v>
      </c>
      <c r="J85" s="7">
        <v>50</v>
      </c>
      <c r="K85" s="7">
        <f t="shared" si="1"/>
        <v>3</v>
      </c>
      <c r="L85" s="7"/>
      <c r="M85" s="7"/>
    </row>
    <row r="86" spans="1:13" x14ac:dyDescent="0.25">
      <c r="A86" s="11">
        <v>5</v>
      </c>
      <c r="B86" s="12">
        <v>45448</v>
      </c>
      <c r="C86" s="13" t="s">
        <v>48</v>
      </c>
      <c r="D86" s="11" t="s">
        <v>70</v>
      </c>
      <c r="E86" s="11" t="s">
        <v>54</v>
      </c>
      <c r="F86" s="11">
        <v>160</v>
      </c>
      <c r="G86" s="11">
        <v>108</v>
      </c>
      <c r="H86" s="11">
        <v>0</v>
      </c>
      <c r="I86" s="11">
        <v>54</v>
      </c>
      <c r="J86" s="7">
        <v>54</v>
      </c>
      <c r="K86" s="7">
        <f t="shared" si="1"/>
        <v>0</v>
      </c>
      <c r="L86" s="7"/>
      <c r="M86" s="7"/>
    </row>
    <row r="87" spans="1:13" x14ac:dyDescent="0.25">
      <c r="A87" s="11">
        <v>6</v>
      </c>
      <c r="B87" s="12">
        <v>45448</v>
      </c>
      <c r="C87" s="13" t="s">
        <v>48</v>
      </c>
      <c r="D87" s="11" t="s">
        <v>70</v>
      </c>
      <c r="E87" s="11" t="s">
        <v>55</v>
      </c>
      <c r="F87" s="11">
        <v>160</v>
      </c>
      <c r="G87" s="11">
        <v>34</v>
      </c>
      <c r="H87" s="11">
        <v>0</v>
      </c>
      <c r="I87" s="11">
        <v>17</v>
      </c>
      <c r="J87" s="7">
        <v>52</v>
      </c>
      <c r="K87" s="7">
        <f t="shared" si="1"/>
        <v>-35</v>
      </c>
      <c r="L87" s="7"/>
      <c r="M87" s="7" t="s">
        <v>75</v>
      </c>
    </row>
    <row r="88" spans="1:13" x14ac:dyDescent="0.25">
      <c r="A88" s="11">
        <v>7</v>
      </c>
      <c r="B88" s="12">
        <v>45448</v>
      </c>
      <c r="C88" s="13" t="s">
        <v>48</v>
      </c>
      <c r="D88" s="11" t="s">
        <v>70</v>
      </c>
      <c r="E88" s="11" t="s">
        <v>56</v>
      </c>
      <c r="F88" s="11">
        <v>160</v>
      </c>
      <c r="G88" s="11">
        <v>32</v>
      </c>
      <c r="H88" s="11">
        <v>0</v>
      </c>
      <c r="I88" s="11">
        <v>16</v>
      </c>
      <c r="J88" s="7">
        <v>40</v>
      </c>
      <c r="K88" s="7">
        <f t="shared" si="1"/>
        <v>-24</v>
      </c>
      <c r="L88" s="7"/>
      <c r="M88" s="7" t="s">
        <v>76</v>
      </c>
    </row>
    <row r="89" spans="1:13" x14ac:dyDescent="0.25">
      <c r="A89" s="11">
        <v>8</v>
      </c>
      <c r="B89" s="12">
        <v>45448</v>
      </c>
      <c r="C89" s="13" t="s">
        <v>48</v>
      </c>
      <c r="D89" s="11" t="s">
        <v>70</v>
      </c>
      <c r="E89" s="11" t="s">
        <v>57</v>
      </c>
      <c r="F89" s="11">
        <v>160</v>
      </c>
      <c r="G89" s="11">
        <v>0</v>
      </c>
      <c r="H89" s="11">
        <v>0</v>
      </c>
      <c r="I89" s="11">
        <v>0</v>
      </c>
      <c r="J89" s="7">
        <v>50</v>
      </c>
      <c r="K89" s="11"/>
      <c r="L89" s="7">
        <v>50</v>
      </c>
      <c r="M89" s="7" t="s">
        <v>77</v>
      </c>
    </row>
    <row r="90" spans="1:13" x14ac:dyDescent="0.25">
      <c r="A90" s="11">
        <v>1</v>
      </c>
      <c r="B90" s="12">
        <v>45448</v>
      </c>
      <c r="C90" s="13" t="s">
        <v>59</v>
      </c>
      <c r="D90" s="11" t="s">
        <v>70</v>
      </c>
      <c r="E90" s="11" t="s">
        <v>60</v>
      </c>
      <c r="F90" s="11">
        <v>160</v>
      </c>
      <c r="G90" s="11">
        <v>0</v>
      </c>
      <c r="H90" s="11">
        <v>0</v>
      </c>
      <c r="I90" s="11">
        <v>0</v>
      </c>
      <c r="J90" s="7">
        <v>23</v>
      </c>
      <c r="K90" s="11"/>
      <c r="L90" s="7">
        <v>23</v>
      </c>
      <c r="M90" s="7" t="s">
        <v>77</v>
      </c>
    </row>
    <row r="91" spans="1:13" x14ac:dyDescent="0.25">
      <c r="A91" s="11">
        <v>2</v>
      </c>
      <c r="B91" s="12">
        <v>45448</v>
      </c>
      <c r="C91" s="13" t="s">
        <v>59</v>
      </c>
      <c r="D91" s="11" t="s">
        <v>70</v>
      </c>
      <c r="E91" s="11" t="s">
        <v>62</v>
      </c>
      <c r="F91" s="11">
        <v>160</v>
      </c>
      <c r="G91" s="11">
        <v>0</v>
      </c>
      <c r="H91" s="11">
        <v>0</v>
      </c>
      <c r="I91" s="11">
        <v>0</v>
      </c>
      <c r="J91" s="7">
        <v>42</v>
      </c>
      <c r="K91" s="11"/>
      <c r="L91" s="7">
        <v>42</v>
      </c>
      <c r="M91" s="7" t="s">
        <v>77</v>
      </c>
    </row>
    <row r="92" spans="1:13" x14ac:dyDescent="0.25">
      <c r="A92" s="11">
        <v>3</v>
      </c>
      <c r="B92" s="12">
        <v>45448</v>
      </c>
      <c r="C92" s="13" t="s">
        <v>59</v>
      </c>
      <c r="D92" s="11" t="s">
        <v>70</v>
      </c>
      <c r="E92" s="11" t="s">
        <v>64</v>
      </c>
      <c r="F92" s="11">
        <v>160</v>
      </c>
      <c r="G92" s="11">
        <v>0</v>
      </c>
      <c r="H92" s="11">
        <v>0</v>
      </c>
      <c r="I92" s="11">
        <v>0</v>
      </c>
      <c r="J92" s="7">
        <v>49</v>
      </c>
      <c r="K92" s="11"/>
      <c r="L92" s="7">
        <v>49</v>
      </c>
      <c r="M92" s="7" t="s">
        <v>77</v>
      </c>
    </row>
    <row r="93" spans="1:13" x14ac:dyDescent="0.25">
      <c r="A93" s="11">
        <v>4</v>
      </c>
      <c r="B93" s="12">
        <v>45448</v>
      </c>
      <c r="C93" s="13" t="s">
        <v>59</v>
      </c>
      <c r="D93" s="11" t="s">
        <v>70</v>
      </c>
      <c r="E93" s="11" t="s">
        <v>65</v>
      </c>
      <c r="F93" s="11">
        <v>160</v>
      </c>
      <c r="G93" s="11">
        <v>0</v>
      </c>
      <c r="H93" s="11">
        <v>0</v>
      </c>
      <c r="I93" s="11">
        <v>0</v>
      </c>
      <c r="J93" s="7">
        <v>49</v>
      </c>
      <c r="K93" s="11"/>
      <c r="L93" s="7">
        <v>49</v>
      </c>
      <c r="M93" s="7" t="s">
        <v>77</v>
      </c>
    </row>
    <row r="94" spans="1:13" x14ac:dyDescent="0.25">
      <c r="A94" s="11">
        <v>5</v>
      </c>
      <c r="B94" s="12">
        <v>45448</v>
      </c>
      <c r="C94" s="13" t="s">
        <v>59</v>
      </c>
      <c r="D94" s="11" t="s">
        <v>70</v>
      </c>
      <c r="E94" s="11" t="s">
        <v>66</v>
      </c>
      <c r="F94" s="11">
        <v>160</v>
      </c>
      <c r="G94" s="11">
        <v>0</v>
      </c>
      <c r="H94" s="11">
        <v>0</v>
      </c>
      <c r="I94" s="11">
        <v>0</v>
      </c>
      <c r="J94" s="7">
        <v>52</v>
      </c>
      <c r="K94" s="11"/>
      <c r="L94" s="7">
        <v>52</v>
      </c>
      <c r="M94" s="7" t="s">
        <v>77</v>
      </c>
    </row>
    <row r="95" spans="1:13" x14ac:dyDescent="0.25">
      <c r="A95" s="11">
        <v>6</v>
      </c>
      <c r="B95" s="12">
        <v>45448</v>
      </c>
      <c r="C95" s="13" t="s">
        <v>59</v>
      </c>
      <c r="D95" s="11" t="s">
        <v>70</v>
      </c>
      <c r="E95" s="11" t="s">
        <v>67</v>
      </c>
      <c r="F95" s="11">
        <v>160</v>
      </c>
      <c r="G95" s="11">
        <v>0</v>
      </c>
      <c r="H95" s="11">
        <v>0</v>
      </c>
      <c r="I95" s="11">
        <v>0</v>
      </c>
      <c r="J95" s="7">
        <v>51</v>
      </c>
      <c r="K95" s="11"/>
      <c r="L95" s="7">
        <v>51</v>
      </c>
      <c r="M95" s="7" t="s">
        <v>77</v>
      </c>
    </row>
    <row r="96" spans="1:13" x14ac:dyDescent="0.25">
      <c r="A96" s="11">
        <v>7</v>
      </c>
      <c r="B96" s="12">
        <v>45448</v>
      </c>
      <c r="C96" s="13" t="s">
        <v>59</v>
      </c>
      <c r="D96" s="11" t="s">
        <v>70</v>
      </c>
      <c r="E96" s="11" t="s">
        <v>68</v>
      </c>
      <c r="F96" s="11">
        <v>160</v>
      </c>
      <c r="G96" s="11">
        <v>0</v>
      </c>
      <c r="H96" s="11">
        <v>0</v>
      </c>
      <c r="I96" s="11">
        <v>0</v>
      </c>
      <c r="J96" s="7">
        <v>51</v>
      </c>
      <c r="K96" s="11"/>
      <c r="L96" s="7">
        <v>51</v>
      </c>
      <c r="M96" s="7" t="s">
        <v>77</v>
      </c>
    </row>
    <row r="97" spans="1:13" x14ac:dyDescent="0.25">
      <c r="A97" s="11">
        <v>8</v>
      </c>
      <c r="B97" s="12">
        <v>45448</v>
      </c>
      <c r="C97" s="13" t="s">
        <v>59</v>
      </c>
      <c r="D97" s="11" t="s">
        <v>70</v>
      </c>
      <c r="E97" s="11" t="s">
        <v>69</v>
      </c>
      <c r="F97" s="11">
        <v>160</v>
      </c>
      <c r="G97" s="11">
        <v>0</v>
      </c>
      <c r="H97" s="11">
        <v>0</v>
      </c>
      <c r="I97" s="11">
        <v>0</v>
      </c>
      <c r="J97" s="7">
        <v>51</v>
      </c>
      <c r="K97" s="11"/>
      <c r="L97" s="7">
        <v>51</v>
      </c>
      <c r="M97" s="7" t="s">
        <v>77</v>
      </c>
    </row>
    <row r="98" spans="1:13" x14ac:dyDescent="0.25">
      <c r="A98" s="11"/>
      <c r="B98" s="12">
        <v>45449</v>
      </c>
      <c r="C98" s="13" t="s">
        <v>37</v>
      </c>
      <c r="D98" s="11" t="s">
        <v>38</v>
      </c>
      <c r="E98" s="11" t="s">
        <v>39</v>
      </c>
      <c r="F98" s="11">
        <v>120</v>
      </c>
      <c r="G98" s="11">
        <v>0</v>
      </c>
      <c r="H98" s="11">
        <v>0</v>
      </c>
      <c r="I98" s="11">
        <v>0</v>
      </c>
      <c r="J98" s="7">
        <v>46</v>
      </c>
      <c r="K98" s="11"/>
      <c r="L98" s="7">
        <v>46</v>
      </c>
      <c r="M98" s="7" t="s">
        <v>77</v>
      </c>
    </row>
    <row r="99" spans="1:13" x14ac:dyDescent="0.25">
      <c r="A99" s="11">
        <v>2</v>
      </c>
      <c r="B99" s="12">
        <v>45449</v>
      </c>
      <c r="C99" s="13" t="s">
        <v>37</v>
      </c>
      <c r="D99" s="11" t="s">
        <v>38</v>
      </c>
      <c r="E99" s="11" t="s">
        <v>41</v>
      </c>
      <c r="F99" s="11">
        <v>120</v>
      </c>
      <c r="G99" s="11">
        <v>0</v>
      </c>
      <c r="H99" s="11">
        <v>0</v>
      </c>
      <c r="I99" s="11">
        <v>0</v>
      </c>
      <c r="J99" s="7">
        <v>64</v>
      </c>
      <c r="K99" s="11"/>
      <c r="L99" s="7">
        <v>64</v>
      </c>
      <c r="M99" s="7" t="s">
        <v>77</v>
      </c>
    </row>
    <row r="100" spans="1:13" x14ac:dyDescent="0.25">
      <c r="A100" s="11">
        <v>3</v>
      </c>
      <c r="B100" s="12">
        <v>45449</v>
      </c>
      <c r="C100" s="13" t="s">
        <v>37</v>
      </c>
      <c r="D100" s="11" t="s">
        <v>38</v>
      </c>
      <c r="E100" s="11" t="s">
        <v>42</v>
      </c>
      <c r="F100" s="11">
        <v>120</v>
      </c>
      <c r="G100" s="11">
        <v>146</v>
      </c>
      <c r="H100" s="11">
        <v>0</v>
      </c>
      <c r="I100" s="11">
        <v>73</v>
      </c>
      <c r="J100" s="7">
        <v>75</v>
      </c>
      <c r="K100" s="7">
        <f t="shared" si="1"/>
        <v>-2</v>
      </c>
      <c r="L100" s="7"/>
      <c r="M100" s="7"/>
    </row>
    <row r="101" spans="1:13" x14ac:dyDescent="0.25">
      <c r="A101" s="11">
        <v>4</v>
      </c>
      <c r="B101" s="12">
        <v>45449</v>
      </c>
      <c r="C101" s="13" t="s">
        <v>37</v>
      </c>
      <c r="D101" s="11" t="s">
        <v>38</v>
      </c>
      <c r="E101" s="11" t="s">
        <v>43</v>
      </c>
      <c r="F101" s="11">
        <v>120</v>
      </c>
      <c r="G101" s="11">
        <v>150</v>
      </c>
      <c r="H101" s="11">
        <v>0</v>
      </c>
      <c r="I101" s="11">
        <v>75</v>
      </c>
      <c r="J101" s="7">
        <v>74</v>
      </c>
      <c r="K101" s="7">
        <f t="shared" si="1"/>
        <v>1</v>
      </c>
      <c r="L101" s="7"/>
      <c r="M101" s="7"/>
    </row>
    <row r="102" spans="1:13" x14ac:dyDescent="0.25">
      <c r="A102" s="11">
        <v>5</v>
      </c>
      <c r="B102" s="12">
        <v>45449</v>
      </c>
      <c r="C102" s="13" t="s">
        <v>37</v>
      </c>
      <c r="D102" s="11" t="s">
        <v>38</v>
      </c>
      <c r="E102" s="11" t="s">
        <v>44</v>
      </c>
      <c r="F102" s="11">
        <v>120</v>
      </c>
      <c r="G102" s="11">
        <v>150</v>
      </c>
      <c r="H102" s="11">
        <v>0</v>
      </c>
      <c r="I102" s="11">
        <v>75</v>
      </c>
      <c r="J102" s="7">
        <v>76</v>
      </c>
      <c r="K102" s="7">
        <f t="shared" si="1"/>
        <v>-1</v>
      </c>
      <c r="L102" s="7"/>
      <c r="M102" s="7"/>
    </row>
    <row r="103" spans="1:13" x14ac:dyDescent="0.25">
      <c r="A103" s="11">
        <v>6</v>
      </c>
      <c r="B103" s="12">
        <v>45449</v>
      </c>
      <c r="C103" s="13" t="s">
        <v>37</v>
      </c>
      <c r="D103" s="11" t="s">
        <v>38</v>
      </c>
      <c r="E103" s="11" t="s">
        <v>45</v>
      </c>
      <c r="F103" s="11">
        <v>120</v>
      </c>
      <c r="G103" s="11">
        <v>120</v>
      </c>
      <c r="H103" s="11">
        <v>0</v>
      </c>
      <c r="I103" s="11">
        <v>60</v>
      </c>
      <c r="J103" s="7">
        <v>60</v>
      </c>
      <c r="K103" s="7">
        <f t="shared" si="1"/>
        <v>0</v>
      </c>
      <c r="L103" s="7"/>
      <c r="M103" s="7"/>
    </row>
    <row r="104" spans="1:13" x14ac:dyDescent="0.25">
      <c r="A104" s="11">
        <v>7</v>
      </c>
      <c r="B104" s="12">
        <v>45449</v>
      </c>
      <c r="C104" s="13" t="s">
        <v>37</v>
      </c>
      <c r="D104" s="11" t="s">
        <v>38</v>
      </c>
      <c r="E104" s="11" t="s">
        <v>46</v>
      </c>
      <c r="F104" s="11">
        <v>120</v>
      </c>
      <c r="G104" s="11">
        <v>4</v>
      </c>
      <c r="H104" s="11">
        <v>0</v>
      </c>
      <c r="I104" s="11">
        <v>2</v>
      </c>
      <c r="J104" s="7">
        <v>0</v>
      </c>
      <c r="K104" s="7">
        <f t="shared" si="1"/>
        <v>2</v>
      </c>
      <c r="L104" s="7"/>
      <c r="M104" s="7"/>
    </row>
    <row r="105" spans="1:13" x14ac:dyDescent="0.25">
      <c r="A105" s="11">
        <v>8</v>
      </c>
      <c r="B105" s="12">
        <v>45449</v>
      </c>
      <c r="C105" s="13" t="s">
        <v>37</v>
      </c>
      <c r="D105" s="11" t="s">
        <v>38</v>
      </c>
      <c r="E105" s="11" t="s">
        <v>47</v>
      </c>
      <c r="F105" s="11">
        <v>120</v>
      </c>
      <c r="G105" s="11">
        <v>78</v>
      </c>
      <c r="H105" s="11">
        <v>0</v>
      </c>
      <c r="I105" s="11">
        <v>39</v>
      </c>
      <c r="J105" s="7">
        <v>38</v>
      </c>
      <c r="K105" s="7">
        <f t="shared" si="1"/>
        <v>1</v>
      </c>
      <c r="L105" s="7"/>
      <c r="M105" s="7"/>
    </row>
    <row r="106" spans="1:13" x14ac:dyDescent="0.25">
      <c r="A106" s="11">
        <v>1</v>
      </c>
      <c r="B106" s="12">
        <v>45449</v>
      </c>
      <c r="C106" s="13" t="s">
        <v>48</v>
      </c>
      <c r="D106" s="11" t="s">
        <v>38</v>
      </c>
      <c r="E106" s="11" t="s">
        <v>49</v>
      </c>
      <c r="F106" s="11">
        <v>120</v>
      </c>
      <c r="G106" s="11">
        <v>144</v>
      </c>
      <c r="H106" s="11">
        <v>0</v>
      </c>
      <c r="I106" s="11">
        <v>72</v>
      </c>
      <c r="J106" s="7">
        <v>74</v>
      </c>
      <c r="K106" s="7">
        <f t="shared" si="1"/>
        <v>-2</v>
      </c>
      <c r="L106" s="7"/>
      <c r="M106" s="7"/>
    </row>
    <row r="107" spans="1:13" x14ac:dyDescent="0.25">
      <c r="A107" s="11">
        <v>2</v>
      </c>
      <c r="B107" s="12">
        <v>45449</v>
      </c>
      <c r="C107" s="13" t="s">
        <v>48</v>
      </c>
      <c r="D107" s="11" t="s">
        <v>38</v>
      </c>
      <c r="E107" s="11" t="s">
        <v>51</v>
      </c>
      <c r="F107" s="11">
        <v>120</v>
      </c>
      <c r="G107" s="11">
        <v>148</v>
      </c>
      <c r="H107" s="11">
        <v>0</v>
      </c>
      <c r="I107" s="11">
        <v>74</v>
      </c>
      <c r="J107" s="7">
        <v>74</v>
      </c>
      <c r="K107" s="7">
        <f t="shared" si="1"/>
        <v>0</v>
      </c>
      <c r="L107" s="7"/>
      <c r="M107" s="7"/>
    </row>
    <row r="108" spans="1:13" x14ac:dyDescent="0.25">
      <c r="A108" s="11">
        <v>3</v>
      </c>
      <c r="B108" s="12">
        <v>45449</v>
      </c>
      <c r="C108" s="13" t="s">
        <v>48</v>
      </c>
      <c r="D108" s="11" t="s">
        <v>38</v>
      </c>
      <c r="E108" s="11" t="s">
        <v>52</v>
      </c>
      <c r="F108" s="11">
        <v>120</v>
      </c>
      <c r="G108" s="11">
        <v>132</v>
      </c>
      <c r="H108" s="11">
        <v>0</v>
      </c>
      <c r="I108" s="11">
        <v>66</v>
      </c>
      <c r="J108" s="7">
        <v>72</v>
      </c>
      <c r="K108" s="7">
        <f t="shared" si="1"/>
        <v>-6</v>
      </c>
      <c r="L108" s="7"/>
      <c r="M108" s="7" t="s">
        <v>78</v>
      </c>
    </row>
    <row r="109" spans="1:13" x14ac:dyDescent="0.25">
      <c r="A109" s="11">
        <v>4</v>
      </c>
      <c r="B109" s="12">
        <v>45449</v>
      </c>
      <c r="C109" s="13" t="s">
        <v>48</v>
      </c>
      <c r="D109" s="11" t="s">
        <v>38</v>
      </c>
      <c r="E109" s="11" t="s">
        <v>53</v>
      </c>
      <c r="F109" s="11">
        <v>120</v>
      </c>
      <c r="G109" s="11">
        <v>146</v>
      </c>
      <c r="H109" s="11">
        <v>0</v>
      </c>
      <c r="I109" s="11">
        <v>73</v>
      </c>
      <c r="J109" s="7">
        <v>74</v>
      </c>
      <c r="K109" s="7">
        <f t="shared" si="1"/>
        <v>-1</v>
      </c>
      <c r="L109" s="7"/>
      <c r="M109" s="7"/>
    </row>
    <row r="110" spans="1:13" x14ac:dyDescent="0.25">
      <c r="A110" s="11">
        <v>5</v>
      </c>
      <c r="B110" s="12">
        <v>45449</v>
      </c>
      <c r="C110" s="13" t="s">
        <v>48</v>
      </c>
      <c r="D110" s="11" t="s">
        <v>38</v>
      </c>
      <c r="E110" s="11" t="s">
        <v>54</v>
      </c>
      <c r="F110" s="11">
        <v>120</v>
      </c>
      <c r="G110" s="11">
        <v>146</v>
      </c>
      <c r="H110" s="11">
        <v>0</v>
      </c>
      <c r="I110" s="11">
        <v>73</v>
      </c>
      <c r="J110" s="7">
        <v>74</v>
      </c>
      <c r="K110" s="7">
        <f t="shared" si="1"/>
        <v>-1</v>
      </c>
      <c r="L110" s="7"/>
      <c r="M110" s="7"/>
    </row>
    <row r="111" spans="1:13" x14ac:dyDescent="0.25">
      <c r="A111" s="11">
        <v>6</v>
      </c>
      <c r="B111" s="12">
        <v>45449</v>
      </c>
      <c r="C111" s="13" t="s">
        <v>48</v>
      </c>
      <c r="D111" s="11" t="s">
        <v>38</v>
      </c>
      <c r="E111" s="11" t="s">
        <v>55</v>
      </c>
      <c r="F111" s="11">
        <v>120</v>
      </c>
      <c r="G111" s="11">
        <v>144</v>
      </c>
      <c r="H111" s="11">
        <v>0</v>
      </c>
      <c r="I111" s="11">
        <v>72</v>
      </c>
      <c r="J111" s="7">
        <v>74</v>
      </c>
      <c r="K111" s="7">
        <f t="shared" si="1"/>
        <v>-2</v>
      </c>
      <c r="L111" s="7"/>
      <c r="M111" s="7"/>
    </row>
    <row r="112" spans="1:13" x14ac:dyDescent="0.25">
      <c r="A112" s="11">
        <v>7</v>
      </c>
      <c r="B112" s="12">
        <v>45449</v>
      </c>
      <c r="C112" s="13" t="s">
        <v>48</v>
      </c>
      <c r="D112" s="11" t="s">
        <v>38</v>
      </c>
      <c r="E112" s="11" t="s">
        <v>56</v>
      </c>
      <c r="F112" s="11">
        <v>120</v>
      </c>
      <c r="G112" s="11">
        <v>146</v>
      </c>
      <c r="H112" s="11">
        <v>0</v>
      </c>
      <c r="I112" s="11">
        <v>73</v>
      </c>
      <c r="J112" s="7">
        <v>73</v>
      </c>
      <c r="K112" s="7">
        <f t="shared" si="1"/>
        <v>0</v>
      </c>
      <c r="L112" s="7"/>
      <c r="M112" s="7"/>
    </row>
    <row r="113" spans="1:13" x14ac:dyDescent="0.25">
      <c r="A113" s="11">
        <v>8</v>
      </c>
      <c r="B113" s="12">
        <v>45449</v>
      </c>
      <c r="C113" s="13" t="s">
        <v>48</v>
      </c>
      <c r="D113" s="11" t="s">
        <v>38</v>
      </c>
      <c r="E113" s="11" t="s">
        <v>57</v>
      </c>
      <c r="F113" s="11">
        <v>120</v>
      </c>
      <c r="G113" s="11">
        <v>132</v>
      </c>
      <c r="H113" s="11">
        <v>0</v>
      </c>
      <c r="I113" s="11">
        <v>66</v>
      </c>
      <c r="J113" s="7">
        <v>74</v>
      </c>
      <c r="K113" s="7">
        <f t="shared" si="1"/>
        <v>-8</v>
      </c>
      <c r="L113" s="7"/>
      <c r="M113" s="7" t="s">
        <v>79</v>
      </c>
    </row>
    <row r="114" spans="1:13" x14ac:dyDescent="0.25">
      <c r="A114" s="11">
        <v>1</v>
      </c>
      <c r="B114" s="12">
        <v>45449</v>
      </c>
      <c r="C114" s="13" t="s">
        <v>59</v>
      </c>
      <c r="D114" s="11" t="s">
        <v>38</v>
      </c>
      <c r="E114" s="11" t="s">
        <v>60</v>
      </c>
      <c r="F114" s="11">
        <v>120</v>
      </c>
      <c r="G114" s="11">
        <v>144</v>
      </c>
      <c r="H114" s="11">
        <v>0</v>
      </c>
      <c r="I114" s="11">
        <v>72</v>
      </c>
      <c r="J114" s="7">
        <v>74</v>
      </c>
      <c r="K114" s="7">
        <f t="shared" si="1"/>
        <v>-2</v>
      </c>
      <c r="L114" s="7"/>
      <c r="M114" s="7"/>
    </row>
    <row r="115" spans="1:13" x14ac:dyDescent="0.25">
      <c r="A115" s="11">
        <v>2</v>
      </c>
      <c r="B115" s="12">
        <v>45449</v>
      </c>
      <c r="C115" s="13" t="s">
        <v>59</v>
      </c>
      <c r="D115" s="11" t="s">
        <v>38</v>
      </c>
      <c r="E115" s="11" t="s">
        <v>62</v>
      </c>
      <c r="F115" s="11">
        <v>120</v>
      </c>
      <c r="G115" s="11">
        <v>148</v>
      </c>
      <c r="H115" s="11">
        <v>0</v>
      </c>
      <c r="I115" s="11">
        <v>74</v>
      </c>
      <c r="J115" s="7">
        <v>73</v>
      </c>
      <c r="K115" s="7">
        <f t="shared" si="1"/>
        <v>1</v>
      </c>
      <c r="L115" s="7"/>
      <c r="M115" s="7"/>
    </row>
    <row r="116" spans="1:13" x14ac:dyDescent="0.25">
      <c r="A116" s="11">
        <v>3</v>
      </c>
      <c r="B116" s="12">
        <v>45449</v>
      </c>
      <c r="C116" s="13" t="s">
        <v>59</v>
      </c>
      <c r="D116" s="11" t="s">
        <v>38</v>
      </c>
      <c r="E116" s="11" t="s">
        <v>64</v>
      </c>
      <c r="F116" s="11">
        <v>120</v>
      </c>
      <c r="G116" s="11">
        <v>148</v>
      </c>
      <c r="H116" s="11">
        <v>0</v>
      </c>
      <c r="I116" s="11">
        <v>74</v>
      </c>
      <c r="J116" s="7">
        <v>74</v>
      </c>
      <c r="K116" s="7">
        <f t="shared" si="1"/>
        <v>0</v>
      </c>
      <c r="L116" s="7"/>
      <c r="M116" s="7"/>
    </row>
    <row r="117" spans="1:13" x14ac:dyDescent="0.25">
      <c r="A117" s="11">
        <v>4</v>
      </c>
      <c r="B117" s="12">
        <v>45449</v>
      </c>
      <c r="C117" s="13" t="s">
        <v>59</v>
      </c>
      <c r="D117" s="11" t="s">
        <v>38</v>
      </c>
      <c r="E117" s="11" t="s">
        <v>65</v>
      </c>
      <c r="F117" s="11">
        <v>120</v>
      </c>
      <c r="G117" s="11">
        <v>146</v>
      </c>
      <c r="H117" s="11">
        <v>0</v>
      </c>
      <c r="I117" s="11">
        <v>73</v>
      </c>
      <c r="J117" s="7">
        <v>74</v>
      </c>
      <c r="K117" s="7">
        <f t="shared" si="1"/>
        <v>-1</v>
      </c>
      <c r="L117" s="7"/>
      <c r="M117" s="7"/>
    </row>
    <row r="118" spans="1:13" x14ac:dyDescent="0.25">
      <c r="A118" s="11">
        <v>5</v>
      </c>
      <c r="B118" s="12">
        <v>45449</v>
      </c>
      <c r="C118" s="13" t="s">
        <v>59</v>
      </c>
      <c r="D118" s="11" t="s">
        <v>38</v>
      </c>
      <c r="E118" s="11" t="s">
        <v>66</v>
      </c>
      <c r="F118" s="11">
        <v>120</v>
      </c>
      <c r="G118" s="11">
        <v>148</v>
      </c>
      <c r="H118" s="11">
        <v>0</v>
      </c>
      <c r="I118" s="11">
        <v>74</v>
      </c>
      <c r="J118" s="7">
        <v>74</v>
      </c>
      <c r="K118" s="7">
        <f t="shared" si="1"/>
        <v>0</v>
      </c>
      <c r="L118" s="7"/>
      <c r="M118" s="7"/>
    </row>
    <row r="119" spans="1:13" x14ac:dyDescent="0.25">
      <c r="A119" s="11">
        <v>6</v>
      </c>
      <c r="B119" s="12">
        <v>45449</v>
      </c>
      <c r="C119" s="13" t="s">
        <v>59</v>
      </c>
      <c r="D119" s="11" t="s">
        <v>38</v>
      </c>
      <c r="E119" s="11" t="s">
        <v>67</v>
      </c>
      <c r="F119" s="11">
        <v>120</v>
      </c>
      <c r="G119" s="11">
        <v>148</v>
      </c>
      <c r="H119" s="11">
        <v>0</v>
      </c>
      <c r="I119" s="11">
        <v>74</v>
      </c>
      <c r="J119" s="7">
        <v>73</v>
      </c>
      <c r="K119" s="7">
        <f t="shared" si="1"/>
        <v>1</v>
      </c>
      <c r="L119" s="7"/>
      <c r="M119" s="7"/>
    </row>
    <row r="120" spans="1:13" x14ac:dyDescent="0.25">
      <c r="A120" s="11">
        <v>7</v>
      </c>
      <c r="B120" s="12">
        <v>45449</v>
      </c>
      <c r="C120" s="13" t="s">
        <v>59</v>
      </c>
      <c r="D120" s="11" t="s">
        <v>38</v>
      </c>
      <c r="E120" s="11" t="s">
        <v>68</v>
      </c>
      <c r="F120" s="11">
        <v>120</v>
      </c>
      <c r="G120" s="11">
        <v>146</v>
      </c>
      <c r="H120" s="11">
        <v>0</v>
      </c>
      <c r="I120" s="11">
        <v>73</v>
      </c>
      <c r="J120" s="7">
        <v>74</v>
      </c>
      <c r="K120" s="7">
        <f t="shared" si="1"/>
        <v>-1</v>
      </c>
      <c r="L120" s="7"/>
      <c r="M120" s="7"/>
    </row>
    <row r="121" spans="1:13" x14ac:dyDescent="0.25">
      <c r="A121" s="11">
        <v>8</v>
      </c>
      <c r="B121" s="12">
        <v>45449</v>
      </c>
      <c r="C121" s="13" t="s">
        <v>59</v>
      </c>
      <c r="D121" s="11" t="s">
        <v>38</v>
      </c>
      <c r="E121" s="11" t="s">
        <v>69</v>
      </c>
      <c r="F121" s="11">
        <v>120</v>
      </c>
      <c r="G121" s="11">
        <v>148</v>
      </c>
      <c r="H121" s="11">
        <v>0</v>
      </c>
      <c r="I121" s="11">
        <v>74</v>
      </c>
      <c r="J121" s="7">
        <v>74</v>
      </c>
      <c r="K121" s="7">
        <f t="shared" si="1"/>
        <v>0</v>
      </c>
      <c r="L121" s="7"/>
      <c r="M121" s="7"/>
    </row>
    <row r="122" spans="1:13" x14ac:dyDescent="0.25">
      <c r="A122" s="11">
        <v>1</v>
      </c>
      <c r="B122" s="12">
        <v>45449</v>
      </c>
      <c r="C122" s="13" t="s">
        <v>37</v>
      </c>
      <c r="D122" s="11" t="s">
        <v>70</v>
      </c>
      <c r="E122" s="11" t="s">
        <v>39</v>
      </c>
      <c r="F122" s="11">
        <v>160</v>
      </c>
      <c r="G122" s="11">
        <v>0</v>
      </c>
      <c r="H122" s="11">
        <v>0</v>
      </c>
      <c r="I122" s="11">
        <v>0</v>
      </c>
      <c r="J122" s="7">
        <v>0</v>
      </c>
      <c r="K122" s="7">
        <f t="shared" si="1"/>
        <v>0</v>
      </c>
      <c r="L122" s="7"/>
      <c r="M122" s="7"/>
    </row>
    <row r="123" spans="1:13" x14ac:dyDescent="0.25">
      <c r="A123" s="11">
        <v>2</v>
      </c>
      <c r="B123" s="12">
        <v>45449</v>
      </c>
      <c r="C123" s="13" t="s">
        <v>37</v>
      </c>
      <c r="D123" s="11" t="s">
        <v>70</v>
      </c>
      <c r="E123" s="11" t="s">
        <v>41</v>
      </c>
      <c r="F123" s="11">
        <v>160</v>
      </c>
      <c r="G123" s="11">
        <v>0</v>
      </c>
      <c r="H123" s="11">
        <v>0</v>
      </c>
      <c r="I123" s="11">
        <v>0</v>
      </c>
      <c r="J123" s="7">
        <v>19</v>
      </c>
      <c r="K123" s="11"/>
      <c r="L123" s="7">
        <v>19</v>
      </c>
      <c r="M123" s="7"/>
    </row>
    <row r="124" spans="1:13" x14ac:dyDescent="0.25">
      <c r="A124" s="11">
        <v>3</v>
      </c>
      <c r="B124" s="12">
        <v>45449</v>
      </c>
      <c r="C124" s="13" t="s">
        <v>37</v>
      </c>
      <c r="D124" s="11" t="s">
        <v>70</v>
      </c>
      <c r="E124" s="11" t="s">
        <v>42</v>
      </c>
      <c r="F124" s="11">
        <v>160</v>
      </c>
      <c r="G124" s="11">
        <v>126</v>
      </c>
      <c r="H124" s="11">
        <v>0</v>
      </c>
      <c r="I124" s="11">
        <v>63</v>
      </c>
      <c r="J124" s="7">
        <v>62</v>
      </c>
      <c r="K124" s="7">
        <f t="shared" si="1"/>
        <v>1</v>
      </c>
      <c r="L124" s="7"/>
      <c r="M124" s="7"/>
    </row>
    <row r="125" spans="1:13" x14ac:dyDescent="0.25">
      <c r="A125" s="11">
        <v>4</v>
      </c>
      <c r="B125" s="12">
        <v>45449</v>
      </c>
      <c r="C125" s="13" t="s">
        <v>37</v>
      </c>
      <c r="D125" s="11" t="s">
        <v>70</v>
      </c>
      <c r="E125" s="11" t="s">
        <v>43</v>
      </c>
      <c r="F125" s="11">
        <v>160</v>
      </c>
      <c r="G125" s="11">
        <v>144</v>
      </c>
      <c r="H125" s="11">
        <v>0</v>
      </c>
      <c r="I125" s="11">
        <v>72</v>
      </c>
      <c r="J125" s="7">
        <v>68</v>
      </c>
      <c r="K125" s="7">
        <f t="shared" si="1"/>
        <v>4</v>
      </c>
      <c r="L125" s="7"/>
      <c r="M125" s="7"/>
    </row>
    <row r="126" spans="1:13" x14ac:dyDescent="0.25">
      <c r="A126" s="11">
        <v>5</v>
      </c>
      <c r="B126" s="12">
        <v>45449</v>
      </c>
      <c r="C126" s="13" t="s">
        <v>37</v>
      </c>
      <c r="D126" s="11" t="s">
        <v>70</v>
      </c>
      <c r="E126" s="11" t="s">
        <v>44</v>
      </c>
      <c r="F126" s="11">
        <v>160</v>
      </c>
      <c r="G126" s="11">
        <v>146</v>
      </c>
      <c r="H126" s="11">
        <v>0</v>
      </c>
      <c r="I126" s="11">
        <v>73</v>
      </c>
      <c r="J126" s="7">
        <v>73</v>
      </c>
      <c r="K126" s="7">
        <f t="shared" si="1"/>
        <v>0</v>
      </c>
      <c r="L126" s="7"/>
      <c r="M126" s="7"/>
    </row>
    <row r="127" spans="1:13" x14ac:dyDescent="0.25">
      <c r="A127" s="11">
        <v>6</v>
      </c>
      <c r="B127" s="12">
        <v>45449</v>
      </c>
      <c r="C127" s="13" t="s">
        <v>37</v>
      </c>
      <c r="D127" s="11" t="s">
        <v>70</v>
      </c>
      <c r="E127" s="11" t="s">
        <v>45</v>
      </c>
      <c r="F127" s="11">
        <v>160</v>
      </c>
      <c r="G127" s="11">
        <v>142</v>
      </c>
      <c r="H127" s="11">
        <v>0</v>
      </c>
      <c r="I127" s="11">
        <v>71</v>
      </c>
      <c r="J127" s="7">
        <v>70</v>
      </c>
      <c r="K127" s="7">
        <f t="shared" si="1"/>
        <v>1</v>
      </c>
      <c r="L127" s="7"/>
      <c r="M127" s="7"/>
    </row>
    <row r="128" spans="1:13" x14ac:dyDescent="0.25">
      <c r="A128" s="11">
        <v>7</v>
      </c>
      <c r="B128" s="12">
        <v>45449</v>
      </c>
      <c r="C128" s="13" t="s">
        <v>37</v>
      </c>
      <c r="D128" s="11" t="s">
        <v>70</v>
      </c>
      <c r="E128" s="11" t="s">
        <v>46</v>
      </c>
      <c r="F128" s="11">
        <v>160</v>
      </c>
      <c r="G128" s="11">
        <v>138</v>
      </c>
      <c r="H128" s="11">
        <v>0</v>
      </c>
      <c r="I128" s="11">
        <v>69</v>
      </c>
      <c r="J128" s="7">
        <v>70</v>
      </c>
      <c r="K128" s="7">
        <f t="shared" si="1"/>
        <v>-1</v>
      </c>
      <c r="L128" s="7"/>
      <c r="M128" s="7"/>
    </row>
    <row r="129" spans="1:13" x14ac:dyDescent="0.25">
      <c r="A129" s="11">
        <v>8</v>
      </c>
      <c r="B129" s="12">
        <v>45449</v>
      </c>
      <c r="C129" s="13" t="s">
        <v>37</v>
      </c>
      <c r="D129" s="11" t="s">
        <v>70</v>
      </c>
      <c r="E129" s="11" t="s">
        <v>47</v>
      </c>
      <c r="F129" s="11">
        <v>160</v>
      </c>
      <c r="G129" s="11">
        <v>140</v>
      </c>
      <c r="H129" s="11">
        <v>0</v>
      </c>
      <c r="I129" s="11">
        <v>70</v>
      </c>
      <c r="J129" s="7">
        <v>65</v>
      </c>
      <c r="K129" s="7">
        <f t="shared" si="1"/>
        <v>5</v>
      </c>
      <c r="L129" s="7"/>
      <c r="M129" s="7"/>
    </row>
    <row r="130" spans="1:13" x14ac:dyDescent="0.25">
      <c r="A130" s="11">
        <v>1</v>
      </c>
      <c r="B130" s="12">
        <v>45449</v>
      </c>
      <c r="C130" s="13" t="s">
        <v>48</v>
      </c>
      <c r="D130" s="11" t="s">
        <v>70</v>
      </c>
      <c r="E130" s="11" t="s">
        <v>49</v>
      </c>
      <c r="F130" s="11">
        <v>160</v>
      </c>
      <c r="G130" s="11">
        <v>112</v>
      </c>
      <c r="H130" s="11">
        <v>0</v>
      </c>
      <c r="I130" s="11">
        <v>56</v>
      </c>
      <c r="J130" s="7">
        <v>56</v>
      </c>
      <c r="K130" s="7">
        <f t="shared" si="1"/>
        <v>0</v>
      </c>
      <c r="L130" s="7"/>
      <c r="M130" s="7"/>
    </row>
    <row r="131" spans="1:13" x14ac:dyDescent="0.25">
      <c r="A131" s="11">
        <v>2</v>
      </c>
      <c r="B131" s="12">
        <v>45449</v>
      </c>
      <c r="C131" s="13" t="s">
        <v>48</v>
      </c>
      <c r="D131" s="11" t="s">
        <v>70</v>
      </c>
      <c r="E131" s="11" t="s">
        <v>51</v>
      </c>
      <c r="F131" s="11">
        <v>160</v>
      </c>
      <c r="G131" s="11">
        <v>126</v>
      </c>
      <c r="H131" s="11">
        <v>0</v>
      </c>
      <c r="I131" s="11">
        <v>63</v>
      </c>
      <c r="J131" s="7">
        <v>63</v>
      </c>
      <c r="K131" s="7">
        <f t="shared" ref="K131:K193" si="2">I131-J131</f>
        <v>0</v>
      </c>
      <c r="L131" s="7"/>
      <c r="M131" s="7"/>
    </row>
    <row r="132" spans="1:13" x14ac:dyDescent="0.25">
      <c r="A132" s="11">
        <v>3</v>
      </c>
      <c r="B132" s="12">
        <v>45449</v>
      </c>
      <c r="C132" s="13" t="s">
        <v>48</v>
      </c>
      <c r="D132" s="11" t="s">
        <v>70</v>
      </c>
      <c r="E132" s="11" t="s">
        <v>52</v>
      </c>
      <c r="F132" s="11">
        <v>160</v>
      </c>
      <c r="G132" s="11">
        <v>114</v>
      </c>
      <c r="H132" s="11">
        <v>0</v>
      </c>
      <c r="I132" s="11">
        <v>57</v>
      </c>
      <c r="J132" s="7">
        <v>61</v>
      </c>
      <c r="K132" s="7">
        <f t="shared" si="2"/>
        <v>-4</v>
      </c>
      <c r="L132" s="7"/>
      <c r="M132" s="7"/>
    </row>
    <row r="133" spans="1:13" x14ac:dyDescent="0.25">
      <c r="A133" s="11">
        <v>4</v>
      </c>
      <c r="B133" s="12">
        <v>45449</v>
      </c>
      <c r="C133" s="13" t="s">
        <v>48</v>
      </c>
      <c r="D133" s="11" t="s">
        <v>70</v>
      </c>
      <c r="E133" s="11" t="s">
        <v>53</v>
      </c>
      <c r="F133" s="11">
        <v>160</v>
      </c>
      <c r="G133" s="11">
        <v>122</v>
      </c>
      <c r="H133" s="11">
        <v>0</v>
      </c>
      <c r="I133" s="11">
        <v>61</v>
      </c>
      <c r="J133" s="7">
        <v>59</v>
      </c>
      <c r="K133" s="7">
        <f t="shared" si="2"/>
        <v>2</v>
      </c>
      <c r="L133" s="7"/>
      <c r="M133" s="7"/>
    </row>
    <row r="134" spans="1:13" x14ac:dyDescent="0.25">
      <c r="A134" s="11">
        <v>5</v>
      </c>
      <c r="B134" s="12">
        <v>45449</v>
      </c>
      <c r="C134" s="13" t="s">
        <v>48</v>
      </c>
      <c r="D134" s="11" t="s">
        <v>70</v>
      </c>
      <c r="E134" s="11" t="s">
        <v>54</v>
      </c>
      <c r="F134" s="11">
        <v>160</v>
      </c>
      <c r="G134" s="11">
        <v>106</v>
      </c>
      <c r="H134" s="11">
        <v>0</v>
      </c>
      <c r="I134" s="11">
        <v>53</v>
      </c>
      <c r="J134" s="7">
        <v>52</v>
      </c>
      <c r="K134" s="7">
        <f t="shared" si="2"/>
        <v>1</v>
      </c>
      <c r="L134" s="7"/>
      <c r="M134" s="7"/>
    </row>
    <row r="135" spans="1:13" x14ac:dyDescent="0.25">
      <c r="A135" s="11">
        <v>6</v>
      </c>
      <c r="B135" s="12">
        <v>45449</v>
      </c>
      <c r="C135" s="13" t="s">
        <v>48</v>
      </c>
      <c r="D135" s="11" t="s">
        <v>70</v>
      </c>
      <c r="E135" s="11" t="s">
        <v>55</v>
      </c>
      <c r="F135" s="11">
        <v>160</v>
      </c>
      <c r="G135" s="11">
        <v>106</v>
      </c>
      <c r="H135" s="11">
        <v>0</v>
      </c>
      <c r="I135" s="11">
        <v>53</v>
      </c>
      <c r="J135" s="7">
        <v>53</v>
      </c>
      <c r="K135" s="7">
        <f t="shared" si="2"/>
        <v>0</v>
      </c>
      <c r="L135" s="7"/>
      <c r="M135" s="7"/>
    </row>
    <row r="136" spans="1:13" x14ac:dyDescent="0.25">
      <c r="A136" s="11">
        <v>7</v>
      </c>
      <c r="B136" s="12">
        <v>45449</v>
      </c>
      <c r="C136" s="13" t="s">
        <v>48</v>
      </c>
      <c r="D136" s="11" t="s">
        <v>70</v>
      </c>
      <c r="E136" s="11" t="s">
        <v>56</v>
      </c>
      <c r="F136" s="11">
        <v>160</v>
      </c>
      <c r="G136" s="11">
        <v>96</v>
      </c>
      <c r="H136" s="11">
        <v>0</v>
      </c>
      <c r="I136" s="11">
        <v>48</v>
      </c>
      <c r="J136" s="7">
        <v>48</v>
      </c>
      <c r="K136" s="7">
        <f t="shared" si="2"/>
        <v>0</v>
      </c>
      <c r="L136" s="7"/>
      <c r="M136" s="7"/>
    </row>
    <row r="137" spans="1:13" x14ac:dyDescent="0.25">
      <c r="A137" s="11">
        <v>8</v>
      </c>
      <c r="B137" s="12">
        <v>45449</v>
      </c>
      <c r="C137" s="13" t="s">
        <v>48</v>
      </c>
      <c r="D137" s="11" t="s">
        <v>70</v>
      </c>
      <c r="E137" s="11" t="s">
        <v>57</v>
      </c>
      <c r="F137" s="11">
        <v>160</v>
      </c>
      <c r="G137" s="11">
        <v>128</v>
      </c>
      <c r="H137" s="11">
        <v>0</v>
      </c>
      <c r="I137" s="11">
        <v>64</v>
      </c>
      <c r="J137" s="7">
        <v>65</v>
      </c>
      <c r="K137" s="7">
        <f t="shared" si="2"/>
        <v>-1</v>
      </c>
      <c r="L137" s="7"/>
      <c r="M137" s="7"/>
    </row>
    <row r="138" spans="1:13" x14ac:dyDescent="0.25">
      <c r="A138" s="11">
        <v>1</v>
      </c>
      <c r="B138" s="12">
        <v>45449</v>
      </c>
      <c r="C138" s="13" t="s">
        <v>59</v>
      </c>
      <c r="D138" s="11" t="s">
        <v>70</v>
      </c>
      <c r="E138" s="11" t="s">
        <v>60</v>
      </c>
      <c r="F138" s="11">
        <v>160</v>
      </c>
      <c r="G138" s="11">
        <v>120</v>
      </c>
      <c r="H138" s="11">
        <v>0</v>
      </c>
      <c r="I138" s="11">
        <v>60</v>
      </c>
      <c r="J138" s="7">
        <v>61</v>
      </c>
      <c r="K138" s="7">
        <f t="shared" si="2"/>
        <v>-1</v>
      </c>
      <c r="L138" s="7"/>
      <c r="M138" s="7"/>
    </row>
    <row r="139" spans="1:13" x14ac:dyDescent="0.25">
      <c r="A139" s="11">
        <v>2</v>
      </c>
      <c r="B139" s="12">
        <v>45449</v>
      </c>
      <c r="C139" s="13" t="s">
        <v>59</v>
      </c>
      <c r="D139" s="11" t="s">
        <v>70</v>
      </c>
      <c r="E139" s="11" t="s">
        <v>62</v>
      </c>
      <c r="F139" s="11">
        <v>160</v>
      </c>
      <c r="G139" s="11">
        <v>138</v>
      </c>
      <c r="H139" s="11">
        <v>0</v>
      </c>
      <c r="I139" s="11">
        <v>69</v>
      </c>
      <c r="J139" s="7">
        <v>68</v>
      </c>
      <c r="K139" s="7">
        <f t="shared" si="2"/>
        <v>1</v>
      </c>
      <c r="L139" s="7"/>
      <c r="M139" s="7"/>
    </row>
    <row r="140" spans="1:13" x14ac:dyDescent="0.25">
      <c r="A140" s="11">
        <v>3</v>
      </c>
      <c r="B140" s="12">
        <v>45449</v>
      </c>
      <c r="C140" s="13" t="s">
        <v>59</v>
      </c>
      <c r="D140" s="11" t="s">
        <v>70</v>
      </c>
      <c r="E140" s="11" t="s">
        <v>64</v>
      </c>
      <c r="F140" s="11">
        <v>160</v>
      </c>
      <c r="G140" s="11">
        <v>142</v>
      </c>
      <c r="H140" s="11">
        <v>0</v>
      </c>
      <c r="I140" s="11">
        <v>71</v>
      </c>
      <c r="J140" s="7">
        <v>70</v>
      </c>
      <c r="K140" s="7">
        <f t="shared" si="2"/>
        <v>1</v>
      </c>
      <c r="L140" s="7"/>
      <c r="M140" s="7"/>
    </row>
    <row r="141" spans="1:13" x14ac:dyDescent="0.25">
      <c r="A141" s="11">
        <v>4</v>
      </c>
      <c r="B141" s="12">
        <v>45449</v>
      </c>
      <c r="C141" s="13" t="s">
        <v>59</v>
      </c>
      <c r="D141" s="11" t="s">
        <v>70</v>
      </c>
      <c r="E141" s="11" t="s">
        <v>65</v>
      </c>
      <c r="F141" s="11">
        <v>160</v>
      </c>
      <c r="G141" s="11">
        <v>144</v>
      </c>
      <c r="H141" s="11">
        <v>0</v>
      </c>
      <c r="I141" s="11">
        <v>72</v>
      </c>
      <c r="J141" s="7">
        <v>70</v>
      </c>
      <c r="K141" s="7">
        <f t="shared" si="2"/>
        <v>2</v>
      </c>
      <c r="L141" s="7"/>
      <c r="M141" s="7"/>
    </row>
    <row r="142" spans="1:13" x14ac:dyDescent="0.25">
      <c r="A142" s="11">
        <v>5</v>
      </c>
      <c r="B142" s="12">
        <v>45449</v>
      </c>
      <c r="C142" s="13" t="s">
        <v>59</v>
      </c>
      <c r="D142" s="11" t="s">
        <v>70</v>
      </c>
      <c r="E142" s="11" t="s">
        <v>66</v>
      </c>
      <c r="F142" s="11">
        <v>160</v>
      </c>
      <c r="G142" s="11">
        <v>142</v>
      </c>
      <c r="H142" s="11">
        <v>0</v>
      </c>
      <c r="I142" s="11">
        <v>71</v>
      </c>
      <c r="J142" s="7">
        <v>70</v>
      </c>
      <c r="K142" s="7">
        <f t="shared" si="2"/>
        <v>1</v>
      </c>
      <c r="L142" s="7"/>
      <c r="M142" s="7"/>
    </row>
    <row r="143" spans="1:13" x14ac:dyDescent="0.25">
      <c r="A143" s="11">
        <v>6</v>
      </c>
      <c r="B143" s="12">
        <v>45449</v>
      </c>
      <c r="C143" s="13" t="s">
        <v>59</v>
      </c>
      <c r="D143" s="11" t="s">
        <v>70</v>
      </c>
      <c r="E143" s="11" t="s">
        <v>67</v>
      </c>
      <c r="F143" s="11">
        <v>160</v>
      </c>
      <c r="G143" s="11">
        <v>146</v>
      </c>
      <c r="H143" s="11">
        <v>0</v>
      </c>
      <c r="I143" s="11">
        <v>73</v>
      </c>
      <c r="J143" s="7">
        <v>70</v>
      </c>
      <c r="K143" s="7">
        <f t="shared" si="2"/>
        <v>3</v>
      </c>
      <c r="L143" s="7"/>
      <c r="M143" s="7"/>
    </row>
    <row r="144" spans="1:13" x14ac:dyDescent="0.25">
      <c r="A144" s="11">
        <v>7</v>
      </c>
      <c r="B144" s="12">
        <v>45449</v>
      </c>
      <c r="C144" s="13" t="s">
        <v>59</v>
      </c>
      <c r="D144" s="11" t="s">
        <v>70</v>
      </c>
      <c r="E144" s="11" t="s">
        <v>68</v>
      </c>
      <c r="F144" s="11">
        <v>160</v>
      </c>
      <c r="G144" s="11">
        <v>144</v>
      </c>
      <c r="H144" s="11">
        <v>0</v>
      </c>
      <c r="I144" s="11">
        <v>72</v>
      </c>
      <c r="J144" s="7">
        <v>71</v>
      </c>
      <c r="K144" s="7">
        <f t="shared" si="2"/>
        <v>1</v>
      </c>
      <c r="L144" s="7"/>
      <c r="M144" s="7"/>
    </row>
    <row r="145" spans="1:13" x14ac:dyDescent="0.25">
      <c r="A145" s="11">
        <v>8</v>
      </c>
      <c r="B145" s="12">
        <v>45449</v>
      </c>
      <c r="C145" s="13" t="s">
        <v>59</v>
      </c>
      <c r="D145" s="11" t="s">
        <v>70</v>
      </c>
      <c r="E145" s="11" t="s">
        <v>69</v>
      </c>
      <c r="F145" s="11">
        <v>160</v>
      </c>
      <c r="G145" s="11">
        <v>138</v>
      </c>
      <c r="H145" s="11">
        <v>0</v>
      </c>
      <c r="I145" s="11">
        <v>69</v>
      </c>
      <c r="J145" s="7">
        <v>68</v>
      </c>
      <c r="K145" s="7">
        <f t="shared" si="2"/>
        <v>1</v>
      </c>
      <c r="L145" s="7"/>
      <c r="M145" s="7"/>
    </row>
    <row r="146" spans="1:13" x14ac:dyDescent="0.25">
      <c r="A146" s="11">
        <v>1</v>
      </c>
      <c r="B146" s="12">
        <v>45450</v>
      </c>
      <c r="C146" s="13" t="s">
        <v>37</v>
      </c>
      <c r="D146" s="11" t="s">
        <v>38</v>
      </c>
      <c r="E146" s="11" t="s">
        <v>39</v>
      </c>
      <c r="F146" s="11">
        <v>120</v>
      </c>
      <c r="G146" s="11">
        <v>146</v>
      </c>
      <c r="H146" s="11">
        <v>0</v>
      </c>
      <c r="I146" s="11">
        <v>73</v>
      </c>
      <c r="J146" s="7">
        <v>73</v>
      </c>
      <c r="K146" s="7">
        <f t="shared" si="2"/>
        <v>0</v>
      </c>
      <c r="L146" s="7"/>
      <c r="M146" s="7"/>
    </row>
    <row r="147" spans="1:13" x14ac:dyDescent="0.25">
      <c r="A147" s="11">
        <v>2</v>
      </c>
      <c r="B147" s="12">
        <v>45450</v>
      </c>
      <c r="C147" s="13" t="s">
        <v>37</v>
      </c>
      <c r="D147" s="11" t="s">
        <v>38</v>
      </c>
      <c r="E147" s="11" t="s">
        <v>41</v>
      </c>
      <c r="F147" s="11">
        <v>120</v>
      </c>
      <c r="G147" s="11">
        <v>24</v>
      </c>
      <c r="H147" s="11">
        <v>0</v>
      </c>
      <c r="I147" s="11">
        <v>12</v>
      </c>
      <c r="J147" s="7">
        <v>11</v>
      </c>
      <c r="K147" s="7">
        <f t="shared" si="2"/>
        <v>1</v>
      </c>
      <c r="L147" s="7"/>
      <c r="M147" s="7"/>
    </row>
    <row r="148" spans="1:13" x14ac:dyDescent="0.25">
      <c r="A148" s="11">
        <v>3</v>
      </c>
      <c r="B148" s="12">
        <v>45450</v>
      </c>
      <c r="C148" s="13" t="s">
        <v>37</v>
      </c>
      <c r="D148" s="11" t="s">
        <v>38</v>
      </c>
      <c r="E148" s="11" t="s">
        <v>42</v>
      </c>
      <c r="F148" s="11">
        <v>120</v>
      </c>
      <c r="G148" s="11">
        <v>124</v>
      </c>
      <c r="H148" s="11">
        <v>0</v>
      </c>
      <c r="I148" s="11">
        <v>62</v>
      </c>
      <c r="J148" s="7">
        <v>63</v>
      </c>
      <c r="K148" s="7">
        <f t="shared" si="2"/>
        <v>-1</v>
      </c>
      <c r="L148" s="7"/>
      <c r="M148" s="7"/>
    </row>
    <row r="149" spans="1:13" x14ac:dyDescent="0.25">
      <c r="A149" s="11">
        <v>4</v>
      </c>
      <c r="B149" s="12">
        <v>45450</v>
      </c>
      <c r="C149" s="13" t="s">
        <v>37</v>
      </c>
      <c r="D149" s="11" t="s">
        <v>38</v>
      </c>
      <c r="E149" s="11" t="s">
        <v>43</v>
      </c>
      <c r="F149" s="11">
        <v>120</v>
      </c>
      <c r="G149" s="11">
        <v>98</v>
      </c>
      <c r="H149" s="11">
        <v>0</v>
      </c>
      <c r="I149" s="11">
        <v>49</v>
      </c>
      <c r="J149" s="7">
        <v>49</v>
      </c>
      <c r="K149" s="7">
        <f t="shared" si="2"/>
        <v>0</v>
      </c>
      <c r="L149" s="7"/>
      <c r="M149" s="7"/>
    </row>
    <row r="150" spans="1:13" x14ac:dyDescent="0.25">
      <c r="A150" s="11">
        <v>5</v>
      </c>
      <c r="B150" s="12">
        <v>45450</v>
      </c>
      <c r="C150" s="13" t="s">
        <v>37</v>
      </c>
      <c r="D150" s="11" t="s">
        <v>38</v>
      </c>
      <c r="E150" s="11" t="s">
        <v>44</v>
      </c>
      <c r="F150" s="11">
        <v>120</v>
      </c>
      <c r="G150" s="11">
        <v>152</v>
      </c>
      <c r="H150" s="11">
        <v>0</v>
      </c>
      <c r="I150" s="11">
        <v>76</v>
      </c>
      <c r="J150" s="7">
        <v>76</v>
      </c>
      <c r="K150" s="7">
        <f t="shared" si="2"/>
        <v>0</v>
      </c>
      <c r="L150" s="7"/>
      <c r="M150" s="7"/>
    </row>
    <row r="151" spans="1:13" x14ac:dyDescent="0.25">
      <c r="A151" s="11">
        <v>6</v>
      </c>
      <c r="B151" s="12">
        <v>45450</v>
      </c>
      <c r="C151" s="13" t="s">
        <v>37</v>
      </c>
      <c r="D151" s="11" t="s">
        <v>38</v>
      </c>
      <c r="E151" s="11" t="s">
        <v>45</v>
      </c>
      <c r="F151" s="11">
        <v>120</v>
      </c>
      <c r="G151" s="11">
        <v>150</v>
      </c>
      <c r="H151" s="11">
        <v>0</v>
      </c>
      <c r="I151" s="11">
        <v>75</v>
      </c>
      <c r="J151" s="7">
        <v>74</v>
      </c>
      <c r="K151" s="7">
        <f t="shared" si="2"/>
        <v>1</v>
      </c>
      <c r="L151" s="7"/>
      <c r="M151" s="7"/>
    </row>
    <row r="152" spans="1:13" x14ac:dyDescent="0.25">
      <c r="A152" s="11">
        <v>7</v>
      </c>
      <c r="B152" s="12">
        <v>45450</v>
      </c>
      <c r="C152" s="13" t="s">
        <v>37</v>
      </c>
      <c r="D152" s="11" t="s">
        <v>38</v>
      </c>
      <c r="E152" s="11" t="s">
        <v>46</v>
      </c>
      <c r="F152" s="11">
        <v>120</v>
      </c>
      <c r="G152" s="11">
        <v>152</v>
      </c>
      <c r="H152" s="11">
        <v>0</v>
      </c>
      <c r="I152" s="11">
        <v>76</v>
      </c>
      <c r="J152" s="7">
        <v>76</v>
      </c>
      <c r="K152" s="7">
        <f t="shared" si="2"/>
        <v>0</v>
      </c>
      <c r="L152" s="7"/>
      <c r="M152" s="7"/>
    </row>
    <row r="153" spans="1:13" x14ac:dyDescent="0.25">
      <c r="A153" s="11">
        <v>8</v>
      </c>
      <c r="B153" s="12">
        <v>45450</v>
      </c>
      <c r="C153" s="13" t="s">
        <v>37</v>
      </c>
      <c r="D153" s="11" t="s">
        <v>38</v>
      </c>
      <c r="E153" s="11" t="s">
        <v>47</v>
      </c>
      <c r="F153" s="11">
        <v>120</v>
      </c>
      <c r="G153" s="11">
        <v>150</v>
      </c>
      <c r="H153" s="11">
        <v>0</v>
      </c>
      <c r="I153" s="11">
        <v>75</v>
      </c>
      <c r="J153" s="7">
        <v>76</v>
      </c>
      <c r="K153" s="7">
        <f t="shared" si="2"/>
        <v>-1</v>
      </c>
      <c r="L153" s="7"/>
      <c r="M153" s="7"/>
    </row>
    <row r="154" spans="1:13" x14ac:dyDescent="0.25">
      <c r="A154" s="11">
        <v>1</v>
      </c>
      <c r="B154" s="12">
        <v>45450</v>
      </c>
      <c r="C154" s="13" t="s">
        <v>48</v>
      </c>
      <c r="D154" s="11" t="s">
        <v>38</v>
      </c>
      <c r="E154" s="11" t="s">
        <v>49</v>
      </c>
      <c r="F154" s="11">
        <v>120</v>
      </c>
      <c r="G154" s="11">
        <v>146</v>
      </c>
      <c r="H154" s="11">
        <v>0</v>
      </c>
      <c r="I154" s="11">
        <v>73</v>
      </c>
      <c r="J154" s="7">
        <v>72</v>
      </c>
      <c r="K154" s="7">
        <f t="shared" si="2"/>
        <v>1</v>
      </c>
      <c r="L154" s="7"/>
      <c r="M154" s="7"/>
    </row>
    <row r="155" spans="1:13" x14ac:dyDescent="0.25">
      <c r="A155" s="11">
        <v>2</v>
      </c>
      <c r="B155" s="12">
        <v>45450</v>
      </c>
      <c r="C155" s="13" t="s">
        <v>48</v>
      </c>
      <c r="D155" s="11" t="s">
        <v>38</v>
      </c>
      <c r="E155" s="11" t="s">
        <v>51</v>
      </c>
      <c r="F155" s="11">
        <v>120</v>
      </c>
      <c r="G155" s="11">
        <v>44</v>
      </c>
      <c r="H155" s="11">
        <v>0</v>
      </c>
      <c r="I155" s="11">
        <v>22</v>
      </c>
      <c r="J155" s="7">
        <v>22</v>
      </c>
      <c r="K155" s="7">
        <f t="shared" si="2"/>
        <v>0</v>
      </c>
      <c r="L155" s="7"/>
      <c r="M155" s="7"/>
    </row>
    <row r="156" spans="1:13" x14ac:dyDescent="0.25">
      <c r="A156" s="11">
        <v>3</v>
      </c>
      <c r="B156" s="12">
        <v>45450</v>
      </c>
      <c r="C156" s="13" t="s">
        <v>48</v>
      </c>
      <c r="D156" s="11" t="s">
        <v>38</v>
      </c>
      <c r="E156" s="11" t="s">
        <v>52</v>
      </c>
      <c r="F156" s="11">
        <v>120</v>
      </c>
      <c r="G156" s="11">
        <v>0</v>
      </c>
      <c r="H156" s="11">
        <v>0</v>
      </c>
      <c r="I156" s="11">
        <v>0</v>
      </c>
      <c r="J156" s="7">
        <v>0</v>
      </c>
      <c r="K156" s="7">
        <f t="shared" si="2"/>
        <v>0</v>
      </c>
      <c r="L156" s="7"/>
      <c r="M156" s="7"/>
    </row>
    <row r="157" spans="1:13" x14ac:dyDescent="0.25">
      <c r="A157" s="11">
        <v>4</v>
      </c>
      <c r="B157" s="12">
        <v>45450</v>
      </c>
      <c r="C157" s="13" t="s">
        <v>48</v>
      </c>
      <c r="D157" s="11" t="s">
        <v>38</v>
      </c>
      <c r="E157" s="11" t="s">
        <v>53</v>
      </c>
      <c r="F157" s="11">
        <v>120</v>
      </c>
      <c r="G157" s="11">
        <v>2</v>
      </c>
      <c r="H157" s="11">
        <v>0</v>
      </c>
      <c r="I157" s="11">
        <v>1</v>
      </c>
      <c r="J157" s="7">
        <v>0</v>
      </c>
      <c r="K157" s="7">
        <f t="shared" si="2"/>
        <v>1</v>
      </c>
      <c r="L157" s="7"/>
      <c r="M157" s="7"/>
    </row>
    <row r="158" spans="1:13" x14ac:dyDescent="0.25">
      <c r="A158" s="11">
        <v>5</v>
      </c>
      <c r="B158" s="12">
        <v>45450</v>
      </c>
      <c r="C158" s="13" t="s">
        <v>48</v>
      </c>
      <c r="D158" s="11" t="s">
        <v>38</v>
      </c>
      <c r="E158" s="11" t="s">
        <v>54</v>
      </c>
      <c r="F158" s="11">
        <v>120</v>
      </c>
      <c r="G158" s="11">
        <v>20</v>
      </c>
      <c r="H158" s="11">
        <v>0</v>
      </c>
      <c r="I158" s="11">
        <v>10</v>
      </c>
      <c r="J158" s="7">
        <v>0</v>
      </c>
      <c r="K158" s="7">
        <f t="shared" si="2"/>
        <v>10</v>
      </c>
      <c r="L158" s="7"/>
      <c r="M158" s="7" t="s">
        <v>80</v>
      </c>
    </row>
    <row r="159" spans="1:13" x14ac:dyDescent="0.25">
      <c r="A159" s="11">
        <v>6</v>
      </c>
      <c r="B159" s="12">
        <v>45450</v>
      </c>
      <c r="C159" s="13" t="s">
        <v>48</v>
      </c>
      <c r="D159" s="11" t="s">
        <v>38</v>
      </c>
      <c r="E159" s="11" t="s">
        <v>55</v>
      </c>
      <c r="F159" s="11">
        <v>120</v>
      </c>
      <c r="G159" s="11">
        <v>80</v>
      </c>
      <c r="H159" s="11">
        <v>0</v>
      </c>
      <c r="I159" s="11">
        <v>40</v>
      </c>
      <c r="J159" s="7">
        <v>0</v>
      </c>
      <c r="K159" s="7">
        <f t="shared" si="2"/>
        <v>40</v>
      </c>
      <c r="L159" s="7"/>
      <c r="M159" s="7" t="s">
        <v>80</v>
      </c>
    </row>
    <row r="160" spans="1:13" x14ac:dyDescent="0.25">
      <c r="A160" s="11">
        <v>7</v>
      </c>
      <c r="B160" s="12">
        <v>45450</v>
      </c>
      <c r="C160" s="13" t="s">
        <v>48</v>
      </c>
      <c r="D160" s="11" t="s">
        <v>38</v>
      </c>
      <c r="E160" s="11" t="s">
        <v>56</v>
      </c>
      <c r="F160" s="11">
        <v>120</v>
      </c>
      <c r="G160" s="11">
        <v>68</v>
      </c>
      <c r="H160" s="11">
        <v>0</v>
      </c>
      <c r="I160" s="11">
        <v>34</v>
      </c>
      <c r="J160" s="7">
        <v>0</v>
      </c>
      <c r="K160" s="7">
        <f t="shared" si="2"/>
        <v>34</v>
      </c>
      <c r="L160" s="7"/>
      <c r="M160" s="7" t="s">
        <v>80</v>
      </c>
    </row>
    <row r="161" spans="1:13" x14ac:dyDescent="0.25">
      <c r="A161" s="11">
        <v>8</v>
      </c>
      <c r="B161" s="12">
        <v>45450</v>
      </c>
      <c r="C161" s="13" t="s">
        <v>48</v>
      </c>
      <c r="D161" s="11" t="s">
        <v>38</v>
      </c>
      <c r="E161" s="11" t="s">
        <v>57</v>
      </c>
      <c r="F161" s="11">
        <v>120</v>
      </c>
      <c r="G161" s="11">
        <v>70</v>
      </c>
      <c r="H161" s="11">
        <v>0</v>
      </c>
      <c r="I161" s="11">
        <v>35</v>
      </c>
      <c r="J161" s="7">
        <v>0</v>
      </c>
      <c r="K161" s="7">
        <f t="shared" si="2"/>
        <v>35</v>
      </c>
      <c r="L161" s="7"/>
      <c r="M161" s="7" t="s">
        <v>80</v>
      </c>
    </row>
    <row r="162" spans="1:13" x14ac:dyDescent="0.25">
      <c r="A162" s="11">
        <v>1</v>
      </c>
      <c r="B162" s="12">
        <v>45450</v>
      </c>
      <c r="C162" s="13" t="s">
        <v>59</v>
      </c>
      <c r="D162" s="11" t="s">
        <v>38</v>
      </c>
      <c r="E162" s="11" t="s">
        <v>60</v>
      </c>
      <c r="F162" s="11">
        <v>120</v>
      </c>
      <c r="G162" s="11">
        <v>6</v>
      </c>
      <c r="H162" s="11">
        <v>0</v>
      </c>
      <c r="I162" s="11">
        <v>3</v>
      </c>
      <c r="J162" s="7">
        <v>0</v>
      </c>
      <c r="K162" s="7">
        <f t="shared" si="2"/>
        <v>3</v>
      </c>
      <c r="L162" s="7"/>
      <c r="M162" s="7"/>
    </row>
    <row r="163" spans="1:13" x14ac:dyDescent="0.25">
      <c r="A163" s="11">
        <v>2</v>
      </c>
      <c r="B163" s="12">
        <v>45450</v>
      </c>
      <c r="C163" s="13" t="s">
        <v>59</v>
      </c>
      <c r="D163" s="11" t="s">
        <v>38</v>
      </c>
      <c r="E163" s="11" t="s">
        <v>62</v>
      </c>
      <c r="F163" s="11">
        <v>120</v>
      </c>
      <c r="G163" s="11">
        <v>0</v>
      </c>
      <c r="H163" s="11">
        <v>0</v>
      </c>
      <c r="I163" s="11">
        <v>0</v>
      </c>
      <c r="J163" s="7">
        <v>0</v>
      </c>
      <c r="K163" s="7">
        <f t="shared" si="2"/>
        <v>0</v>
      </c>
      <c r="L163" s="7"/>
      <c r="M163" s="7"/>
    </row>
    <row r="164" spans="1:13" x14ac:dyDescent="0.25">
      <c r="A164" s="11">
        <v>3</v>
      </c>
      <c r="B164" s="12">
        <v>45450</v>
      </c>
      <c r="C164" s="13" t="s">
        <v>59</v>
      </c>
      <c r="D164" s="11" t="s">
        <v>38</v>
      </c>
      <c r="E164" s="11" t="s">
        <v>64</v>
      </c>
      <c r="F164" s="11">
        <v>120</v>
      </c>
      <c r="G164" s="11">
        <v>52</v>
      </c>
      <c r="H164" s="11">
        <v>0</v>
      </c>
      <c r="I164" s="11">
        <v>26</v>
      </c>
      <c r="J164" s="7">
        <v>27</v>
      </c>
      <c r="K164" s="7">
        <f t="shared" si="2"/>
        <v>-1</v>
      </c>
      <c r="L164" s="7"/>
      <c r="M164" s="7"/>
    </row>
    <row r="165" spans="1:13" x14ac:dyDescent="0.25">
      <c r="A165" s="11">
        <v>4</v>
      </c>
      <c r="B165" s="12">
        <v>45450</v>
      </c>
      <c r="C165" s="13" t="s">
        <v>59</v>
      </c>
      <c r="D165" s="11" t="s">
        <v>38</v>
      </c>
      <c r="E165" s="11" t="s">
        <v>65</v>
      </c>
      <c r="F165" s="11">
        <v>120</v>
      </c>
      <c r="G165" s="11">
        <v>158</v>
      </c>
      <c r="H165" s="11">
        <v>0</v>
      </c>
      <c r="I165" s="11">
        <v>79</v>
      </c>
      <c r="J165" s="7">
        <v>78</v>
      </c>
      <c r="K165" s="7">
        <f t="shared" si="2"/>
        <v>1</v>
      </c>
      <c r="L165" s="7"/>
      <c r="M165" s="7"/>
    </row>
    <row r="166" spans="1:13" x14ac:dyDescent="0.25">
      <c r="A166" s="11">
        <v>5</v>
      </c>
      <c r="B166" s="12">
        <v>45450</v>
      </c>
      <c r="C166" s="13" t="s">
        <v>59</v>
      </c>
      <c r="D166" s="11" t="s">
        <v>38</v>
      </c>
      <c r="E166" s="11" t="s">
        <v>66</v>
      </c>
      <c r="F166" s="11">
        <v>120</v>
      </c>
      <c r="G166" s="11">
        <v>158</v>
      </c>
      <c r="H166" s="11">
        <v>0</v>
      </c>
      <c r="I166" s="11">
        <v>79</v>
      </c>
      <c r="J166" s="7">
        <v>79</v>
      </c>
      <c r="K166" s="7">
        <f t="shared" si="2"/>
        <v>0</v>
      </c>
      <c r="L166" s="7"/>
      <c r="M166" s="7"/>
    </row>
    <row r="167" spans="1:13" x14ac:dyDescent="0.25">
      <c r="A167" s="11">
        <v>6</v>
      </c>
      <c r="B167" s="12">
        <v>45450</v>
      </c>
      <c r="C167" s="13" t="s">
        <v>59</v>
      </c>
      <c r="D167" s="11" t="s">
        <v>38</v>
      </c>
      <c r="E167" s="11" t="s">
        <v>67</v>
      </c>
      <c r="F167" s="11">
        <v>120</v>
      </c>
      <c r="G167" s="11">
        <v>150</v>
      </c>
      <c r="H167" s="11">
        <v>0</v>
      </c>
      <c r="I167" s="11">
        <v>75</v>
      </c>
      <c r="J167" s="7">
        <v>75</v>
      </c>
      <c r="K167" s="7">
        <f t="shared" si="2"/>
        <v>0</v>
      </c>
      <c r="L167" s="7"/>
      <c r="M167" s="7"/>
    </row>
    <row r="168" spans="1:13" x14ac:dyDescent="0.25">
      <c r="A168" s="11">
        <v>7</v>
      </c>
      <c r="B168" s="12">
        <v>45450</v>
      </c>
      <c r="C168" s="13" t="s">
        <v>59</v>
      </c>
      <c r="D168" s="11" t="s">
        <v>38</v>
      </c>
      <c r="E168" s="11" t="s">
        <v>68</v>
      </c>
      <c r="F168" s="11">
        <v>120</v>
      </c>
      <c r="G168" s="11">
        <v>156</v>
      </c>
      <c r="H168" s="11">
        <v>0</v>
      </c>
      <c r="I168" s="11">
        <v>78</v>
      </c>
      <c r="J168" s="7">
        <v>79</v>
      </c>
      <c r="K168" s="7">
        <f t="shared" si="2"/>
        <v>-1</v>
      </c>
      <c r="L168" s="7"/>
      <c r="M168" s="7"/>
    </row>
    <row r="169" spans="1:13" x14ac:dyDescent="0.25">
      <c r="A169" s="11">
        <v>8</v>
      </c>
      <c r="B169" s="12">
        <v>45450</v>
      </c>
      <c r="C169" s="13" t="s">
        <v>59</v>
      </c>
      <c r="D169" s="11" t="s">
        <v>38</v>
      </c>
      <c r="E169" s="11" t="s">
        <v>69</v>
      </c>
      <c r="F169" s="11">
        <v>120</v>
      </c>
      <c r="G169" s="11">
        <v>158</v>
      </c>
      <c r="H169" s="11">
        <v>0</v>
      </c>
      <c r="I169" s="11">
        <v>79</v>
      </c>
      <c r="J169" s="7">
        <v>79</v>
      </c>
      <c r="K169" s="7">
        <f t="shared" si="2"/>
        <v>0</v>
      </c>
      <c r="L169" s="7"/>
      <c r="M169" s="7"/>
    </row>
    <row r="170" spans="1:13" x14ac:dyDescent="0.25">
      <c r="A170" s="11">
        <v>1</v>
      </c>
      <c r="B170" s="12">
        <v>45450</v>
      </c>
      <c r="C170" s="13" t="s">
        <v>37</v>
      </c>
      <c r="D170" s="11" t="s">
        <v>70</v>
      </c>
      <c r="E170" s="11" t="s">
        <v>39</v>
      </c>
      <c r="F170" s="11">
        <v>160</v>
      </c>
      <c r="G170" s="11">
        <v>132</v>
      </c>
      <c r="H170" s="11">
        <v>0</v>
      </c>
      <c r="I170" s="11">
        <v>66</v>
      </c>
      <c r="J170" s="7">
        <v>67</v>
      </c>
      <c r="K170" s="7">
        <f t="shared" si="2"/>
        <v>-1</v>
      </c>
      <c r="L170" s="7"/>
      <c r="M170" s="7"/>
    </row>
    <row r="171" spans="1:13" x14ac:dyDescent="0.25">
      <c r="A171" s="11">
        <v>2</v>
      </c>
      <c r="B171" s="12">
        <v>45450</v>
      </c>
      <c r="C171" s="13" t="s">
        <v>37</v>
      </c>
      <c r="D171" s="11" t="s">
        <v>70</v>
      </c>
      <c r="E171" s="11" t="s">
        <v>41</v>
      </c>
      <c r="F171" s="11">
        <v>160</v>
      </c>
      <c r="G171" s="11">
        <v>140</v>
      </c>
      <c r="H171" s="11">
        <v>0</v>
      </c>
      <c r="I171" s="11">
        <v>70</v>
      </c>
      <c r="J171" s="7">
        <v>64</v>
      </c>
      <c r="K171" s="7">
        <f t="shared" si="2"/>
        <v>6</v>
      </c>
      <c r="L171" s="7"/>
      <c r="M171" s="7"/>
    </row>
    <row r="172" spans="1:13" x14ac:dyDescent="0.25">
      <c r="A172" s="11">
        <v>3</v>
      </c>
      <c r="B172" s="12">
        <v>45450</v>
      </c>
      <c r="C172" s="13" t="s">
        <v>37</v>
      </c>
      <c r="D172" s="11" t="s">
        <v>70</v>
      </c>
      <c r="E172" s="11" t="s">
        <v>42</v>
      </c>
      <c r="F172" s="11">
        <v>160</v>
      </c>
      <c r="G172" s="11">
        <v>142</v>
      </c>
      <c r="H172" s="11">
        <v>0</v>
      </c>
      <c r="I172" s="11">
        <v>71</v>
      </c>
      <c r="J172" s="7">
        <v>70</v>
      </c>
      <c r="K172" s="7">
        <f t="shared" si="2"/>
        <v>1</v>
      </c>
      <c r="L172" s="7"/>
      <c r="M172" s="7"/>
    </row>
    <row r="173" spans="1:13" x14ac:dyDescent="0.25">
      <c r="A173" s="11">
        <v>4</v>
      </c>
      <c r="B173" s="12">
        <v>45450</v>
      </c>
      <c r="C173" s="13" t="s">
        <v>37</v>
      </c>
      <c r="D173" s="11" t="s">
        <v>70</v>
      </c>
      <c r="E173" s="11" t="s">
        <v>43</v>
      </c>
      <c r="F173" s="11">
        <v>160</v>
      </c>
      <c r="G173" s="11">
        <v>146</v>
      </c>
      <c r="H173" s="11">
        <v>0</v>
      </c>
      <c r="I173" s="11">
        <v>73</v>
      </c>
      <c r="J173" s="7">
        <v>70</v>
      </c>
      <c r="K173" s="7">
        <f t="shared" si="2"/>
        <v>3</v>
      </c>
      <c r="L173" s="7"/>
      <c r="M173" s="7"/>
    </row>
    <row r="174" spans="1:13" x14ac:dyDescent="0.25">
      <c r="A174" s="11">
        <v>5</v>
      </c>
      <c r="B174" s="12">
        <v>45450</v>
      </c>
      <c r="C174" s="13" t="s">
        <v>37</v>
      </c>
      <c r="D174" s="11" t="s">
        <v>70</v>
      </c>
      <c r="E174" s="11" t="s">
        <v>44</v>
      </c>
      <c r="F174" s="11">
        <v>160</v>
      </c>
      <c r="G174" s="11">
        <v>136</v>
      </c>
      <c r="H174" s="11">
        <v>0</v>
      </c>
      <c r="I174" s="11">
        <v>68</v>
      </c>
      <c r="J174" s="7">
        <v>70</v>
      </c>
      <c r="K174" s="7">
        <f t="shared" si="2"/>
        <v>-2</v>
      </c>
      <c r="L174" s="7"/>
      <c r="M174" s="7"/>
    </row>
    <row r="175" spans="1:13" x14ac:dyDescent="0.25">
      <c r="A175" s="11">
        <v>6</v>
      </c>
      <c r="B175" s="12">
        <v>45450</v>
      </c>
      <c r="C175" s="13" t="s">
        <v>37</v>
      </c>
      <c r="D175" s="11" t="s">
        <v>70</v>
      </c>
      <c r="E175" s="11" t="s">
        <v>45</v>
      </c>
      <c r="F175" s="11">
        <v>160</v>
      </c>
      <c r="G175" s="11">
        <v>130</v>
      </c>
      <c r="H175" s="11">
        <v>0</v>
      </c>
      <c r="I175" s="11">
        <v>65</v>
      </c>
      <c r="J175" s="7">
        <v>65</v>
      </c>
      <c r="K175" s="7">
        <f t="shared" si="2"/>
        <v>0</v>
      </c>
      <c r="L175" s="7"/>
      <c r="M175" s="7"/>
    </row>
    <row r="176" spans="1:13" x14ac:dyDescent="0.25">
      <c r="A176" s="11">
        <v>7</v>
      </c>
      <c r="B176" s="12">
        <v>45450</v>
      </c>
      <c r="C176" s="13" t="s">
        <v>37</v>
      </c>
      <c r="D176" s="11" t="s">
        <v>70</v>
      </c>
      <c r="E176" s="11" t="s">
        <v>46</v>
      </c>
      <c r="F176" s="11">
        <v>160</v>
      </c>
      <c r="G176" s="11">
        <v>132</v>
      </c>
      <c r="H176" s="11">
        <v>0</v>
      </c>
      <c r="I176" s="11">
        <v>66</v>
      </c>
      <c r="J176" s="7">
        <v>68</v>
      </c>
      <c r="K176" s="7">
        <f t="shared" si="2"/>
        <v>-2</v>
      </c>
      <c r="L176" s="7"/>
      <c r="M176" s="7"/>
    </row>
    <row r="177" spans="1:13" x14ac:dyDescent="0.25">
      <c r="A177" s="11">
        <v>8</v>
      </c>
      <c r="B177" s="12">
        <v>45450</v>
      </c>
      <c r="C177" s="13" t="s">
        <v>37</v>
      </c>
      <c r="D177" s="11" t="s">
        <v>70</v>
      </c>
      <c r="E177" s="11" t="s">
        <v>47</v>
      </c>
      <c r="F177" s="11">
        <v>160</v>
      </c>
      <c r="G177" s="11">
        <v>142</v>
      </c>
      <c r="H177" s="11">
        <v>0</v>
      </c>
      <c r="I177" s="11">
        <v>71</v>
      </c>
      <c r="J177" s="7">
        <v>67</v>
      </c>
      <c r="K177" s="7">
        <f t="shared" si="2"/>
        <v>4</v>
      </c>
      <c r="L177" s="7"/>
      <c r="M177" s="7"/>
    </row>
    <row r="178" spans="1:13" x14ac:dyDescent="0.25">
      <c r="A178" s="11">
        <v>1</v>
      </c>
      <c r="B178" s="12">
        <v>45450</v>
      </c>
      <c r="C178" s="13" t="s">
        <v>48</v>
      </c>
      <c r="D178" s="11" t="s">
        <v>70</v>
      </c>
      <c r="E178" s="11" t="s">
        <v>49</v>
      </c>
      <c r="F178" s="11">
        <v>160</v>
      </c>
      <c r="G178" s="11">
        <v>106</v>
      </c>
      <c r="H178" s="11">
        <v>0</v>
      </c>
      <c r="I178" s="11">
        <v>53</v>
      </c>
      <c r="J178" s="7">
        <v>63</v>
      </c>
      <c r="K178" s="7">
        <f t="shared" si="2"/>
        <v>-10</v>
      </c>
      <c r="L178" s="7"/>
      <c r="M178" s="7" t="s">
        <v>78</v>
      </c>
    </row>
    <row r="179" spans="1:13" x14ac:dyDescent="0.25">
      <c r="A179" s="11">
        <v>2</v>
      </c>
      <c r="B179" s="12">
        <v>45450</v>
      </c>
      <c r="C179" s="13" t="s">
        <v>48</v>
      </c>
      <c r="D179" s="11" t="s">
        <v>70</v>
      </c>
      <c r="E179" s="11" t="s">
        <v>51</v>
      </c>
      <c r="F179" s="11">
        <v>160</v>
      </c>
      <c r="G179" s="11">
        <v>140</v>
      </c>
      <c r="H179" s="11">
        <v>0</v>
      </c>
      <c r="I179" s="11">
        <v>70</v>
      </c>
      <c r="J179" s="7">
        <v>65</v>
      </c>
      <c r="K179" s="7">
        <f t="shared" si="2"/>
        <v>5</v>
      </c>
      <c r="L179" s="7"/>
      <c r="M179" s="7"/>
    </row>
    <row r="180" spans="1:13" x14ac:dyDescent="0.25">
      <c r="A180" s="11">
        <v>3</v>
      </c>
      <c r="B180" s="12">
        <v>45450</v>
      </c>
      <c r="C180" s="13" t="s">
        <v>48</v>
      </c>
      <c r="D180" s="11" t="s">
        <v>70</v>
      </c>
      <c r="E180" s="11" t="s">
        <v>52</v>
      </c>
      <c r="F180" s="11">
        <v>160</v>
      </c>
      <c r="G180" s="11">
        <v>140</v>
      </c>
      <c r="H180" s="11">
        <v>0</v>
      </c>
      <c r="I180" s="11">
        <v>70</v>
      </c>
      <c r="J180" s="7">
        <v>65</v>
      </c>
      <c r="K180" s="7">
        <f t="shared" si="2"/>
        <v>5</v>
      </c>
      <c r="L180" s="7"/>
      <c r="M180" s="7"/>
    </row>
    <row r="181" spans="1:13" x14ac:dyDescent="0.25">
      <c r="A181" s="11">
        <v>4</v>
      </c>
      <c r="B181" s="12">
        <v>45450</v>
      </c>
      <c r="C181" s="13" t="s">
        <v>48</v>
      </c>
      <c r="D181" s="11" t="s">
        <v>70</v>
      </c>
      <c r="E181" s="11" t="s">
        <v>53</v>
      </c>
      <c r="F181" s="11">
        <v>160</v>
      </c>
      <c r="G181" s="11">
        <v>48</v>
      </c>
      <c r="H181" s="11">
        <v>0</v>
      </c>
      <c r="I181" s="11">
        <v>24</v>
      </c>
      <c r="J181" s="7">
        <v>23</v>
      </c>
      <c r="K181" s="7">
        <f t="shared" si="2"/>
        <v>1</v>
      </c>
      <c r="L181" s="7"/>
      <c r="M181" s="7"/>
    </row>
    <row r="182" spans="1:13" x14ac:dyDescent="0.25">
      <c r="A182" s="11">
        <v>5</v>
      </c>
      <c r="B182" s="12">
        <v>45450</v>
      </c>
      <c r="C182" s="13" t="s">
        <v>48</v>
      </c>
      <c r="D182" s="11" t="s">
        <v>70</v>
      </c>
      <c r="E182" s="11" t="s">
        <v>54</v>
      </c>
      <c r="F182" s="11">
        <v>160</v>
      </c>
      <c r="G182" s="11">
        <v>0</v>
      </c>
      <c r="H182" s="11">
        <v>0</v>
      </c>
      <c r="I182" s="11">
        <v>0</v>
      </c>
      <c r="J182" s="7">
        <v>0</v>
      </c>
      <c r="K182" s="7">
        <f t="shared" si="2"/>
        <v>0</v>
      </c>
      <c r="L182" s="7"/>
      <c r="M182" s="7"/>
    </row>
    <row r="183" spans="1:13" x14ac:dyDescent="0.25">
      <c r="A183" s="11">
        <v>6</v>
      </c>
      <c r="B183" s="12">
        <v>45450</v>
      </c>
      <c r="C183" s="13" t="s">
        <v>48</v>
      </c>
      <c r="D183" s="11" t="s">
        <v>70</v>
      </c>
      <c r="E183" s="11" t="s">
        <v>55</v>
      </c>
      <c r="F183" s="11">
        <v>160</v>
      </c>
      <c r="G183" s="11">
        <v>116</v>
      </c>
      <c r="H183" s="11">
        <v>0</v>
      </c>
      <c r="I183" s="11">
        <v>58</v>
      </c>
      <c r="J183" s="7">
        <v>55</v>
      </c>
      <c r="K183" s="7">
        <f t="shared" si="2"/>
        <v>3</v>
      </c>
      <c r="L183" s="7"/>
      <c r="M183" s="7"/>
    </row>
    <row r="184" spans="1:13" x14ac:dyDescent="0.25">
      <c r="A184" s="11">
        <v>7</v>
      </c>
      <c r="B184" s="12">
        <v>45450</v>
      </c>
      <c r="C184" s="13" t="s">
        <v>48</v>
      </c>
      <c r="D184" s="11" t="s">
        <v>70</v>
      </c>
      <c r="E184" s="11" t="s">
        <v>56</v>
      </c>
      <c r="F184" s="11">
        <v>160</v>
      </c>
      <c r="G184" s="11">
        <v>110</v>
      </c>
      <c r="H184" s="11">
        <v>0</v>
      </c>
      <c r="I184" s="11">
        <v>55</v>
      </c>
      <c r="J184" s="7">
        <v>55</v>
      </c>
      <c r="K184" s="7">
        <f t="shared" si="2"/>
        <v>0</v>
      </c>
      <c r="L184" s="7"/>
      <c r="M184" s="7"/>
    </row>
    <row r="185" spans="1:13" x14ac:dyDescent="0.25">
      <c r="A185" s="11">
        <v>8</v>
      </c>
      <c r="B185" s="12">
        <v>45450</v>
      </c>
      <c r="C185" s="13" t="s">
        <v>48</v>
      </c>
      <c r="D185" s="11" t="s">
        <v>70</v>
      </c>
      <c r="E185" s="11" t="s">
        <v>57</v>
      </c>
      <c r="F185" s="11">
        <v>160</v>
      </c>
      <c r="G185" s="11">
        <v>116</v>
      </c>
      <c r="H185" s="11">
        <v>0</v>
      </c>
      <c r="I185" s="11">
        <v>58</v>
      </c>
      <c r="J185" s="7">
        <v>55</v>
      </c>
      <c r="K185" s="7">
        <f t="shared" si="2"/>
        <v>3</v>
      </c>
      <c r="L185" s="7"/>
      <c r="M185" s="7"/>
    </row>
    <row r="186" spans="1:13" x14ac:dyDescent="0.25">
      <c r="A186" s="11">
        <v>1</v>
      </c>
      <c r="B186" s="12">
        <v>45450</v>
      </c>
      <c r="C186" s="13" t="s">
        <v>59</v>
      </c>
      <c r="D186" s="11" t="s">
        <v>70</v>
      </c>
      <c r="E186" s="11" t="s">
        <v>60</v>
      </c>
      <c r="F186" s="11">
        <v>160</v>
      </c>
      <c r="G186" s="11">
        <v>108</v>
      </c>
      <c r="H186" s="11">
        <v>0</v>
      </c>
      <c r="I186" s="11">
        <v>54</v>
      </c>
      <c r="J186" s="7">
        <v>54</v>
      </c>
      <c r="K186" s="7">
        <f t="shared" si="2"/>
        <v>0</v>
      </c>
      <c r="L186" s="7"/>
      <c r="M186" s="7"/>
    </row>
    <row r="187" spans="1:13" x14ac:dyDescent="0.25">
      <c r="A187" s="11">
        <v>2</v>
      </c>
      <c r="B187" s="12">
        <v>45450</v>
      </c>
      <c r="C187" s="13" t="s">
        <v>59</v>
      </c>
      <c r="D187" s="11" t="s">
        <v>70</v>
      </c>
      <c r="E187" s="11" t="s">
        <v>62</v>
      </c>
      <c r="F187" s="11">
        <v>160</v>
      </c>
      <c r="G187" s="11">
        <v>116</v>
      </c>
      <c r="H187" s="11">
        <v>0</v>
      </c>
      <c r="I187" s="11">
        <v>58</v>
      </c>
      <c r="J187" s="7">
        <v>57</v>
      </c>
      <c r="K187" s="7">
        <f t="shared" si="2"/>
        <v>1</v>
      </c>
      <c r="L187" s="7"/>
      <c r="M187" s="7"/>
    </row>
    <row r="188" spans="1:13" x14ac:dyDescent="0.25">
      <c r="A188" s="11">
        <v>3</v>
      </c>
      <c r="B188" s="12">
        <v>45450</v>
      </c>
      <c r="C188" s="13" t="s">
        <v>59</v>
      </c>
      <c r="D188" s="11" t="s">
        <v>70</v>
      </c>
      <c r="E188" s="11" t="s">
        <v>64</v>
      </c>
      <c r="F188" s="11">
        <v>160</v>
      </c>
      <c r="G188" s="11">
        <v>112</v>
      </c>
      <c r="H188" s="11">
        <v>0</v>
      </c>
      <c r="I188" s="11">
        <v>56</v>
      </c>
      <c r="J188" s="7">
        <v>57</v>
      </c>
      <c r="K188" s="7">
        <f t="shared" si="2"/>
        <v>-1</v>
      </c>
      <c r="L188" s="7"/>
      <c r="M188" s="7"/>
    </row>
    <row r="189" spans="1:13" x14ac:dyDescent="0.25">
      <c r="A189" s="11">
        <v>4</v>
      </c>
      <c r="B189" s="12">
        <v>45450</v>
      </c>
      <c r="C189" s="13" t="s">
        <v>59</v>
      </c>
      <c r="D189" s="11" t="s">
        <v>70</v>
      </c>
      <c r="E189" s="11" t="s">
        <v>65</v>
      </c>
      <c r="F189" s="11">
        <v>160</v>
      </c>
      <c r="G189" s="11">
        <v>112</v>
      </c>
      <c r="H189" s="11">
        <v>0</v>
      </c>
      <c r="I189" s="11">
        <v>56</v>
      </c>
      <c r="J189" s="7">
        <v>55</v>
      </c>
      <c r="K189" s="7">
        <f t="shared" si="2"/>
        <v>1</v>
      </c>
      <c r="L189" s="7"/>
      <c r="M189" s="7"/>
    </row>
    <row r="190" spans="1:13" x14ac:dyDescent="0.25">
      <c r="A190" s="11">
        <v>5</v>
      </c>
      <c r="B190" s="12">
        <v>45450</v>
      </c>
      <c r="C190" s="13" t="s">
        <v>59</v>
      </c>
      <c r="D190" s="11" t="s">
        <v>70</v>
      </c>
      <c r="E190" s="11" t="s">
        <v>66</v>
      </c>
      <c r="F190" s="11">
        <v>160</v>
      </c>
      <c r="G190" s="11">
        <v>108</v>
      </c>
      <c r="H190" s="11">
        <v>0</v>
      </c>
      <c r="I190" s="11">
        <v>54</v>
      </c>
      <c r="J190" s="7">
        <v>54</v>
      </c>
      <c r="K190" s="7">
        <f t="shared" si="2"/>
        <v>0</v>
      </c>
      <c r="L190" s="7"/>
      <c r="M190" s="7"/>
    </row>
    <row r="191" spans="1:13" x14ac:dyDescent="0.25">
      <c r="A191" s="11">
        <v>6</v>
      </c>
      <c r="B191" s="12">
        <v>45450</v>
      </c>
      <c r="C191" s="13" t="s">
        <v>59</v>
      </c>
      <c r="D191" s="11" t="s">
        <v>70</v>
      </c>
      <c r="E191" s="11" t="s">
        <v>67</v>
      </c>
      <c r="F191" s="11">
        <v>160</v>
      </c>
      <c r="G191" s="11">
        <v>112</v>
      </c>
      <c r="H191" s="11">
        <v>0</v>
      </c>
      <c r="I191" s="11">
        <v>56</v>
      </c>
      <c r="J191" s="7">
        <v>54</v>
      </c>
      <c r="K191" s="7">
        <f t="shared" si="2"/>
        <v>2</v>
      </c>
      <c r="L191" s="7"/>
      <c r="M191" s="7"/>
    </row>
    <row r="192" spans="1:13" x14ac:dyDescent="0.25">
      <c r="A192" s="11">
        <v>7</v>
      </c>
      <c r="B192" s="12">
        <v>45450</v>
      </c>
      <c r="C192" s="13" t="s">
        <v>59</v>
      </c>
      <c r="D192" s="11" t="s">
        <v>70</v>
      </c>
      <c r="E192" s="11" t="s">
        <v>68</v>
      </c>
      <c r="F192" s="11">
        <v>160</v>
      </c>
      <c r="G192" s="11">
        <v>108</v>
      </c>
      <c r="H192" s="11">
        <v>0</v>
      </c>
      <c r="I192" s="11">
        <v>54</v>
      </c>
      <c r="J192" s="7">
        <v>54</v>
      </c>
      <c r="K192" s="7">
        <f t="shared" si="2"/>
        <v>0</v>
      </c>
      <c r="L192" s="7"/>
      <c r="M192" s="7"/>
    </row>
    <row r="193" spans="1:13" x14ac:dyDescent="0.25">
      <c r="A193" s="11">
        <v>8</v>
      </c>
      <c r="B193" s="12">
        <v>45450</v>
      </c>
      <c r="C193" s="13" t="s">
        <v>59</v>
      </c>
      <c r="D193" s="11" t="s">
        <v>70</v>
      </c>
      <c r="E193" s="11" t="s">
        <v>69</v>
      </c>
      <c r="F193" s="11">
        <v>160</v>
      </c>
      <c r="G193" s="11">
        <v>98</v>
      </c>
      <c r="H193" s="11">
        <v>0</v>
      </c>
      <c r="I193" s="11">
        <v>49</v>
      </c>
      <c r="J193" s="7">
        <v>48</v>
      </c>
      <c r="K193" s="7">
        <f t="shared" si="2"/>
        <v>1</v>
      </c>
      <c r="L193" s="7"/>
      <c r="M193" s="7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6"/>
  <sheetViews>
    <sheetView workbookViewId="0" zoomScale="100" zoomScaleNormal="100">
      <pane ySplit="1" topLeftCell="A2" activePane="bottomLeft" state="frozen"/>
      <selection pane="bottomLeft" activeCell="G21" sqref="G21"/>
    </sheetView>
  </sheetViews>
  <sheetFormatPr defaultRowHeight="15.75" outlineLevelRow="0" outlineLevelCol="0" x14ac:dyDescent="0.25" customHeight="1"/>
  <cols>
    <col min="1" max="1" width="6.28515625" customWidth="1"/>
    <col min="2" max="2" width="10.7109375" customWidth="1"/>
    <col min="3" max="3" width="12" customWidth="1"/>
    <col min="4" max="4" width="12.42578125" customWidth="1"/>
    <col min="5" max="5" width="11.7109375" customWidth="1"/>
    <col min="6" max="6" width="8" customWidth="1"/>
    <col min="7" max="7" width="12.5703125" customWidth="1"/>
    <col min="8" max="8" width="8.7109375" customWidth="1"/>
    <col min="9" max="9" width="7.5703125" customWidth="1"/>
    <col min="10" max="10" width="14" customWidth="1"/>
    <col min="11" max="11" width="12.85546875" customWidth="1"/>
    <col min="12" max="12" width="18.42578125" customWidth="1"/>
    <col min="13" max="13" width="20.7109375" style="14" customWidth="1"/>
    <col min="14" max="14" width="18.42578125" style="14" customWidth="1"/>
    <col min="15" max="15" width="12" style="14" customWidth="1"/>
    <col min="16" max="16384" width="9.140625" customWidth="1"/>
  </cols>
  <sheetData>
    <row r="1" ht="45.75" customHeight="1" spans="1:15" s="15" customFormat="1" x14ac:dyDescent="0.25">
      <c r="A1" s="16" t="s">
        <v>25</v>
      </c>
      <c r="B1" s="17" t="s">
        <v>26</v>
      </c>
      <c r="C1" s="17" t="s">
        <v>27</v>
      </c>
      <c r="D1" s="17" t="s">
        <v>28</v>
      </c>
      <c r="E1" s="17" t="s">
        <v>29</v>
      </c>
      <c r="F1" s="17" t="s">
        <v>30</v>
      </c>
      <c r="G1" s="17" t="s">
        <v>81</v>
      </c>
      <c r="H1" s="17"/>
      <c r="I1" s="17" t="s">
        <v>82</v>
      </c>
      <c r="J1" s="17" t="s">
        <v>83</v>
      </c>
      <c r="K1" s="17" t="s">
        <v>84</v>
      </c>
      <c r="L1" s="18" t="s">
        <v>85</v>
      </c>
      <c r="M1" s="19" t="s">
        <v>86</v>
      </c>
      <c r="N1" s="19" t="s">
        <v>87</v>
      </c>
      <c r="O1" s="20" t="s">
        <v>88</v>
      </c>
    </row>
    <row r="2" spans="1:15" x14ac:dyDescent="0.25">
      <c r="A2" s="21">
        <v>1</v>
      </c>
      <c r="B2" s="22">
        <v>45470</v>
      </c>
      <c r="C2" s="23" t="s">
        <v>37</v>
      </c>
      <c r="D2" s="24" t="s">
        <v>38</v>
      </c>
      <c r="E2" s="24" t="s">
        <v>39</v>
      </c>
      <c r="F2" s="24">
        <v>138</v>
      </c>
      <c r="G2" s="24">
        <v>96</v>
      </c>
      <c r="H2" s="24">
        <v>0</v>
      </c>
      <c r="I2" s="24">
        <v>48</v>
      </c>
      <c r="J2" s="24"/>
      <c r="K2" s="24"/>
      <c r="L2" s="25"/>
      <c r="M2" s="26"/>
      <c r="N2" s="27"/>
      <c r="O2" s="28" t="e">
        <f>(M2/N2)*100</f>
        <v>#DIV/0!</v>
      </c>
    </row>
    <row r="3" spans="1:15" x14ac:dyDescent="0.25">
      <c r="A3" s="29">
        <v>2</v>
      </c>
      <c r="B3" s="22">
        <v>45470</v>
      </c>
      <c r="C3" s="30" t="s">
        <v>37</v>
      </c>
      <c r="D3" s="7" t="s">
        <v>38</v>
      </c>
      <c r="E3" s="7" t="s">
        <v>41</v>
      </c>
      <c r="F3" s="7">
        <v>138</v>
      </c>
      <c r="G3" s="7">
        <v>98</v>
      </c>
      <c r="H3" s="7">
        <v>0</v>
      </c>
      <c r="I3" s="7">
        <v>49</v>
      </c>
      <c r="J3" s="24"/>
      <c r="K3" s="7"/>
      <c r="L3" s="31"/>
      <c r="M3" s="32"/>
      <c r="N3" s="33"/>
      <c r="O3" s="34"/>
    </row>
    <row r="4" spans="1:15" x14ac:dyDescent="0.25">
      <c r="A4" s="29">
        <v>3</v>
      </c>
      <c r="B4" s="22">
        <v>45470</v>
      </c>
      <c r="C4" s="30" t="s">
        <v>37</v>
      </c>
      <c r="D4" s="7" t="s">
        <v>38</v>
      </c>
      <c r="E4" s="7" t="s">
        <v>42</v>
      </c>
      <c r="F4" s="7">
        <v>138</v>
      </c>
      <c r="G4" s="7">
        <v>100</v>
      </c>
      <c r="H4" s="7">
        <v>0</v>
      </c>
      <c r="I4" s="7">
        <v>50</v>
      </c>
      <c r="J4" s="24"/>
      <c r="K4" s="7"/>
      <c r="L4" s="31"/>
      <c r="M4" s="32"/>
      <c r="N4" s="33"/>
      <c r="O4" s="34"/>
    </row>
    <row r="5" spans="1:15" x14ac:dyDescent="0.25">
      <c r="A5" s="29">
        <v>4</v>
      </c>
      <c r="B5" s="22">
        <v>45470</v>
      </c>
      <c r="C5" s="30" t="s">
        <v>37</v>
      </c>
      <c r="D5" s="7" t="s">
        <v>38</v>
      </c>
      <c r="E5" s="7" t="s">
        <v>43</v>
      </c>
      <c r="F5" s="7">
        <v>138</v>
      </c>
      <c r="G5" s="7">
        <v>94</v>
      </c>
      <c r="H5" s="7">
        <v>0</v>
      </c>
      <c r="I5" s="7">
        <v>47</v>
      </c>
      <c r="J5" s="24"/>
      <c r="K5" s="7"/>
      <c r="L5" s="31"/>
      <c r="M5" s="32"/>
      <c r="N5" s="33"/>
      <c r="O5" s="34"/>
    </row>
    <row r="6" spans="1:15" x14ac:dyDescent="0.25">
      <c r="A6" s="29">
        <v>5</v>
      </c>
      <c r="B6" s="22">
        <v>45470</v>
      </c>
      <c r="C6" s="30" t="s">
        <v>37</v>
      </c>
      <c r="D6" s="7" t="s">
        <v>38</v>
      </c>
      <c r="E6" s="7" t="s">
        <v>44</v>
      </c>
      <c r="F6" s="7">
        <v>129</v>
      </c>
      <c r="G6" s="7">
        <v>74</v>
      </c>
      <c r="H6" s="7">
        <v>0</v>
      </c>
      <c r="I6" s="7">
        <v>38</v>
      </c>
      <c r="J6" s="24"/>
      <c r="K6" s="7"/>
      <c r="L6" s="31"/>
      <c r="M6" s="32"/>
      <c r="N6" s="33"/>
      <c r="O6" s="34"/>
    </row>
    <row r="7" spans="1:15" x14ac:dyDescent="0.25">
      <c r="A7" s="29">
        <v>6</v>
      </c>
      <c r="B7" s="22">
        <v>45470</v>
      </c>
      <c r="C7" s="30" t="s">
        <v>37</v>
      </c>
      <c r="D7" s="7" t="s">
        <v>38</v>
      </c>
      <c r="E7" s="7" t="s">
        <v>45</v>
      </c>
      <c r="F7" s="7">
        <v>120</v>
      </c>
      <c r="G7" s="7">
        <v>8</v>
      </c>
      <c r="H7" s="7">
        <v>0</v>
      </c>
      <c r="I7" s="7">
        <v>3</v>
      </c>
      <c r="J7" s="24"/>
      <c r="K7" s="7"/>
      <c r="L7" s="31"/>
      <c r="M7" s="32"/>
      <c r="N7" s="33"/>
      <c r="O7" s="34"/>
    </row>
    <row r="8" spans="1:15" x14ac:dyDescent="0.25">
      <c r="A8" s="29">
        <v>7</v>
      </c>
      <c r="B8" s="22">
        <v>45470</v>
      </c>
      <c r="C8" s="30" t="s">
        <v>37</v>
      </c>
      <c r="D8" s="7" t="s">
        <v>38</v>
      </c>
      <c r="E8" s="7" t="s">
        <v>46</v>
      </c>
      <c r="F8" s="7">
        <v>120</v>
      </c>
      <c r="G8" s="7">
        <v>14</v>
      </c>
      <c r="H8" s="7">
        <v>0</v>
      </c>
      <c r="I8" s="7">
        <v>7</v>
      </c>
      <c r="J8" s="24"/>
      <c r="K8" s="7"/>
      <c r="L8" s="31"/>
      <c r="M8" s="32"/>
      <c r="N8" s="33"/>
      <c r="O8" s="34"/>
    </row>
    <row r="9" spans="1:15" x14ac:dyDescent="0.25">
      <c r="A9" s="29">
        <v>8</v>
      </c>
      <c r="B9" s="22">
        <v>45470</v>
      </c>
      <c r="C9" s="30" t="s">
        <v>37</v>
      </c>
      <c r="D9" s="7" t="s">
        <v>38</v>
      </c>
      <c r="E9" s="7" t="s">
        <v>47</v>
      </c>
      <c r="F9" s="7">
        <v>120</v>
      </c>
      <c r="G9" s="7">
        <v>62</v>
      </c>
      <c r="H9" s="7">
        <v>0</v>
      </c>
      <c r="I9" s="7">
        <v>38</v>
      </c>
      <c r="J9" s="24"/>
      <c r="K9" s="7"/>
      <c r="L9" s="31"/>
      <c r="M9" s="32"/>
      <c r="N9" s="33"/>
      <c r="O9" s="34"/>
    </row>
    <row r="10" ht="15.75" customHeight="1" spans="1:15" x14ac:dyDescent="0.25">
      <c r="A10" s="29">
        <v>1</v>
      </c>
      <c r="B10" s="22">
        <v>45470</v>
      </c>
      <c r="C10" s="30" t="s">
        <v>48</v>
      </c>
      <c r="D10" s="7" t="s">
        <v>38</v>
      </c>
      <c r="E10" s="7" t="s">
        <v>49</v>
      </c>
      <c r="F10" s="7">
        <v>90</v>
      </c>
      <c r="G10" s="7">
        <v>40</v>
      </c>
      <c r="H10" s="7">
        <v>0</v>
      </c>
      <c r="I10" s="7">
        <v>30</v>
      </c>
      <c r="J10" s="24"/>
      <c r="K10" s="7"/>
      <c r="L10" s="31"/>
      <c r="M10" s="35"/>
      <c r="N10" s="36"/>
      <c r="O10" s="37" t="e">
        <f>(M10/N10)*100</f>
        <v>#DIV/0!</v>
      </c>
    </row>
    <row r="11" ht="15.75" customHeight="1" spans="1:15" x14ac:dyDescent="0.25">
      <c r="A11" s="29">
        <v>2</v>
      </c>
      <c r="B11" s="22">
        <v>45470</v>
      </c>
      <c r="C11" s="30" t="s">
        <v>48</v>
      </c>
      <c r="D11" s="7" t="s">
        <v>38</v>
      </c>
      <c r="E11" s="7" t="s">
        <v>51</v>
      </c>
      <c r="F11" s="7">
        <v>60</v>
      </c>
      <c r="G11" s="7">
        <v>58</v>
      </c>
      <c r="H11" s="7">
        <v>0</v>
      </c>
      <c r="I11" s="7">
        <v>30</v>
      </c>
      <c r="J11" s="24"/>
      <c r="K11" s="7"/>
      <c r="L11" s="31"/>
      <c r="M11" s="38"/>
      <c r="N11" s="39"/>
      <c r="O11" s="40"/>
    </row>
    <row r="12" ht="15.75" customHeight="1" spans="1:15" x14ac:dyDescent="0.25">
      <c r="A12" s="29">
        <v>3</v>
      </c>
      <c r="B12" s="22">
        <v>45470</v>
      </c>
      <c r="C12" s="30" t="s">
        <v>48</v>
      </c>
      <c r="D12" s="7" t="s">
        <v>38</v>
      </c>
      <c r="E12" s="7" t="s">
        <v>52</v>
      </c>
      <c r="F12" s="7">
        <v>60</v>
      </c>
      <c r="G12" s="7">
        <v>60</v>
      </c>
      <c r="H12" s="7">
        <v>0</v>
      </c>
      <c r="I12" s="7">
        <v>30</v>
      </c>
      <c r="J12" s="24"/>
      <c r="K12" s="7"/>
      <c r="L12" s="31"/>
      <c r="M12" s="38"/>
      <c r="N12" s="39"/>
      <c r="O12" s="40"/>
    </row>
    <row r="13" ht="15.75" customHeight="1" spans="1:15" x14ac:dyDescent="0.25">
      <c r="A13" s="29">
        <v>4</v>
      </c>
      <c r="B13" s="22">
        <v>45470</v>
      </c>
      <c r="C13" s="30" t="s">
        <v>48</v>
      </c>
      <c r="D13" s="7" t="s">
        <v>38</v>
      </c>
      <c r="E13" s="7" t="s">
        <v>53</v>
      </c>
      <c r="F13" s="7">
        <v>60</v>
      </c>
      <c r="G13" s="7">
        <v>40</v>
      </c>
      <c r="H13" s="7">
        <v>0</v>
      </c>
      <c r="I13" s="7">
        <v>31</v>
      </c>
      <c r="J13" s="24"/>
      <c r="K13" s="7"/>
      <c r="L13" s="31"/>
      <c r="M13" s="38"/>
      <c r="N13" s="39"/>
      <c r="O13" s="40"/>
    </row>
    <row r="14" ht="15.75" customHeight="1" spans="1:15" x14ac:dyDescent="0.25">
      <c r="A14" s="29">
        <v>5</v>
      </c>
      <c r="B14" s="22">
        <v>45470</v>
      </c>
      <c r="C14" s="30" t="s">
        <v>48</v>
      </c>
      <c r="D14" s="7" t="s">
        <v>38</v>
      </c>
      <c r="E14" s="7" t="s">
        <v>54</v>
      </c>
      <c r="F14" s="7">
        <v>60</v>
      </c>
      <c r="G14" s="7">
        <v>0</v>
      </c>
      <c r="H14" s="7">
        <v>0</v>
      </c>
      <c r="I14" s="7">
        <v>31</v>
      </c>
      <c r="J14" s="24"/>
      <c r="K14" s="7"/>
      <c r="L14" s="31"/>
      <c r="M14" s="38"/>
      <c r="N14" s="39"/>
      <c r="O14" s="40"/>
    </row>
    <row r="15" ht="15.75" customHeight="1" spans="1:15" x14ac:dyDescent="0.25">
      <c r="A15" s="29">
        <v>6</v>
      </c>
      <c r="B15" s="22">
        <v>45470</v>
      </c>
      <c r="C15" s="30" t="s">
        <v>48</v>
      </c>
      <c r="D15" s="7" t="s">
        <v>38</v>
      </c>
      <c r="E15" s="7" t="s">
        <v>55</v>
      </c>
      <c r="F15" s="7">
        <v>60</v>
      </c>
      <c r="G15" s="7">
        <v>0</v>
      </c>
      <c r="H15" s="7">
        <v>0</v>
      </c>
      <c r="I15" s="7">
        <v>30</v>
      </c>
      <c r="J15" s="24"/>
      <c r="K15" s="7"/>
      <c r="L15" s="31"/>
      <c r="M15" s="38"/>
      <c r="N15" s="39"/>
      <c r="O15" s="40"/>
    </row>
    <row r="16" ht="15.75" customHeight="1" spans="1:15" x14ac:dyDescent="0.25">
      <c r="A16" s="29">
        <v>7</v>
      </c>
      <c r="B16" s="22">
        <v>45470</v>
      </c>
      <c r="C16" s="30" t="s">
        <v>48</v>
      </c>
      <c r="D16" s="7" t="s">
        <v>38</v>
      </c>
      <c r="E16" s="7" t="s">
        <v>56</v>
      </c>
      <c r="F16" s="7">
        <v>60</v>
      </c>
      <c r="G16" s="7">
        <v>0</v>
      </c>
      <c r="H16" s="7">
        <v>0</v>
      </c>
      <c r="I16" s="7">
        <v>31</v>
      </c>
      <c r="J16" s="24"/>
      <c r="K16" s="7"/>
      <c r="L16" s="31"/>
      <c r="M16" s="38"/>
      <c r="N16" s="39"/>
      <c r="O16" s="40"/>
    </row>
    <row r="17" ht="15.75" customHeight="1" spans="1:15" x14ac:dyDescent="0.25">
      <c r="A17" s="29">
        <v>8</v>
      </c>
      <c r="B17" s="22">
        <v>45470</v>
      </c>
      <c r="C17" s="30" t="s">
        <v>48</v>
      </c>
      <c r="D17" s="7" t="s">
        <v>38</v>
      </c>
      <c r="E17" s="7" t="s">
        <v>57</v>
      </c>
      <c r="F17" s="7">
        <v>60</v>
      </c>
      <c r="G17" s="7">
        <v>0</v>
      </c>
      <c r="H17" s="7">
        <v>0</v>
      </c>
      <c r="I17" s="7">
        <v>31</v>
      </c>
      <c r="J17" s="24"/>
      <c r="K17" s="7"/>
      <c r="L17" s="31"/>
      <c r="M17" s="41"/>
      <c r="N17" s="27"/>
      <c r="O17" s="42"/>
    </row>
    <row r="18" spans="1:15" x14ac:dyDescent="0.25">
      <c r="A18" s="29">
        <v>1</v>
      </c>
      <c r="B18" s="22">
        <v>45470</v>
      </c>
      <c r="C18" s="30" t="s">
        <v>59</v>
      </c>
      <c r="D18" s="7" t="s">
        <v>38</v>
      </c>
      <c r="E18" s="7" t="s">
        <v>60</v>
      </c>
      <c r="F18" s="7">
        <v>60</v>
      </c>
      <c r="G18" s="7">
        <v>0</v>
      </c>
      <c r="H18" s="7">
        <v>0</v>
      </c>
      <c r="I18" s="7">
        <v>29</v>
      </c>
      <c r="J18" s="7"/>
      <c r="K18" s="7"/>
      <c r="L18" s="31"/>
      <c r="M18" s="32"/>
      <c r="N18" s="33"/>
      <c r="O18" s="43" t="e">
        <f>(M18/N18)*100</f>
        <v>#DIV/0!</v>
      </c>
    </row>
    <row r="19" spans="1:15" x14ac:dyDescent="0.25">
      <c r="A19" s="29">
        <v>2</v>
      </c>
      <c r="B19" s="22">
        <v>45470</v>
      </c>
      <c r="C19" s="30" t="s">
        <v>59</v>
      </c>
      <c r="D19" s="7" t="s">
        <v>38</v>
      </c>
      <c r="E19" s="7" t="s">
        <v>62</v>
      </c>
      <c r="F19" s="7">
        <v>60</v>
      </c>
      <c r="G19" s="7">
        <v>0</v>
      </c>
      <c r="H19" s="7">
        <v>0</v>
      </c>
      <c r="I19" s="7">
        <v>22</v>
      </c>
      <c r="J19" s="7"/>
      <c r="K19" s="7"/>
      <c r="L19" s="31"/>
      <c r="M19" s="32"/>
      <c r="N19" s="33"/>
      <c r="O19" s="43"/>
    </row>
    <row r="20" spans="1:15" x14ac:dyDescent="0.25">
      <c r="A20" s="29">
        <v>3</v>
      </c>
      <c r="B20" s="22">
        <v>45470</v>
      </c>
      <c r="C20" s="30" t="s">
        <v>59</v>
      </c>
      <c r="D20" s="7" t="s">
        <v>38</v>
      </c>
      <c r="E20" s="7" t="s">
        <v>64</v>
      </c>
      <c r="F20" s="7">
        <v>60</v>
      </c>
      <c r="G20" s="7">
        <v>0</v>
      </c>
      <c r="H20" s="7">
        <v>0</v>
      </c>
      <c r="I20" s="7">
        <v>0</v>
      </c>
      <c r="J20" s="7"/>
      <c r="K20" s="7"/>
      <c r="L20" s="31"/>
      <c r="M20" s="32"/>
      <c r="N20" s="33"/>
      <c r="O20" s="43"/>
    </row>
    <row r="21" spans="1:15" x14ac:dyDescent="0.25">
      <c r="A21" s="29">
        <v>4</v>
      </c>
      <c r="B21" s="22">
        <v>45470</v>
      </c>
      <c r="C21" s="30" t="s">
        <v>59</v>
      </c>
      <c r="D21" s="7" t="s">
        <v>38</v>
      </c>
      <c r="E21" s="7" t="s">
        <v>65</v>
      </c>
      <c r="F21" s="7">
        <v>60</v>
      </c>
      <c r="G21" s="7">
        <v>0</v>
      </c>
      <c r="H21" s="7">
        <v>0</v>
      </c>
      <c r="I21" s="7">
        <v>36</v>
      </c>
      <c r="J21" s="7"/>
      <c r="K21" s="7"/>
      <c r="L21" s="31"/>
      <c r="M21" s="32"/>
      <c r="N21" s="33"/>
      <c r="O21" s="43"/>
    </row>
    <row r="22" spans="1:15" x14ac:dyDescent="0.25">
      <c r="A22" s="29">
        <v>5</v>
      </c>
      <c r="B22" s="22">
        <v>45470</v>
      </c>
      <c r="C22" s="30" t="s">
        <v>59</v>
      </c>
      <c r="D22" s="7" t="s">
        <v>38</v>
      </c>
      <c r="E22" s="7" t="s">
        <v>66</v>
      </c>
      <c r="F22" s="7">
        <v>60</v>
      </c>
      <c r="G22" s="7">
        <v>0</v>
      </c>
      <c r="H22" s="7">
        <v>0</v>
      </c>
      <c r="I22" s="7">
        <v>0</v>
      </c>
      <c r="J22" s="7"/>
      <c r="K22" s="7"/>
      <c r="L22" s="31"/>
      <c r="M22" s="32"/>
      <c r="N22" s="33"/>
      <c r="O22" s="43"/>
    </row>
    <row r="23" spans="1:15" x14ac:dyDescent="0.25">
      <c r="A23" s="29">
        <v>6</v>
      </c>
      <c r="B23" s="22">
        <v>45470</v>
      </c>
      <c r="C23" s="30" t="s">
        <v>59</v>
      </c>
      <c r="D23" s="7" t="s">
        <v>38</v>
      </c>
      <c r="E23" s="7" t="s">
        <v>67</v>
      </c>
      <c r="F23" s="7">
        <v>60</v>
      </c>
      <c r="G23" s="7">
        <v>0</v>
      </c>
      <c r="H23" s="7">
        <v>0</v>
      </c>
      <c r="I23" s="7">
        <v>0</v>
      </c>
      <c r="J23" s="7"/>
      <c r="K23" s="7"/>
      <c r="L23" s="31"/>
      <c r="M23" s="32"/>
      <c r="N23" s="33"/>
      <c r="O23" s="43"/>
    </row>
    <row r="24" spans="1:15" x14ac:dyDescent="0.25">
      <c r="A24" s="29">
        <v>7</v>
      </c>
      <c r="B24" s="22">
        <v>45470</v>
      </c>
      <c r="C24" s="30" t="s">
        <v>59</v>
      </c>
      <c r="D24" s="7" t="s">
        <v>38</v>
      </c>
      <c r="E24" s="7" t="s">
        <v>68</v>
      </c>
      <c r="F24" s="7">
        <v>60</v>
      </c>
      <c r="G24" s="7">
        <v>0</v>
      </c>
      <c r="H24" s="7">
        <v>0</v>
      </c>
      <c r="I24" s="7">
        <v>0</v>
      </c>
      <c r="J24" s="7"/>
      <c r="K24" s="7"/>
      <c r="L24" s="31"/>
      <c r="M24" s="32"/>
      <c r="N24" s="33"/>
      <c r="O24" s="43"/>
    </row>
    <row r="25" spans="1:15" x14ac:dyDescent="0.25">
      <c r="A25" s="44">
        <v>8</v>
      </c>
      <c r="B25" s="22">
        <v>45470</v>
      </c>
      <c r="C25" s="45" t="s">
        <v>59</v>
      </c>
      <c r="D25" s="46" t="s">
        <v>38</v>
      </c>
      <c r="E25" s="46" t="s">
        <v>69</v>
      </c>
      <c r="F25" s="46">
        <v>60</v>
      </c>
      <c r="G25" s="46">
        <v>0</v>
      </c>
      <c r="H25" s="46">
        <v>0</v>
      </c>
      <c r="I25" s="46">
        <v>0</v>
      </c>
      <c r="J25" s="46"/>
      <c r="K25" s="46"/>
      <c r="L25" s="47"/>
      <c r="M25" s="32"/>
      <c r="N25" s="33"/>
      <c r="O25" s="43"/>
    </row>
    <row r="26" spans="1:15" x14ac:dyDescent="0.25">
      <c r="A26" s="21">
        <v>1</v>
      </c>
      <c r="B26" s="22">
        <v>45470</v>
      </c>
      <c r="C26" s="23" t="s">
        <v>37</v>
      </c>
      <c r="D26" s="24" t="s">
        <v>70</v>
      </c>
      <c r="E26" s="24" t="s">
        <v>39</v>
      </c>
      <c r="F26" s="24">
        <v>136</v>
      </c>
      <c r="G26" s="24">
        <v>114</v>
      </c>
      <c r="H26" s="24">
        <v>0</v>
      </c>
      <c r="I26" s="24">
        <v>58</v>
      </c>
      <c r="J26" s="24"/>
      <c r="K26" s="24"/>
      <c r="L26" s="25"/>
      <c r="M26" s="32"/>
      <c r="N26" s="33"/>
      <c r="O26" s="43" t="e">
        <f>(M26/N26)*100</f>
        <v>#DIV/0!</v>
      </c>
    </row>
    <row r="27" spans="1:15" x14ac:dyDescent="0.25">
      <c r="A27" s="29">
        <v>2</v>
      </c>
      <c r="B27" s="22">
        <v>45470</v>
      </c>
      <c r="C27" s="30" t="s">
        <v>37</v>
      </c>
      <c r="D27" s="7" t="s">
        <v>70</v>
      </c>
      <c r="E27" s="7" t="s">
        <v>41</v>
      </c>
      <c r="F27" s="7">
        <v>136</v>
      </c>
      <c r="G27" s="7">
        <v>136</v>
      </c>
      <c r="H27" s="7">
        <v>0</v>
      </c>
      <c r="I27" s="7">
        <v>67</v>
      </c>
      <c r="J27" s="7"/>
      <c r="K27" s="7"/>
      <c r="L27" s="31"/>
      <c r="M27" s="32"/>
      <c r="N27" s="33"/>
      <c r="O27" s="43"/>
    </row>
    <row r="28" spans="1:15" x14ac:dyDescent="0.25">
      <c r="A28" s="29">
        <v>3</v>
      </c>
      <c r="B28" s="22">
        <v>45470</v>
      </c>
      <c r="C28" s="30" t="s">
        <v>37</v>
      </c>
      <c r="D28" s="7" t="s">
        <v>70</v>
      </c>
      <c r="E28" s="7" t="s">
        <v>42</v>
      </c>
      <c r="F28" s="7">
        <v>136</v>
      </c>
      <c r="G28" s="7">
        <v>114</v>
      </c>
      <c r="H28" s="7">
        <v>0</v>
      </c>
      <c r="I28" s="7">
        <v>56</v>
      </c>
      <c r="J28" s="7"/>
      <c r="K28" s="7"/>
      <c r="L28" s="31"/>
      <c r="M28" s="32"/>
      <c r="N28" s="33"/>
      <c r="O28" s="43"/>
    </row>
    <row r="29" spans="1:15" x14ac:dyDescent="0.25">
      <c r="A29" s="29">
        <v>4</v>
      </c>
      <c r="B29" s="22">
        <v>45470</v>
      </c>
      <c r="C29" s="30" t="s">
        <v>37</v>
      </c>
      <c r="D29" s="7" t="s">
        <v>70</v>
      </c>
      <c r="E29" s="7" t="s">
        <v>43</v>
      </c>
      <c r="F29" s="7">
        <v>136</v>
      </c>
      <c r="G29" s="7">
        <v>68</v>
      </c>
      <c r="H29" s="7">
        <v>0</v>
      </c>
      <c r="I29" s="7">
        <v>36</v>
      </c>
      <c r="J29" s="7"/>
      <c r="K29" s="7"/>
      <c r="L29" s="31"/>
      <c r="M29" s="32"/>
      <c r="N29" s="33"/>
      <c r="O29" s="43"/>
    </row>
    <row r="30" spans="1:15" x14ac:dyDescent="0.25">
      <c r="A30" s="29">
        <v>5</v>
      </c>
      <c r="B30" s="22">
        <v>45470</v>
      </c>
      <c r="C30" s="30" t="s">
        <v>37</v>
      </c>
      <c r="D30" s="7" t="s">
        <v>70</v>
      </c>
      <c r="E30" s="7" t="s">
        <v>44</v>
      </c>
      <c r="F30" s="7">
        <v>136</v>
      </c>
      <c r="G30" s="7">
        <v>134</v>
      </c>
      <c r="H30" s="7">
        <v>0</v>
      </c>
      <c r="I30" s="7">
        <v>66</v>
      </c>
      <c r="J30" s="7"/>
      <c r="K30" s="7"/>
      <c r="L30" s="31"/>
      <c r="M30" s="32"/>
      <c r="N30" s="33"/>
      <c r="O30" s="43"/>
    </row>
    <row r="31" spans="1:15" x14ac:dyDescent="0.25">
      <c r="A31" s="29">
        <v>6</v>
      </c>
      <c r="B31" s="22">
        <v>45470</v>
      </c>
      <c r="C31" s="30" t="s">
        <v>37</v>
      </c>
      <c r="D31" s="7" t="s">
        <v>70</v>
      </c>
      <c r="E31" s="7" t="s">
        <v>45</v>
      </c>
      <c r="F31" s="7">
        <v>136</v>
      </c>
      <c r="G31" s="7">
        <v>56</v>
      </c>
      <c r="H31" s="7">
        <v>0</v>
      </c>
      <c r="I31" s="7">
        <v>60</v>
      </c>
      <c r="J31" s="7"/>
      <c r="K31" s="7"/>
      <c r="L31" s="31"/>
      <c r="M31" s="32"/>
      <c r="N31" s="33"/>
      <c r="O31" s="43"/>
    </row>
    <row r="32" spans="1:15" x14ac:dyDescent="0.25">
      <c r="A32" s="29">
        <v>7</v>
      </c>
      <c r="B32" s="22">
        <v>45470</v>
      </c>
      <c r="C32" s="30" t="s">
        <v>37</v>
      </c>
      <c r="D32" s="7" t="s">
        <v>70</v>
      </c>
      <c r="E32" s="7" t="s">
        <v>46</v>
      </c>
      <c r="F32" s="7">
        <v>136</v>
      </c>
      <c r="G32" s="7">
        <v>120</v>
      </c>
      <c r="H32" s="7">
        <v>0</v>
      </c>
      <c r="I32" s="7">
        <v>60</v>
      </c>
      <c r="J32" s="7"/>
      <c r="K32" s="7"/>
      <c r="L32" s="31"/>
      <c r="M32" s="32"/>
      <c r="N32" s="33"/>
      <c r="O32" s="43"/>
    </row>
    <row r="33" spans="1:15" x14ac:dyDescent="0.25">
      <c r="A33" s="29">
        <v>8</v>
      </c>
      <c r="B33" s="22">
        <v>45470</v>
      </c>
      <c r="C33" s="30" t="s">
        <v>37</v>
      </c>
      <c r="D33" s="7" t="s">
        <v>70</v>
      </c>
      <c r="E33" s="7" t="s">
        <v>47</v>
      </c>
      <c r="F33" s="7">
        <v>136</v>
      </c>
      <c r="G33" s="7">
        <v>130</v>
      </c>
      <c r="H33" s="7">
        <v>0</v>
      </c>
      <c r="I33" s="7">
        <v>63</v>
      </c>
      <c r="J33" s="7"/>
      <c r="K33" s="7"/>
      <c r="L33" s="31"/>
      <c r="M33" s="32"/>
      <c r="N33" s="33"/>
      <c r="O33" s="43"/>
    </row>
    <row r="34" spans="1:15" x14ac:dyDescent="0.25">
      <c r="A34" s="29">
        <v>1</v>
      </c>
      <c r="B34" s="22">
        <v>45470</v>
      </c>
      <c r="C34" s="30" t="s">
        <v>48</v>
      </c>
      <c r="D34" s="7" t="s">
        <v>70</v>
      </c>
      <c r="E34" s="7" t="s">
        <v>49</v>
      </c>
      <c r="F34" s="7">
        <v>136</v>
      </c>
      <c r="G34" s="7">
        <v>120</v>
      </c>
      <c r="H34" s="7">
        <v>0</v>
      </c>
      <c r="I34" s="7">
        <v>60</v>
      </c>
      <c r="J34" s="7"/>
      <c r="K34" s="7"/>
      <c r="L34" s="31"/>
      <c r="M34" s="32"/>
      <c r="N34" s="33"/>
      <c r="O34" s="43" t="e">
        <f>(N34/M34)*100</f>
        <v>#DIV/0!</v>
      </c>
    </row>
    <row r="35" spans="1:15" x14ac:dyDescent="0.25">
      <c r="A35" s="29">
        <v>2</v>
      </c>
      <c r="B35" s="22">
        <v>45470</v>
      </c>
      <c r="C35" s="30" t="s">
        <v>48</v>
      </c>
      <c r="D35" s="7" t="s">
        <v>70</v>
      </c>
      <c r="E35" s="7" t="s">
        <v>51</v>
      </c>
      <c r="F35" s="7">
        <v>136</v>
      </c>
      <c r="G35" s="7">
        <v>124</v>
      </c>
      <c r="H35" s="7">
        <v>0</v>
      </c>
      <c r="I35" s="7">
        <v>62</v>
      </c>
      <c r="J35" s="7"/>
      <c r="K35" s="7"/>
      <c r="L35" s="31"/>
      <c r="M35" s="32"/>
      <c r="N35" s="33"/>
      <c r="O35" s="43"/>
    </row>
    <row r="36" spans="1:15" x14ac:dyDescent="0.25">
      <c r="A36" s="29">
        <v>3</v>
      </c>
      <c r="B36" s="22">
        <v>45470</v>
      </c>
      <c r="C36" s="30" t="s">
        <v>48</v>
      </c>
      <c r="D36" s="7" t="s">
        <v>70</v>
      </c>
      <c r="E36" s="7" t="s">
        <v>52</v>
      </c>
      <c r="F36" s="7">
        <v>136</v>
      </c>
      <c r="G36" s="7">
        <v>120</v>
      </c>
      <c r="H36" s="7">
        <v>0</v>
      </c>
      <c r="I36" s="7">
        <v>61</v>
      </c>
      <c r="J36" s="7"/>
      <c r="K36" s="7"/>
      <c r="L36" s="31"/>
      <c r="M36" s="32"/>
      <c r="N36" s="33"/>
      <c r="O36" s="43"/>
    </row>
    <row r="37" spans="1:15" x14ac:dyDescent="0.25">
      <c r="A37" s="29">
        <v>4</v>
      </c>
      <c r="B37" s="22">
        <v>45470</v>
      </c>
      <c r="C37" s="30" t="s">
        <v>48</v>
      </c>
      <c r="D37" s="7" t="s">
        <v>70</v>
      </c>
      <c r="E37" s="7" t="s">
        <v>53</v>
      </c>
      <c r="F37" s="7">
        <v>136</v>
      </c>
      <c r="G37" s="7">
        <v>74</v>
      </c>
      <c r="H37" s="7">
        <v>0</v>
      </c>
      <c r="I37" s="7">
        <v>58</v>
      </c>
      <c r="J37" s="7"/>
      <c r="K37" s="7"/>
      <c r="L37" s="48"/>
      <c r="M37" s="32"/>
      <c r="N37" s="33"/>
      <c r="O37" s="43"/>
    </row>
    <row r="38" spans="1:15" x14ac:dyDescent="0.25">
      <c r="A38" s="29">
        <v>5</v>
      </c>
      <c r="B38" s="22">
        <v>45470</v>
      </c>
      <c r="C38" s="30" t="s">
        <v>48</v>
      </c>
      <c r="D38" s="7" t="s">
        <v>70</v>
      </c>
      <c r="E38" s="7" t="s">
        <v>54</v>
      </c>
      <c r="F38" s="7">
        <v>136</v>
      </c>
      <c r="G38" s="7">
        <v>0</v>
      </c>
      <c r="H38" s="7">
        <v>0</v>
      </c>
      <c r="I38" s="7">
        <v>62</v>
      </c>
      <c r="J38" s="7"/>
      <c r="K38" s="7"/>
      <c r="L38" s="31"/>
      <c r="M38" s="32"/>
      <c r="N38" s="33"/>
      <c r="O38" s="43"/>
    </row>
    <row r="39" spans="1:15" x14ac:dyDescent="0.25">
      <c r="A39" s="29">
        <v>6</v>
      </c>
      <c r="B39" s="22">
        <v>45470</v>
      </c>
      <c r="C39" s="30" t="s">
        <v>48</v>
      </c>
      <c r="D39" s="7" t="s">
        <v>70</v>
      </c>
      <c r="E39" s="7" t="s">
        <v>55</v>
      </c>
      <c r="F39" s="7">
        <v>136</v>
      </c>
      <c r="G39" s="7">
        <v>0</v>
      </c>
      <c r="H39" s="7">
        <v>0</v>
      </c>
      <c r="I39" s="7">
        <v>48</v>
      </c>
      <c r="J39" s="7"/>
      <c r="K39" s="7"/>
      <c r="L39" s="31"/>
      <c r="M39" s="32"/>
      <c r="N39" s="33"/>
      <c r="O39" s="43"/>
    </row>
    <row r="40" spans="1:15" x14ac:dyDescent="0.25">
      <c r="A40" s="29">
        <v>7</v>
      </c>
      <c r="B40" s="22">
        <v>45470</v>
      </c>
      <c r="C40" s="30" t="s">
        <v>48</v>
      </c>
      <c r="D40" s="7" t="s">
        <v>70</v>
      </c>
      <c r="E40" s="7" t="s">
        <v>56</v>
      </c>
      <c r="F40" s="7">
        <v>136</v>
      </c>
      <c r="G40" s="7">
        <v>0</v>
      </c>
      <c r="H40" s="7">
        <v>0</v>
      </c>
      <c r="I40" s="7">
        <v>59</v>
      </c>
      <c r="J40" s="7"/>
      <c r="K40" s="7"/>
      <c r="L40" s="31"/>
      <c r="M40" s="32"/>
      <c r="N40" s="33"/>
      <c r="O40" s="43"/>
    </row>
    <row r="41" spans="1:15" x14ac:dyDescent="0.25">
      <c r="A41" s="29">
        <v>8</v>
      </c>
      <c r="B41" s="22">
        <v>45470</v>
      </c>
      <c r="C41" s="30" t="s">
        <v>48</v>
      </c>
      <c r="D41" s="7" t="s">
        <v>70</v>
      </c>
      <c r="E41" s="7" t="s">
        <v>57</v>
      </c>
      <c r="F41" s="7">
        <v>136</v>
      </c>
      <c r="G41" s="7">
        <v>0</v>
      </c>
      <c r="H41" s="7">
        <v>0</v>
      </c>
      <c r="I41" s="7">
        <v>55</v>
      </c>
      <c r="J41" s="7"/>
      <c r="K41" s="7"/>
      <c r="L41" s="31"/>
      <c r="M41" s="32"/>
      <c r="N41" s="33"/>
      <c r="O41" s="43"/>
    </row>
    <row r="42" spans="1:15" x14ac:dyDescent="0.25">
      <c r="A42" s="29">
        <v>1</v>
      </c>
      <c r="B42" s="22">
        <v>45470</v>
      </c>
      <c r="C42" s="30" t="s">
        <v>59</v>
      </c>
      <c r="D42" s="7" t="s">
        <v>70</v>
      </c>
      <c r="E42" s="7" t="s">
        <v>60</v>
      </c>
      <c r="F42" s="7">
        <v>136</v>
      </c>
      <c r="G42" s="7">
        <v>0</v>
      </c>
      <c r="H42" s="7">
        <v>0</v>
      </c>
      <c r="I42" s="7">
        <v>50</v>
      </c>
      <c r="J42" s="7"/>
      <c r="K42" s="7"/>
      <c r="L42" s="49"/>
      <c r="M42" s="32"/>
      <c r="N42" s="33"/>
      <c r="O42" s="43" t="e">
        <f>(M42/N42)*100</f>
        <v>#DIV/0!</v>
      </c>
    </row>
    <row r="43" spans="1:15" x14ac:dyDescent="0.25">
      <c r="A43" s="29">
        <v>2</v>
      </c>
      <c r="B43" s="22">
        <v>45470</v>
      </c>
      <c r="C43" s="30" t="s">
        <v>59</v>
      </c>
      <c r="D43" s="7" t="s">
        <v>70</v>
      </c>
      <c r="E43" s="7" t="s">
        <v>62</v>
      </c>
      <c r="F43" s="7">
        <v>136</v>
      </c>
      <c r="G43" s="7">
        <v>0</v>
      </c>
      <c r="H43" s="7">
        <v>0</v>
      </c>
      <c r="I43" s="7">
        <v>57</v>
      </c>
      <c r="J43" s="7"/>
      <c r="K43" s="7"/>
      <c r="L43" s="31"/>
      <c r="M43" s="32"/>
      <c r="N43" s="33"/>
      <c r="O43" s="43"/>
    </row>
    <row r="44" spans="1:15" x14ac:dyDescent="0.25">
      <c r="A44" s="29">
        <v>3</v>
      </c>
      <c r="B44" s="22">
        <v>45470</v>
      </c>
      <c r="C44" s="30" t="s">
        <v>59</v>
      </c>
      <c r="D44" s="7" t="s">
        <v>70</v>
      </c>
      <c r="E44" s="7" t="s">
        <v>64</v>
      </c>
      <c r="F44" s="7">
        <v>136</v>
      </c>
      <c r="G44" s="7">
        <v>0</v>
      </c>
      <c r="H44" s="7">
        <v>0</v>
      </c>
      <c r="I44" s="7">
        <v>49</v>
      </c>
      <c r="J44" s="7"/>
      <c r="K44" s="7"/>
      <c r="L44" s="31"/>
      <c r="M44" s="32"/>
      <c r="N44" s="33"/>
      <c r="O44" s="43"/>
    </row>
    <row r="45" spans="1:15" x14ac:dyDescent="0.25">
      <c r="A45" s="29">
        <v>4</v>
      </c>
      <c r="B45" s="22">
        <v>45470</v>
      </c>
      <c r="C45" s="30" t="s">
        <v>59</v>
      </c>
      <c r="D45" s="7" t="s">
        <v>70</v>
      </c>
      <c r="E45" s="7" t="s">
        <v>65</v>
      </c>
      <c r="F45" s="7">
        <v>136</v>
      </c>
      <c r="G45" s="7">
        <v>0</v>
      </c>
      <c r="H45" s="7">
        <v>0</v>
      </c>
      <c r="I45" s="7">
        <v>48</v>
      </c>
      <c r="J45" s="7"/>
      <c r="K45" s="7"/>
      <c r="L45" s="31"/>
      <c r="M45" s="32"/>
      <c r="N45" s="33"/>
      <c r="O45" s="43"/>
    </row>
    <row r="46" spans="1:15" x14ac:dyDescent="0.25">
      <c r="A46" s="29">
        <v>5</v>
      </c>
      <c r="B46" s="22">
        <v>45470</v>
      </c>
      <c r="C46" s="30" t="s">
        <v>59</v>
      </c>
      <c r="D46" s="7" t="s">
        <v>70</v>
      </c>
      <c r="E46" s="7" t="s">
        <v>66</v>
      </c>
      <c r="F46" s="7">
        <v>136</v>
      </c>
      <c r="G46" s="7">
        <v>0</v>
      </c>
      <c r="H46" s="7">
        <v>0</v>
      </c>
      <c r="I46" s="7">
        <v>0</v>
      </c>
      <c r="J46" s="7"/>
      <c r="K46" s="7"/>
      <c r="L46" s="31"/>
      <c r="M46" s="32"/>
      <c r="N46" s="33"/>
      <c r="O46" s="43"/>
    </row>
    <row r="47" spans="1:15" x14ac:dyDescent="0.25">
      <c r="A47" s="29">
        <v>6</v>
      </c>
      <c r="B47" s="22">
        <v>45470</v>
      </c>
      <c r="C47" s="30" t="s">
        <v>59</v>
      </c>
      <c r="D47" s="7" t="s">
        <v>70</v>
      </c>
      <c r="E47" s="7" t="s">
        <v>67</v>
      </c>
      <c r="F47" s="7">
        <v>136</v>
      </c>
      <c r="G47" s="7">
        <v>0</v>
      </c>
      <c r="H47" s="7">
        <v>0</v>
      </c>
      <c r="I47" s="7">
        <v>0</v>
      </c>
      <c r="J47" s="7"/>
      <c r="K47" s="7"/>
      <c r="L47" s="31"/>
      <c r="M47" s="32"/>
      <c r="N47" s="33"/>
      <c r="O47" s="43"/>
    </row>
    <row r="48" spans="1:15" x14ac:dyDescent="0.25">
      <c r="A48" s="29">
        <v>7</v>
      </c>
      <c r="B48" s="22">
        <v>45470</v>
      </c>
      <c r="C48" s="30" t="s">
        <v>59</v>
      </c>
      <c r="D48" s="7" t="s">
        <v>70</v>
      </c>
      <c r="E48" s="7" t="s">
        <v>68</v>
      </c>
      <c r="F48" s="7">
        <v>136</v>
      </c>
      <c r="G48" s="7">
        <v>0</v>
      </c>
      <c r="H48" s="7">
        <v>0</v>
      </c>
      <c r="I48" s="7">
        <v>0</v>
      </c>
      <c r="J48" s="7"/>
      <c r="K48" s="7"/>
      <c r="L48" s="31"/>
      <c r="M48" s="32"/>
      <c r="N48" s="33"/>
      <c r="O48" s="43"/>
    </row>
    <row r="49" spans="1:15" x14ac:dyDescent="0.25">
      <c r="A49" s="44">
        <v>8</v>
      </c>
      <c r="B49" s="22">
        <v>45470</v>
      </c>
      <c r="C49" s="45" t="s">
        <v>59</v>
      </c>
      <c r="D49" s="46" t="s">
        <v>70</v>
      </c>
      <c r="E49" s="46" t="s">
        <v>69</v>
      </c>
      <c r="F49" s="46">
        <v>136</v>
      </c>
      <c r="G49" s="46">
        <v>0</v>
      </c>
      <c r="H49" s="46">
        <v>0</v>
      </c>
      <c r="I49" s="46">
        <v>0</v>
      </c>
      <c r="J49" s="46"/>
      <c r="K49" s="46"/>
      <c r="L49" s="47"/>
      <c r="M49" s="32"/>
      <c r="N49" s="33"/>
      <c r="O49" s="43"/>
    </row>
    <row r="50" spans="3:6" x14ac:dyDescent="0.25">
      <c r="C50" s="50"/>
    </row>
    <row r="51" spans="3:6" x14ac:dyDescent="0.25">
      <c r="C51" s="50"/>
    </row>
    <row r="52" spans="3:6" x14ac:dyDescent="0.25">
      <c r="C52" s="50"/>
    </row>
    <row r="53" spans="3:6" x14ac:dyDescent="0.25">
      <c r="C53" s="50"/>
    </row>
    <row r="54" spans="3:6" x14ac:dyDescent="0.25">
      <c r="C54" s="50"/>
    </row>
    <row r="55" spans="3:6" x14ac:dyDescent="0.25">
      <c r="C55" s="50"/>
    </row>
    <row r="56" spans="3:6" x14ac:dyDescent="0.25">
      <c r="C56" s="50"/>
    </row>
    <row r="57" spans="3:6" x14ac:dyDescent="0.25">
      <c r="C57" s="50"/>
    </row>
    <row r="58" spans="3:6" x14ac:dyDescent="0.25">
      <c r="C58" s="50"/>
    </row>
    <row r="59" spans="3:6" x14ac:dyDescent="0.25">
      <c r="C59" s="50"/>
    </row>
    <row r="60" spans="3:6" x14ac:dyDescent="0.25">
      <c r="C60" s="50"/>
    </row>
    <row r="61" spans="3:6" x14ac:dyDescent="0.25">
      <c r="C61" s="50"/>
    </row>
    <row r="62" spans="3:6" x14ac:dyDescent="0.25">
      <c r="C62" s="50"/>
    </row>
    <row r="63" spans="3:6" x14ac:dyDescent="0.25">
      <c r="C63" s="50"/>
    </row>
    <row r="64" spans="3:6" x14ac:dyDescent="0.25">
      <c r="C64" s="50"/>
    </row>
    <row r="65" spans="3:6" x14ac:dyDescent="0.25">
      <c r="C65" s="50"/>
    </row>
    <row r="66" spans="3:6" x14ac:dyDescent="0.25">
      <c r="C66" s="50"/>
    </row>
    <row r="67" spans="3:6" x14ac:dyDescent="0.25">
      <c r="C67" s="50"/>
    </row>
    <row r="68" spans="3:6" x14ac:dyDescent="0.25">
      <c r="C68" s="50"/>
    </row>
    <row r="69" spans="3:6" x14ac:dyDescent="0.25">
      <c r="C69" s="50"/>
    </row>
    <row r="70" spans="3:6" x14ac:dyDescent="0.25">
      <c r="C70" s="50"/>
    </row>
    <row r="71" spans="3:6" x14ac:dyDescent="0.25">
      <c r="C71" s="50"/>
    </row>
    <row r="72" spans="3:6" x14ac:dyDescent="0.25">
      <c r="C72" s="50"/>
    </row>
    <row r="73" spans="3:6" x14ac:dyDescent="0.25">
      <c r="C73" s="50"/>
    </row>
    <row r="74" spans="3:6" x14ac:dyDescent="0.25">
      <c r="C74" s="50"/>
    </row>
    <row r="75" spans="3:6" x14ac:dyDescent="0.25">
      <c r="C75" s="50"/>
    </row>
    <row r="76" spans="3:6" x14ac:dyDescent="0.25">
      <c r="C76" s="50"/>
    </row>
    <row r="77" spans="3:6" x14ac:dyDescent="0.25">
      <c r="C77" s="50"/>
    </row>
    <row r="78" spans="3:6" x14ac:dyDescent="0.25">
      <c r="C78" s="50"/>
    </row>
    <row r="79" spans="3:6" x14ac:dyDescent="0.25">
      <c r="C79" s="50"/>
    </row>
    <row r="80" spans="3:6" x14ac:dyDescent="0.25">
      <c r="C80" s="50"/>
    </row>
    <row r="81" spans="3:6" x14ac:dyDescent="0.25">
      <c r="C81" s="50"/>
    </row>
    <row r="82" spans="3:6" x14ac:dyDescent="0.25">
      <c r="C82" s="50"/>
    </row>
    <row r="83" spans="3:6" x14ac:dyDescent="0.25">
      <c r="C83" s="50"/>
    </row>
    <row r="84" spans="3:6" x14ac:dyDescent="0.25">
      <c r="C84" s="50"/>
    </row>
    <row r="85" spans="3:6" x14ac:dyDescent="0.25">
      <c r="C85" s="50"/>
    </row>
    <row r="86" spans="3:6" x14ac:dyDescent="0.25">
      <c r="C86" s="50"/>
    </row>
    <row r="87" spans="3:6" x14ac:dyDescent="0.25">
      <c r="C87" s="50"/>
    </row>
    <row r="88" spans="3:6" x14ac:dyDescent="0.25">
      <c r="C88" s="50"/>
    </row>
    <row r="89" spans="3:6" x14ac:dyDescent="0.25">
      <c r="C89" s="50"/>
    </row>
    <row r="90" spans="3:6" x14ac:dyDescent="0.25">
      <c r="C90" s="50"/>
    </row>
    <row r="91" spans="3:6" x14ac:dyDescent="0.25">
      <c r="C91" s="50"/>
    </row>
    <row r="92" spans="3:6" x14ac:dyDescent="0.25">
      <c r="C92" s="50"/>
    </row>
    <row r="93" spans="3:6" x14ac:dyDescent="0.25">
      <c r="C93" s="50"/>
    </row>
    <row r="94" spans="3:6" x14ac:dyDescent="0.25">
      <c r="C94" s="50"/>
    </row>
    <row r="95" spans="3:6" x14ac:dyDescent="0.25">
      <c r="C95" s="50"/>
    </row>
    <row r="96" spans="3:6" x14ac:dyDescent="0.25">
      <c r="C96" s="50"/>
    </row>
    <row r="97" spans="3:6" x14ac:dyDescent="0.25"/>
    <row r="98" spans="3:6" x14ac:dyDescent="0.25"/>
    <row r="99" spans="3:6" x14ac:dyDescent="0.25"/>
    <row r="100" spans="3:6" x14ac:dyDescent="0.25"/>
    <row r="101" spans="3:6" x14ac:dyDescent="0.25"/>
    <row r="102" spans="3:6" x14ac:dyDescent="0.25"/>
    <row r="103" spans="3:6" x14ac:dyDescent="0.25"/>
    <row r="104" spans="3:6" x14ac:dyDescent="0.25"/>
    <row r="105" spans="3:6" x14ac:dyDescent="0.25"/>
    <row r="106" spans="3:6" x14ac:dyDescent="0.25"/>
  </sheetData>
  <mergeCells count="18">
    <mergeCell ref="M2:M9"/>
    <mergeCell ref="N2:N9"/>
    <mergeCell ref="O2:O9"/>
    <mergeCell ref="M10:M17"/>
    <mergeCell ref="N10:N17"/>
    <mergeCell ref="O10:O17"/>
    <mergeCell ref="M18:M25"/>
    <mergeCell ref="N18:N25"/>
    <mergeCell ref="O18:O25"/>
    <mergeCell ref="M26:M33"/>
    <mergeCell ref="N26:N33"/>
    <mergeCell ref="O26:O33"/>
    <mergeCell ref="M34:M41"/>
    <mergeCell ref="N34:N41"/>
    <mergeCell ref="O34:O41"/>
    <mergeCell ref="M42:M49"/>
    <mergeCell ref="N42:N49"/>
    <mergeCell ref="O42:O49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8"/>
  <sheetViews>
    <sheetView workbookViewId="0" zoomScale="100" zoomScaleNormal="100">
      <pane ySplit="1" topLeftCell="A168" activePane="bottomLeft" state="frozen"/>
      <selection pane="bottomLeft" activeCell="I2" sqref="I2"/>
    </sheetView>
  </sheetViews>
  <sheetFormatPr defaultRowHeight="15" outlineLevelRow="0" outlineLevelCol="0" x14ac:dyDescent="0.25"/>
  <cols>
    <col min="1" max="1" width="5.85546875" style="7" customWidth="1"/>
    <col min="2" max="2" width="10.42578125" style="7" customWidth="1"/>
    <col min="3" max="3" width="7.42578125" style="7" customWidth="1"/>
    <col min="4" max="4" width="8.7109375" style="7" customWidth="1"/>
    <col min="5" max="5" width="11.85546875" style="7" customWidth="1"/>
    <col min="6" max="6" width="11" style="7" customWidth="1"/>
    <col min="7" max="7" width="41.85546875" style="7" hidden="1" customWidth="1"/>
    <col min="8" max="8" width="10.5703125" style="7" customWidth="1"/>
    <col min="9" max="9" width="9.140625" style="7" customWidth="1"/>
    <col min="10" max="11" width="9.42578125" style="7" customWidth="1"/>
    <col min="12" max="14" width="9.140625" style="7" customWidth="1"/>
    <col min="15" max="15" width="14.28515625" style="7" customWidth="1"/>
    <col min="16" max="16" width="14.42578125" style="7" customWidth="1"/>
    <col min="17" max="17" width="11" style="7" customWidth="1"/>
  </cols>
  <sheetData>
    <row r="1" ht="45.75" customHeight="1" spans="1:17" x14ac:dyDescent="0.25">
      <c r="A1" s="51" t="s">
        <v>25</v>
      </c>
      <c r="B1" s="52" t="s">
        <v>26</v>
      </c>
      <c r="C1" s="53" t="s">
        <v>27</v>
      </c>
      <c r="D1" s="54" t="s">
        <v>28</v>
      </c>
      <c r="E1" s="54" t="s">
        <v>29</v>
      </c>
      <c r="F1" s="54" t="s">
        <v>30</v>
      </c>
      <c r="G1" s="54" t="s">
        <v>89</v>
      </c>
      <c r="H1" s="55"/>
      <c r="I1" s="54" t="s">
        <v>90</v>
      </c>
      <c r="J1" s="56" t="s">
        <v>91</v>
      </c>
      <c r="K1" s="54" t="s">
        <v>92</v>
      </c>
      <c r="L1" s="54" t="s">
        <v>93</v>
      </c>
      <c r="M1" s="54" t="s">
        <v>94</v>
      </c>
      <c r="N1" s="54"/>
      <c r="O1" s="54" t="s">
        <v>95</v>
      </c>
      <c r="P1" s="56" t="s">
        <v>96</v>
      </c>
      <c r="Q1" s="57" t="s">
        <v>97</v>
      </c>
    </row>
    <row r="2" ht="30" customHeight="1" spans="1:17" x14ac:dyDescent="0.25">
      <c r="A2" s="58">
        <v>1</v>
      </c>
      <c r="B2" s="59">
        <v>45455</v>
      </c>
      <c r="C2" s="60" t="s">
        <v>37</v>
      </c>
      <c r="D2" s="61" t="s">
        <v>38</v>
      </c>
      <c r="E2" s="61" t="s">
        <v>39</v>
      </c>
      <c r="F2" s="61">
        <v>120</v>
      </c>
      <c r="G2" s="62" t="s">
        <v>98</v>
      </c>
      <c r="H2" s="62"/>
      <c r="I2" s="62">
        <f t="shared" ref="I2:I27" si="0">O2/2</f>
        <v>0</v>
      </c>
      <c r="J2" s="62">
        <f>VLOOKUP(G2,[1]Sheet1!$B$2:$L$137,10,0)</f>
        <v>63</v>
      </c>
      <c r="K2" s="63"/>
      <c r="L2" s="63"/>
      <c r="M2" s="62"/>
      <c r="N2" s="62"/>
      <c r="O2" s="61">
        <v>0</v>
      </c>
      <c r="P2" s="62">
        <f>VLOOKUP(G2,[1]Sheet1!$B$2:$L$137,11,0)</f>
        <v>126</v>
      </c>
      <c r="Q2" s="64">
        <v>0</v>
      </c>
    </row>
    <row r="3" ht="30" customHeight="1" spans="1:17" x14ac:dyDescent="0.25">
      <c r="A3" s="65">
        <v>2</v>
      </c>
      <c r="B3" s="66">
        <v>45455</v>
      </c>
      <c r="C3" s="67" t="s">
        <v>37</v>
      </c>
      <c r="D3" s="68" t="s">
        <v>38</v>
      </c>
      <c r="E3" s="68" t="s">
        <v>41</v>
      </c>
      <c r="F3" s="68">
        <v>120</v>
      </c>
      <c r="G3" s="7" t="s">
        <v>99</v>
      </c>
      <c r="I3" s="7">
        <f t="shared" si="0"/>
        <v>0</v>
      </c>
      <c r="J3" s="7">
        <f>VLOOKUP(G3,[1]Sheet1!$B$2:$L$137,10,0)</f>
        <v>64</v>
      </c>
      <c r="K3" s="69"/>
      <c r="L3" s="69"/>
      <c r="O3" s="68">
        <v>0</v>
      </c>
      <c r="P3" s="7">
        <f>VLOOKUP(G3,[1]Sheet1!$B$2:$L$137,11,0)</f>
        <v>128</v>
      </c>
      <c r="Q3" s="70">
        <v>0</v>
      </c>
    </row>
    <row r="4" ht="30" customHeight="1" spans="1:17" x14ac:dyDescent="0.25">
      <c r="A4" s="65">
        <v>3</v>
      </c>
      <c r="B4" s="66">
        <v>45455</v>
      </c>
      <c r="C4" s="67" t="s">
        <v>37</v>
      </c>
      <c r="D4" s="68" t="s">
        <v>38</v>
      </c>
      <c r="E4" s="68" t="s">
        <v>42</v>
      </c>
      <c r="F4" s="68">
        <v>120</v>
      </c>
      <c r="G4" s="7" t="s">
        <v>100</v>
      </c>
      <c r="I4" s="7">
        <f t="shared" si="0"/>
        <v>24</v>
      </c>
      <c r="J4" s="7">
        <f>VLOOKUP(G4,[1]Sheet1!$B$2:$L$137,10,0)</f>
        <v>34</v>
      </c>
      <c r="K4" s="69"/>
      <c r="L4" s="69"/>
      <c r="O4" s="68">
        <v>48</v>
      </c>
      <c r="P4" s="7">
        <f>VLOOKUP(G4,[1]Sheet1!$B$2:$L$137,11,0)</f>
        <v>68</v>
      </c>
      <c r="Q4" s="70">
        <v>0</v>
      </c>
    </row>
    <row r="5" ht="30" customHeight="1" spans="1:17" x14ac:dyDescent="0.25">
      <c r="A5" s="65">
        <v>4</v>
      </c>
      <c r="B5" s="66">
        <v>45455</v>
      </c>
      <c r="C5" s="67" t="s">
        <v>37</v>
      </c>
      <c r="D5" s="68" t="s">
        <v>38</v>
      </c>
      <c r="E5" s="68" t="s">
        <v>43</v>
      </c>
      <c r="F5" s="68">
        <v>120</v>
      </c>
      <c r="G5" s="7" t="s">
        <v>101</v>
      </c>
      <c r="I5" s="7">
        <f t="shared" si="0"/>
        <v>0</v>
      </c>
      <c r="J5" s="7">
        <f>VLOOKUP(G5,[1]Sheet1!$B$2:$L$137,10,0)</f>
        <v>0</v>
      </c>
      <c r="K5" s="69"/>
      <c r="L5" s="69"/>
      <c r="M5" s="7">
        <f t="shared" ref="M5:M66" si="1">J5-I5</f>
        <v>0</v>
      </c>
      <c r="O5" s="68">
        <v>0</v>
      </c>
      <c r="P5" s="7">
        <f>VLOOKUP(G5,[1]Sheet1!$B$2:$L$137,11,0)</f>
        <v>0</v>
      </c>
      <c r="Q5" s="70">
        <v>0</v>
      </c>
    </row>
    <row r="6" ht="30" customHeight="1" spans="1:17" x14ac:dyDescent="0.25">
      <c r="A6" s="65">
        <v>5</v>
      </c>
      <c r="B6" s="66">
        <v>45455</v>
      </c>
      <c r="C6" s="67" t="s">
        <v>37</v>
      </c>
      <c r="D6" s="68" t="s">
        <v>38</v>
      </c>
      <c r="E6" s="68" t="s">
        <v>44</v>
      </c>
      <c r="F6" s="68">
        <v>120</v>
      </c>
      <c r="G6" s="7" t="s">
        <v>102</v>
      </c>
      <c r="I6" s="7">
        <f t="shared" si="0"/>
        <v>0</v>
      </c>
      <c r="J6" s="7">
        <f>VLOOKUP(G6,[1]Sheet1!$B$2:$L$137,10,0)</f>
        <v>0</v>
      </c>
      <c r="K6" s="69"/>
      <c r="L6" s="69"/>
      <c r="M6" s="7">
        <f t="shared" si="1"/>
        <v>0</v>
      </c>
      <c r="O6" s="68">
        <v>0</v>
      </c>
      <c r="P6" s="7">
        <f>VLOOKUP(G6,[1]Sheet1!$B$2:$L$137,11,0)</f>
        <v>0</v>
      </c>
      <c r="Q6" s="70">
        <v>0</v>
      </c>
    </row>
    <row r="7" ht="30" customHeight="1" spans="1:17" x14ac:dyDescent="0.25">
      <c r="A7" s="65">
        <v>6</v>
      </c>
      <c r="B7" s="66">
        <v>45455</v>
      </c>
      <c r="C7" s="67" t="s">
        <v>37</v>
      </c>
      <c r="D7" s="68" t="s">
        <v>38</v>
      </c>
      <c r="E7" s="68" t="s">
        <v>45</v>
      </c>
      <c r="F7" s="68">
        <v>120</v>
      </c>
      <c r="G7" s="7" t="s">
        <v>103</v>
      </c>
      <c r="I7" s="7">
        <f t="shared" si="0"/>
        <v>0</v>
      </c>
      <c r="J7" s="7">
        <f>VLOOKUP(G7,[1]Sheet1!$B$2:$L$137,10,0)</f>
        <v>0</v>
      </c>
      <c r="K7" s="69"/>
      <c r="L7" s="69"/>
      <c r="M7" s="7">
        <f t="shared" si="1"/>
        <v>0</v>
      </c>
      <c r="O7" s="68">
        <v>0</v>
      </c>
      <c r="P7" s="7">
        <f>VLOOKUP(G7,[1]Sheet1!$B$2:$L$137,11,0)</f>
        <v>0</v>
      </c>
      <c r="Q7" s="70">
        <v>0</v>
      </c>
    </row>
    <row r="8" ht="30.75" customHeight="1" spans="1:17" x14ac:dyDescent="0.25">
      <c r="A8" s="71">
        <v>7</v>
      </c>
      <c r="B8" s="66">
        <v>45455</v>
      </c>
      <c r="C8" s="67" t="s">
        <v>37</v>
      </c>
      <c r="D8" s="68" t="s">
        <v>38</v>
      </c>
      <c r="E8" s="68" t="s">
        <v>46</v>
      </c>
      <c r="F8" s="68">
        <v>120</v>
      </c>
      <c r="G8" s="7" t="s">
        <v>104</v>
      </c>
      <c r="I8" s="7">
        <f t="shared" si="0"/>
        <v>0</v>
      </c>
      <c r="J8" s="7">
        <f>VLOOKUP(G8,[1]Sheet1!$B$2:$L$137,10,0)</f>
        <v>0</v>
      </c>
      <c r="K8" s="69"/>
      <c r="L8" s="69"/>
      <c r="M8" s="7">
        <f t="shared" si="1"/>
        <v>0</v>
      </c>
      <c r="O8" s="68">
        <v>0</v>
      </c>
      <c r="P8" s="7">
        <f>VLOOKUP(G8,[1]Sheet1!$B$2:$L$137,11,0)</f>
        <v>0</v>
      </c>
      <c r="Q8" s="70">
        <v>0</v>
      </c>
    </row>
    <row r="9" ht="30.75" customHeight="1" spans="1:17" x14ac:dyDescent="0.25">
      <c r="A9" s="72">
        <v>8</v>
      </c>
      <c r="B9" s="73">
        <v>45455</v>
      </c>
      <c r="C9" s="74" t="s">
        <v>37</v>
      </c>
      <c r="D9" s="75" t="s">
        <v>38</v>
      </c>
      <c r="E9" s="75" t="s">
        <v>47</v>
      </c>
      <c r="F9" s="75">
        <v>120</v>
      </c>
      <c r="G9" s="76" t="s">
        <v>105</v>
      </c>
      <c r="H9" s="76"/>
      <c r="I9" s="76">
        <f t="shared" si="0"/>
        <v>0</v>
      </c>
      <c r="J9" s="76" t="e">
        <f>VLOOKUP(G9,[1]Sheet1!$B$2:$L$137,10,0)</f>
        <v>#N/A</v>
      </c>
      <c r="K9" s="77"/>
      <c r="L9" s="77"/>
      <c r="M9" s="76" t="e">
        <f t="shared" si="1"/>
        <v>#N/A</v>
      </c>
      <c r="N9" s="76"/>
      <c r="O9" s="75">
        <v>0</v>
      </c>
      <c r="P9" s="76" t="e">
        <f>VLOOKUP(G9,[1]Sheet1!$B$2:$L$137,11,0)</f>
        <v>#N/A</v>
      </c>
      <c r="Q9" s="78">
        <v>0</v>
      </c>
    </row>
    <row r="10" ht="30" customHeight="1" spans="1:17" x14ac:dyDescent="0.25">
      <c r="A10" s="79">
        <v>1</v>
      </c>
      <c r="B10" s="80">
        <v>45455</v>
      </c>
      <c r="C10" s="81" t="s">
        <v>48</v>
      </c>
      <c r="D10" s="82" t="s">
        <v>38</v>
      </c>
      <c r="E10" s="82" t="s">
        <v>49</v>
      </c>
      <c r="F10" s="82">
        <v>120</v>
      </c>
      <c r="G10" s="83" t="s">
        <v>106</v>
      </c>
      <c r="H10" s="83"/>
      <c r="I10" s="83">
        <f t="shared" si="0"/>
        <v>0</v>
      </c>
      <c r="J10" s="83" t="e">
        <f>VLOOKUP(G10,[1]Sheet1!$B$2:$L$137,10,0)</f>
        <v>#N/A</v>
      </c>
      <c r="K10" s="84"/>
      <c r="L10" s="84"/>
      <c r="M10" s="83" t="e">
        <f t="shared" si="1"/>
        <v>#N/A</v>
      </c>
      <c r="N10" s="83"/>
      <c r="O10" s="82">
        <v>0</v>
      </c>
      <c r="P10" s="83" t="e">
        <f>VLOOKUP(G10,[1]Sheet1!$B$2:$L$137,11,0)</f>
        <v>#N/A</v>
      </c>
      <c r="Q10" s="85">
        <v>0</v>
      </c>
    </row>
    <row r="11" ht="30" customHeight="1" spans="1:17" x14ac:dyDescent="0.25">
      <c r="A11" s="65">
        <v>2</v>
      </c>
      <c r="B11" s="66">
        <v>45455</v>
      </c>
      <c r="C11" s="67" t="s">
        <v>48</v>
      </c>
      <c r="D11" s="68" t="s">
        <v>38</v>
      </c>
      <c r="E11" s="68" t="s">
        <v>51</v>
      </c>
      <c r="F11" s="68">
        <v>120</v>
      </c>
      <c r="G11" s="7" t="s">
        <v>107</v>
      </c>
      <c r="I11" s="7">
        <f t="shared" si="0"/>
        <v>0</v>
      </c>
      <c r="J11" s="7" t="e">
        <f>VLOOKUP(G11,[1]Sheet1!$B$2:$L$137,10,0)</f>
        <v>#N/A</v>
      </c>
      <c r="K11" s="69"/>
      <c r="L11" s="69"/>
      <c r="M11" s="7" t="e">
        <f t="shared" si="1"/>
        <v>#N/A</v>
      </c>
      <c r="O11" s="68">
        <v>0</v>
      </c>
      <c r="P11" s="7" t="e">
        <f>VLOOKUP(G11,[1]Sheet1!$B$2:$L$137,11,0)</f>
        <v>#N/A</v>
      </c>
      <c r="Q11" s="70">
        <v>0</v>
      </c>
    </row>
    <row r="12" ht="30" customHeight="1" spans="1:17" x14ac:dyDescent="0.25">
      <c r="A12" s="65">
        <v>3</v>
      </c>
      <c r="B12" s="66">
        <v>45455</v>
      </c>
      <c r="C12" s="67" t="s">
        <v>48</v>
      </c>
      <c r="D12" s="68" t="s">
        <v>38</v>
      </c>
      <c r="E12" s="68" t="s">
        <v>52</v>
      </c>
      <c r="F12" s="68">
        <v>120</v>
      </c>
      <c r="G12" s="7" t="s">
        <v>108</v>
      </c>
      <c r="I12" s="7">
        <f t="shared" si="0"/>
        <v>0</v>
      </c>
      <c r="J12" s="7" t="e">
        <f>VLOOKUP(G12,[1]Sheet1!$B$2:$L$137,10,0)</f>
        <v>#N/A</v>
      </c>
      <c r="K12" s="69"/>
      <c r="L12" s="69"/>
      <c r="M12" s="7" t="e">
        <f t="shared" si="1"/>
        <v>#N/A</v>
      </c>
      <c r="O12" s="68">
        <v>0</v>
      </c>
      <c r="P12" s="7" t="e">
        <f>VLOOKUP(G12,[1]Sheet1!$B$2:$L$137,11,0)</f>
        <v>#N/A</v>
      </c>
      <c r="Q12" s="70">
        <v>0</v>
      </c>
    </row>
    <row r="13" ht="30" customHeight="1" spans="1:17" x14ac:dyDescent="0.25">
      <c r="A13" s="65">
        <v>4</v>
      </c>
      <c r="B13" s="66">
        <v>45455</v>
      </c>
      <c r="C13" s="67" t="s">
        <v>48</v>
      </c>
      <c r="D13" s="68" t="s">
        <v>38</v>
      </c>
      <c r="E13" s="68" t="s">
        <v>53</v>
      </c>
      <c r="F13" s="68">
        <v>120</v>
      </c>
      <c r="G13" s="7" t="s">
        <v>109</v>
      </c>
      <c r="I13" s="7">
        <f t="shared" si="0"/>
        <v>0</v>
      </c>
      <c r="J13" s="7" t="e">
        <f>VLOOKUP(G13,[1]Sheet1!$B$2:$L$137,10,0)</f>
        <v>#N/A</v>
      </c>
      <c r="K13" s="69"/>
      <c r="L13" s="69"/>
      <c r="M13" s="7" t="e">
        <f t="shared" si="1"/>
        <v>#N/A</v>
      </c>
      <c r="O13" s="68">
        <v>0</v>
      </c>
      <c r="P13" s="7" t="e">
        <f>VLOOKUP(G13,[1]Sheet1!$B$2:$L$137,11,0)</f>
        <v>#N/A</v>
      </c>
      <c r="Q13" s="70">
        <v>0</v>
      </c>
    </row>
    <row r="14" ht="30" customHeight="1" spans="1:17" x14ac:dyDescent="0.25">
      <c r="A14" s="65">
        <v>5</v>
      </c>
      <c r="B14" s="66">
        <v>45455</v>
      </c>
      <c r="C14" s="67" t="s">
        <v>48</v>
      </c>
      <c r="D14" s="68" t="s">
        <v>38</v>
      </c>
      <c r="E14" s="68" t="s">
        <v>54</v>
      </c>
      <c r="F14" s="68">
        <v>120</v>
      </c>
      <c r="G14" s="7" t="s">
        <v>110</v>
      </c>
      <c r="I14" s="7">
        <f t="shared" si="0"/>
        <v>0</v>
      </c>
      <c r="J14" s="7" t="e">
        <f>VLOOKUP(G14,[1]Sheet1!$B$2:$L$137,10,0)</f>
        <v>#N/A</v>
      </c>
      <c r="K14" s="69"/>
      <c r="L14" s="69"/>
      <c r="M14" s="7" t="e">
        <f t="shared" si="1"/>
        <v>#N/A</v>
      </c>
      <c r="O14" s="68">
        <v>0</v>
      </c>
      <c r="P14" s="7" t="e">
        <f>VLOOKUP(G14,[1]Sheet1!$B$2:$L$137,11,0)</f>
        <v>#N/A</v>
      </c>
      <c r="Q14" s="70">
        <v>0</v>
      </c>
    </row>
    <row r="15" ht="30" customHeight="1" spans="1:17" x14ac:dyDescent="0.25">
      <c r="A15" s="65">
        <v>6</v>
      </c>
      <c r="B15" s="66">
        <v>45455</v>
      </c>
      <c r="C15" s="67" t="s">
        <v>48</v>
      </c>
      <c r="D15" s="68" t="s">
        <v>38</v>
      </c>
      <c r="E15" s="68" t="s">
        <v>55</v>
      </c>
      <c r="F15" s="68">
        <v>120</v>
      </c>
      <c r="G15" s="7" t="s">
        <v>111</v>
      </c>
      <c r="I15" s="7">
        <f t="shared" si="0"/>
        <v>0</v>
      </c>
      <c r="J15" s="7" t="e">
        <f>VLOOKUP(G15,[1]Sheet1!$B$2:$L$137,10,0)</f>
        <v>#N/A</v>
      </c>
      <c r="K15" s="69"/>
      <c r="L15" s="69"/>
      <c r="M15" s="7" t="e">
        <f t="shared" si="1"/>
        <v>#N/A</v>
      </c>
      <c r="O15" s="68">
        <v>0</v>
      </c>
      <c r="P15" s="7" t="e">
        <f>VLOOKUP(G15,[1]Sheet1!$B$2:$L$137,11,0)</f>
        <v>#N/A</v>
      </c>
      <c r="Q15" s="70">
        <v>0</v>
      </c>
    </row>
    <row r="16" ht="30" customHeight="1" spans="1:17" x14ac:dyDescent="0.25">
      <c r="A16" s="65">
        <v>7</v>
      </c>
      <c r="B16" s="66">
        <v>45455</v>
      </c>
      <c r="C16" s="67" t="s">
        <v>48</v>
      </c>
      <c r="D16" s="68" t="s">
        <v>38</v>
      </c>
      <c r="E16" s="68" t="s">
        <v>56</v>
      </c>
      <c r="F16" s="68">
        <v>120</v>
      </c>
      <c r="G16" s="7" t="s">
        <v>112</v>
      </c>
      <c r="I16" s="7">
        <f t="shared" si="0"/>
        <v>0</v>
      </c>
      <c r="J16" s="7" t="e">
        <f>VLOOKUP(G16,[1]Sheet1!$B$2:$L$137,10,0)</f>
        <v>#N/A</v>
      </c>
      <c r="K16" s="69"/>
      <c r="L16" s="69"/>
      <c r="M16" s="7" t="e">
        <f t="shared" si="1"/>
        <v>#N/A</v>
      </c>
      <c r="O16" s="68">
        <v>0</v>
      </c>
      <c r="P16" s="7" t="e">
        <f>VLOOKUP(G16,[1]Sheet1!$B$2:$L$137,11,0)</f>
        <v>#N/A</v>
      </c>
      <c r="Q16" s="70">
        <v>0</v>
      </c>
    </row>
    <row r="17" ht="30.75" customHeight="1" spans="1:17" x14ac:dyDescent="0.25">
      <c r="A17" s="86">
        <v>8</v>
      </c>
      <c r="B17" s="87">
        <v>45455</v>
      </c>
      <c r="C17" s="74" t="s">
        <v>48</v>
      </c>
      <c r="D17" s="75" t="s">
        <v>38</v>
      </c>
      <c r="E17" s="75" t="s">
        <v>57</v>
      </c>
      <c r="F17" s="75">
        <v>120</v>
      </c>
      <c r="G17" s="76" t="s">
        <v>113</v>
      </c>
      <c r="H17" s="76"/>
      <c r="I17" s="76">
        <f t="shared" si="0"/>
        <v>0</v>
      </c>
      <c r="J17" s="76" t="e">
        <f>VLOOKUP(G17,[1]Sheet1!$B$2:$L$137,10,0)</f>
        <v>#N/A</v>
      </c>
      <c r="K17" s="77"/>
      <c r="L17" s="77"/>
      <c r="M17" s="76" t="e">
        <f t="shared" si="1"/>
        <v>#N/A</v>
      </c>
      <c r="N17" s="76"/>
      <c r="O17" s="75">
        <v>0</v>
      </c>
      <c r="P17" s="76" t="e">
        <f>VLOOKUP(G17,[1]Sheet1!$B$2:$L$137,11,0)</f>
        <v>#N/A</v>
      </c>
      <c r="Q17" s="78">
        <v>0</v>
      </c>
    </row>
    <row r="18" ht="30" customHeight="1" spans="1:17" x14ac:dyDescent="0.25">
      <c r="A18" s="79">
        <v>1</v>
      </c>
      <c r="B18" s="80">
        <v>45455</v>
      </c>
      <c r="C18" s="81" t="s">
        <v>59</v>
      </c>
      <c r="D18" s="82" t="s">
        <v>38</v>
      </c>
      <c r="E18" s="82" t="s">
        <v>60</v>
      </c>
      <c r="F18" s="82">
        <v>120</v>
      </c>
      <c r="G18" s="83" t="s">
        <v>114</v>
      </c>
      <c r="H18" s="83"/>
      <c r="I18" s="83">
        <f t="shared" si="0"/>
        <v>0</v>
      </c>
      <c r="J18" s="83" t="e">
        <f>VLOOKUP(G18,[1]Sheet1!$B$2:$L$137,10,0)</f>
        <v>#N/A</v>
      </c>
      <c r="K18" s="84"/>
      <c r="L18" s="84"/>
      <c r="M18" s="83" t="e">
        <f t="shared" si="1"/>
        <v>#N/A</v>
      </c>
      <c r="N18" s="83"/>
      <c r="O18" s="82">
        <v>0</v>
      </c>
      <c r="P18" s="83" t="e">
        <f>VLOOKUP(G18,[1]Sheet1!$B$2:$L$137,11,0)</f>
        <v>#N/A</v>
      </c>
      <c r="Q18" s="85">
        <v>0</v>
      </c>
    </row>
    <row r="19" ht="30" customHeight="1" spans="1:17" x14ac:dyDescent="0.25">
      <c r="A19" s="65">
        <v>2</v>
      </c>
      <c r="B19" s="66">
        <v>45455</v>
      </c>
      <c r="C19" s="67" t="s">
        <v>59</v>
      </c>
      <c r="D19" s="68" t="s">
        <v>38</v>
      </c>
      <c r="E19" s="68" t="s">
        <v>62</v>
      </c>
      <c r="F19" s="68">
        <v>120</v>
      </c>
      <c r="G19" s="7" t="s">
        <v>115</v>
      </c>
      <c r="I19" s="7">
        <f t="shared" si="0"/>
        <v>0</v>
      </c>
      <c r="J19" s="7" t="e">
        <f>VLOOKUP(G19,[1]Sheet1!$B$2:$L$137,10,0)</f>
        <v>#N/A</v>
      </c>
      <c r="K19" s="69"/>
      <c r="L19" s="69"/>
      <c r="M19" s="7" t="e">
        <f t="shared" si="1"/>
        <v>#N/A</v>
      </c>
      <c r="O19" s="68">
        <v>0</v>
      </c>
      <c r="P19" s="7" t="e">
        <f>VLOOKUP(G19,[1]Sheet1!$B$2:$L$137,11,0)</f>
        <v>#N/A</v>
      </c>
      <c r="Q19" s="70">
        <v>0</v>
      </c>
    </row>
    <row r="20" ht="30" customHeight="1" spans="1:17" x14ac:dyDescent="0.25">
      <c r="A20" s="65">
        <v>3</v>
      </c>
      <c r="B20" s="66">
        <v>45455</v>
      </c>
      <c r="C20" s="67" t="s">
        <v>59</v>
      </c>
      <c r="D20" s="68" t="s">
        <v>38</v>
      </c>
      <c r="E20" s="68" t="s">
        <v>64</v>
      </c>
      <c r="F20" s="68">
        <v>120</v>
      </c>
      <c r="G20" s="7" t="s">
        <v>116</v>
      </c>
      <c r="I20" s="7">
        <f t="shared" si="0"/>
        <v>0</v>
      </c>
      <c r="J20" s="7" t="e">
        <f>VLOOKUP(G20,[1]Sheet1!$B$2:$L$137,10,0)</f>
        <v>#N/A</v>
      </c>
      <c r="K20" s="69"/>
      <c r="L20" s="69"/>
      <c r="M20" s="7" t="e">
        <f t="shared" si="1"/>
        <v>#N/A</v>
      </c>
      <c r="O20" s="68">
        <v>0</v>
      </c>
      <c r="P20" s="7" t="e">
        <f>VLOOKUP(G20,[1]Sheet1!$B$2:$L$137,11,0)</f>
        <v>#N/A</v>
      </c>
      <c r="Q20" s="70">
        <v>0</v>
      </c>
    </row>
    <row r="21" ht="30" customHeight="1" spans="1:17" x14ac:dyDescent="0.25">
      <c r="A21" s="65">
        <v>4</v>
      </c>
      <c r="B21" s="66">
        <v>45455</v>
      </c>
      <c r="C21" s="67" t="s">
        <v>59</v>
      </c>
      <c r="D21" s="68" t="s">
        <v>38</v>
      </c>
      <c r="E21" s="68" t="s">
        <v>65</v>
      </c>
      <c r="F21" s="68">
        <v>120</v>
      </c>
      <c r="G21" s="7" t="s">
        <v>117</v>
      </c>
      <c r="I21" s="7">
        <f t="shared" si="0"/>
        <v>0</v>
      </c>
      <c r="J21" s="7" t="e">
        <f>VLOOKUP(G21,[1]Sheet1!$B$2:$L$137,10,0)</f>
        <v>#N/A</v>
      </c>
      <c r="K21" s="69"/>
      <c r="L21" s="69"/>
      <c r="M21" s="7" t="e">
        <f t="shared" si="1"/>
        <v>#N/A</v>
      </c>
      <c r="O21" s="68">
        <v>0</v>
      </c>
      <c r="P21" s="7" t="e">
        <f>VLOOKUP(G21,[1]Sheet1!$B$2:$L$137,11,0)</f>
        <v>#N/A</v>
      </c>
      <c r="Q21" s="70">
        <v>0</v>
      </c>
    </row>
    <row r="22" ht="30" customHeight="1" spans="1:17" x14ac:dyDescent="0.25">
      <c r="A22" s="65">
        <v>5</v>
      </c>
      <c r="B22" s="66">
        <v>45455</v>
      </c>
      <c r="C22" s="67" t="s">
        <v>59</v>
      </c>
      <c r="D22" s="68" t="s">
        <v>38</v>
      </c>
      <c r="E22" s="68" t="s">
        <v>66</v>
      </c>
      <c r="F22" s="68">
        <v>120</v>
      </c>
      <c r="G22" s="7" t="s">
        <v>118</v>
      </c>
      <c r="I22" s="7">
        <f t="shared" si="0"/>
        <v>0</v>
      </c>
      <c r="J22" s="7" t="e">
        <f>VLOOKUP(G22,[1]Sheet1!$B$2:$L$137,10,0)</f>
        <v>#N/A</v>
      </c>
      <c r="K22" s="69"/>
      <c r="L22" s="69"/>
      <c r="M22" s="7" t="e">
        <f t="shared" si="1"/>
        <v>#N/A</v>
      </c>
      <c r="O22" s="68">
        <v>0</v>
      </c>
      <c r="P22" s="7" t="e">
        <f>VLOOKUP(G22,[1]Sheet1!$B$2:$L$137,11,0)</f>
        <v>#N/A</v>
      </c>
      <c r="Q22" s="70">
        <v>0</v>
      </c>
    </row>
    <row r="23" ht="30" customHeight="1" spans="1:17" x14ac:dyDescent="0.25">
      <c r="A23" s="65">
        <v>6</v>
      </c>
      <c r="B23" s="66">
        <v>45455</v>
      </c>
      <c r="C23" s="67" t="s">
        <v>59</v>
      </c>
      <c r="D23" s="68" t="s">
        <v>38</v>
      </c>
      <c r="E23" s="68" t="s">
        <v>67</v>
      </c>
      <c r="F23" s="68">
        <v>120</v>
      </c>
      <c r="G23" s="7" t="s">
        <v>119</v>
      </c>
      <c r="I23" s="7">
        <f t="shared" si="0"/>
        <v>0</v>
      </c>
      <c r="J23" s="7" t="e">
        <f>VLOOKUP(G23,[1]Sheet1!$B$2:$L$137,10,0)</f>
        <v>#N/A</v>
      </c>
      <c r="K23" s="69"/>
      <c r="L23" s="69"/>
      <c r="M23" s="7" t="e">
        <f t="shared" si="1"/>
        <v>#N/A</v>
      </c>
      <c r="O23" s="68">
        <v>0</v>
      </c>
      <c r="P23" s="7" t="e">
        <f>VLOOKUP(G23,[1]Sheet1!$B$2:$L$137,11,0)</f>
        <v>#N/A</v>
      </c>
      <c r="Q23" s="70">
        <v>0</v>
      </c>
    </row>
    <row r="24" ht="30" customHeight="1" spans="1:17" x14ac:dyDescent="0.25">
      <c r="A24" s="65">
        <v>7</v>
      </c>
      <c r="B24" s="66">
        <v>45455</v>
      </c>
      <c r="C24" s="67" t="s">
        <v>59</v>
      </c>
      <c r="D24" s="68" t="s">
        <v>38</v>
      </c>
      <c r="E24" s="68" t="s">
        <v>68</v>
      </c>
      <c r="F24" s="68">
        <v>120</v>
      </c>
      <c r="G24" s="7" t="s">
        <v>120</v>
      </c>
      <c r="I24" s="7">
        <f t="shared" si="0"/>
        <v>0</v>
      </c>
      <c r="J24" s="7" t="e">
        <f>VLOOKUP(G24,[1]Sheet1!$B$2:$L$137,10,0)</f>
        <v>#N/A</v>
      </c>
      <c r="K24" s="69"/>
      <c r="L24" s="69"/>
      <c r="M24" s="7" t="e">
        <f t="shared" si="1"/>
        <v>#N/A</v>
      </c>
      <c r="O24" s="68">
        <v>0</v>
      </c>
      <c r="P24" s="7" t="e">
        <f>VLOOKUP(G24,[1]Sheet1!$B$2:$L$137,11,0)</f>
        <v>#N/A</v>
      </c>
      <c r="Q24" s="70">
        <v>0</v>
      </c>
    </row>
    <row r="25" ht="30.75" customHeight="1" spans="1:17" x14ac:dyDescent="0.25">
      <c r="A25" s="86">
        <v>8</v>
      </c>
      <c r="B25" s="87">
        <v>45455</v>
      </c>
      <c r="C25" s="74" t="s">
        <v>59</v>
      </c>
      <c r="D25" s="75" t="s">
        <v>38</v>
      </c>
      <c r="E25" s="75" t="s">
        <v>69</v>
      </c>
      <c r="F25" s="75">
        <v>120</v>
      </c>
      <c r="G25" s="76" t="s">
        <v>121</v>
      </c>
      <c r="H25" s="76"/>
      <c r="I25" s="76">
        <f t="shared" si="0"/>
        <v>0</v>
      </c>
      <c r="J25" s="76" t="e">
        <f>VLOOKUP(G25,[1]Sheet1!$B$2:$L$137,10,0)</f>
        <v>#N/A</v>
      </c>
      <c r="K25" s="77"/>
      <c r="L25" s="77"/>
      <c r="M25" s="76" t="e">
        <f t="shared" si="1"/>
        <v>#N/A</v>
      </c>
      <c r="N25" s="76"/>
      <c r="O25" s="75">
        <v>0</v>
      </c>
      <c r="P25" s="76" t="e">
        <f>VLOOKUP(G25,[1]Sheet1!$B$2:$L$137,11,0)</f>
        <v>#N/A</v>
      </c>
      <c r="Q25" s="78">
        <v>0</v>
      </c>
    </row>
    <row r="26" ht="30" customHeight="1" spans="1:17" x14ac:dyDescent="0.25">
      <c r="A26" s="79">
        <v>1</v>
      </c>
      <c r="B26" s="80">
        <v>45455</v>
      </c>
      <c r="C26" s="81" t="s">
        <v>37</v>
      </c>
      <c r="D26" s="82" t="s">
        <v>70</v>
      </c>
      <c r="E26" s="82" t="s">
        <v>39</v>
      </c>
      <c r="F26" s="82">
        <v>218</v>
      </c>
      <c r="G26" s="83" t="s">
        <v>122</v>
      </c>
      <c r="H26" s="83"/>
      <c r="I26" s="83">
        <f t="shared" si="0"/>
        <v>0</v>
      </c>
      <c r="J26" s="83">
        <f>VLOOKUP(G26,[1]Sheet1!$B$2:$L$137,10,0)</f>
        <v>40</v>
      </c>
      <c r="K26" s="83"/>
      <c r="L26" s="83"/>
      <c r="M26" s="83"/>
      <c r="N26" s="83"/>
      <c r="O26" s="82">
        <v>0</v>
      </c>
      <c r="P26" s="83">
        <f>VLOOKUP(G26,[1]Sheet1!$B$2:$L$137,11,0)</f>
        <v>80</v>
      </c>
      <c r="Q26" s="85">
        <v>0</v>
      </c>
    </row>
    <row r="27" ht="30" customHeight="1" spans="1:17" x14ac:dyDescent="0.25">
      <c r="A27" s="65">
        <v>2</v>
      </c>
      <c r="B27" s="66">
        <v>45455</v>
      </c>
      <c r="C27" s="67" t="s">
        <v>37</v>
      </c>
      <c r="D27" s="68" t="s">
        <v>70</v>
      </c>
      <c r="E27" s="68" t="s">
        <v>41</v>
      </c>
      <c r="F27" s="68">
        <v>218</v>
      </c>
      <c r="G27" s="7" t="s">
        <v>123</v>
      </c>
      <c r="I27" s="7">
        <f t="shared" si="0"/>
        <v>0</v>
      </c>
      <c r="J27" s="7">
        <f>VLOOKUP(G27,[1]Sheet1!$B$2:$L$137,10,0)</f>
        <v>48</v>
      </c>
      <c r="O27" s="68">
        <v>0</v>
      </c>
      <c r="P27" s="7">
        <f>VLOOKUP(G27,[1]Sheet1!$B$2:$L$137,11,0)</f>
        <v>96</v>
      </c>
      <c r="Q27" s="70">
        <v>0</v>
      </c>
    </row>
    <row r="28" ht="30" customHeight="1" spans="1:17" x14ac:dyDescent="0.25">
      <c r="A28" s="65">
        <v>3</v>
      </c>
      <c r="B28" s="66">
        <v>45455</v>
      </c>
      <c r="C28" s="67" t="s">
        <v>37</v>
      </c>
      <c r="D28" s="68" t="s">
        <v>70</v>
      </c>
      <c r="E28" s="68" t="s">
        <v>42</v>
      </c>
      <c r="F28" s="68">
        <v>218</v>
      </c>
      <c r="G28" s="7" t="s">
        <v>124</v>
      </c>
      <c r="H28" s="7">
        <f t="shared" ref="H28:H49" si="2">P28*2</f>
        <v>196</v>
      </c>
      <c r="I28" s="7">
        <f t="shared" ref="I28:I53" si="3">O28/4</f>
        <v>41</v>
      </c>
      <c r="J28" s="7">
        <f>VLOOKUP(G28,[1]Sheet1!$B$2:$L$137,10,0)</f>
        <v>49</v>
      </c>
      <c r="K28" s="88">
        <f>SUM(I28:I33)</f>
        <v>283</v>
      </c>
      <c r="L28" s="88">
        <f>SUM(J28:J33)</f>
        <v>289</v>
      </c>
      <c r="M28" s="7">
        <f t="shared" si="1"/>
        <v>8</v>
      </c>
      <c r="O28" s="68">
        <v>164</v>
      </c>
      <c r="P28" s="7">
        <f>VLOOKUP(G28,[1]Sheet1!$B$2:$L$137,11,0)</f>
        <v>98</v>
      </c>
      <c r="Q28" s="70">
        <v>0</v>
      </c>
    </row>
    <row r="29" ht="30" customHeight="1" spans="1:17" x14ac:dyDescent="0.25">
      <c r="A29" s="65">
        <v>4</v>
      </c>
      <c r="B29" s="66">
        <v>45455</v>
      </c>
      <c r="C29" s="67" t="s">
        <v>37</v>
      </c>
      <c r="D29" s="68" t="s">
        <v>70</v>
      </c>
      <c r="E29" s="68" t="s">
        <v>43</v>
      </c>
      <c r="F29" s="68">
        <v>218</v>
      </c>
      <c r="G29" s="7" t="s">
        <v>125</v>
      </c>
      <c r="H29" s="7">
        <f t="shared" si="2"/>
        <v>200</v>
      </c>
      <c r="I29" s="7">
        <f t="shared" si="3"/>
        <v>50</v>
      </c>
      <c r="J29" s="7">
        <f>VLOOKUP(G29,[1]Sheet1!$B$2:$L$137,10,0)</f>
        <v>50</v>
      </c>
      <c r="K29" s="88"/>
      <c r="L29" s="88"/>
      <c r="M29" s="7">
        <f t="shared" si="1"/>
        <v>0</v>
      </c>
      <c r="O29" s="68">
        <v>200</v>
      </c>
      <c r="P29" s="7">
        <f>VLOOKUP(G29,[1]Sheet1!$B$2:$L$137,11,0)</f>
        <v>100</v>
      </c>
      <c r="Q29" s="70">
        <v>0</v>
      </c>
    </row>
    <row r="30" ht="30" customHeight="1" spans="1:17" x14ac:dyDescent="0.25">
      <c r="A30" s="65">
        <v>5</v>
      </c>
      <c r="B30" s="66">
        <v>45455</v>
      </c>
      <c r="C30" s="67" t="s">
        <v>37</v>
      </c>
      <c r="D30" s="68" t="s">
        <v>70</v>
      </c>
      <c r="E30" s="68" t="s">
        <v>44</v>
      </c>
      <c r="F30" s="68">
        <v>218</v>
      </c>
      <c r="G30" s="7" t="s">
        <v>126</v>
      </c>
      <c r="H30" s="7">
        <f t="shared" si="2"/>
        <v>192</v>
      </c>
      <c r="I30" s="7">
        <f t="shared" si="3"/>
        <v>48</v>
      </c>
      <c r="J30" s="7">
        <f>VLOOKUP(G30,[1]Sheet1!$B$2:$L$137,10,0)</f>
        <v>48</v>
      </c>
      <c r="K30" s="88"/>
      <c r="L30" s="88"/>
      <c r="M30" s="7">
        <f t="shared" si="1"/>
        <v>0</v>
      </c>
      <c r="O30" s="68">
        <v>192</v>
      </c>
      <c r="P30" s="7">
        <f>VLOOKUP(G30,[1]Sheet1!$B$2:$L$137,11,0)</f>
        <v>96</v>
      </c>
      <c r="Q30" s="70">
        <v>0</v>
      </c>
    </row>
    <row r="31" ht="30" customHeight="1" spans="1:17" x14ac:dyDescent="0.25">
      <c r="A31" s="65">
        <v>6</v>
      </c>
      <c r="B31" s="66">
        <v>45455</v>
      </c>
      <c r="C31" s="67" t="s">
        <v>37</v>
      </c>
      <c r="D31" s="68" t="s">
        <v>70</v>
      </c>
      <c r="E31" s="68" t="s">
        <v>45</v>
      </c>
      <c r="F31" s="68">
        <v>218</v>
      </c>
      <c r="G31" s="7" t="s">
        <v>127</v>
      </c>
      <c r="H31" s="7">
        <f t="shared" si="2"/>
        <v>196</v>
      </c>
      <c r="I31" s="7">
        <f t="shared" si="3"/>
        <v>48</v>
      </c>
      <c r="J31" s="7">
        <f>VLOOKUP(G31,[1]Sheet1!$B$2:$L$137,10,0)</f>
        <v>49</v>
      </c>
      <c r="K31" s="88"/>
      <c r="L31" s="88"/>
      <c r="M31" s="7">
        <f t="shared" si="1"/>
        <v>1</v>
      </c>
      <c r="O31" s="68">
        <v>192</v>
      </c>
      <c r="P31" s="7">
        <f>VLOOKUP(G31,[1]Sheet1!$B$2:$L$137,11,0)</f>
        <v>98</v>
      </c>
      <c r="Q31" s="70">
        <v>0</v>
      </c>
    </row>
    <row r="32" ht="30" customHeight="1" spans="1:17" x14ac:dyDescent="0.25">
      <c r="A32" s="65">
        <v>7</v>
      </c>
      <c r="B32" s="66">
        <v>45455</v>
      </c>
      <c r="C32" s="67" t="s">
        <v>37</v>
      </c>
      <c r="D32" s="68" t="s">
        <v>70</v>
      </c>
      <c r="E32" s="68" t="s">
        <v>46</v>
      </c>
      <c r="F32" s="68">
        <v>218</v>
      </c>
      <c r="G32" s="7" t="s">
        <v>128</v>
      </c>
      <c r="H32" s="7">
        <f t="shared" si="2"/>
        <v>180</v>
      </c>
      <c r="I32" s="7">
        <f t="shared" si="3"/>
        <v>47</v>
      </c>
      <c r="J32" s="7">
        <f>VLOOKUP(G32,[1]Sheet1!$B$2:$L$137,10,0)</f>
        <v>45</v>
      </c>
      <c r="K32" s="88"/>
      <c r="L32" s="88"/>
      <c r="M32" s="7">
        <f t="shared" si="1"/>
        <v>-2</v>
      </c>
      <c r="O32" s="68">
        <v>188</v>
      </c>
      <c r="P32" s="7">
        <f>VLOOKUP(G32,[1]Sheet1!$B$2:$L$137,11,0)</f>
        <v>90</v>
      </c>
      <c r="Q32" s="70">
        <v>0</v>
      </c>
    </row>
    <row r="33" ht="30.75" customHeight="1" spans="1:17" x14ac:dyDescent="0.25">
      <c r="A33" s="86">
        <v>8</v>
      </c>
      <c r="B33" s="87">
        <v>45455</v>
      </c>
      <c r="C33" s="74" t="s">
        <v>37</v>
      </c>
      <c r="D33" s="75" t="s">
        <v>70</v>
      </c>
      <c r="E33" s="75" t="s">
        <v>47</v>
      </c>
      <c r="F33" s="75">
        <v>218</v>
      </c>
      <c r="G33" s="76" t="s">
        <v>129</v>
      </c>
      <c r="H33" s="76">
        <f t="shared" si="2"/>
        <v>192</v>
      </c>
      <c r="I33" s="76">
        <f t="shared" si="3"/>
        <v>49</v>
      </c>
      <c r="J33" s="76">
        <f>VLOOKUP(G33,[1]Sheet1!$B$2:$L$137,10,0)</f>
        <v>48</v>
      </c>
      <c r="K33" s="89"/>
      <c r="L33" s="89"/>
      <c r="M33" s="76">
        <f t="shared" si="1"/>
        <v>-1</v>
      </c>
      <c r="N33" s="76"/>
      <c r="O33" s="75">
        <v>196</v>
      </c>
      <c r="P33" s="76">
        <f>VLOOKUP(G33,[1]Sheet1!$B$2:$L$137,11,0)</f>
        <v>96</v>
      </c>
      <c r="Q33" s="78">
        <v>0</v>
      </c>
    </row>
    <row r="34" ht="30" customHeight="1" spans="1:17" x14ac:dyDescent="0.25">
      <c r="A34" s="79">
        <v>1</v>
      </c>
      <c r="B34" s="80">
        <v>45455</v>
      </c>
      <c r="C34" s="81" t="s">
        <v>48</v>
      </c>
      <c r="D34" s="82" t="s">
        <v>70</v>
      </c>
      <c r="E34" s="82" t="s">
        <v>49</v>
      </c>
      <c r="F34" s="82">
        <v>218</v>
      </c>
      <c r="G34" s="83" t="s">
        <v>130</v>
      </c>
      <c r="H34" s="83">
        <f t="shared" si="2"/>
        <v>192</v>
      </c>
      <c r="I34" s="83">
        <f t="shared" si="3"/>
        <v>47</v>
      </c>
      <c r="J34" s="83">
        <f>VLOOKUP(G34,[1]Sheet1!$B$2:$L$137,10,0)</f>
        <v>48</v>
      </c>
      <c r="K34" s="90">
        <f>SUM(I34:I41)</f>
        <v>383</v>
      </c>
      <c r="L34" s="90">
        <f>SUM(J34:J41)</f>
        <v>372</v>
      </c>
      <c r="M34" s="83">
        <f t="shared" si="1"/>
        <v>1</v>
      </c>
      <c r="N34" s="83"/>
      <c r="O34" s="82">
        <v>188</v>
      </c>
      <c r="P34" s="83">
        <f>VLOOKUP(G34,[1]Sheet1!$B$2:$L$137,11,0)</f>
        <v>96</v>
      </c>
      <c r="Q34" s="85">
        <v>0</v>
      </c>
    </row>
    <row r="35" ht="30" customHeight="1" spans="1:17" x14ac:dyDescent="0.25">
      <c r="A35" s="65">
        <v>2</v>
      </c>
      <c r="B35" s="66">
        <v>45455</v>
      </c>
      <c r="C35" s="67" t="s">
        <v>48</v>
      </c>
      <c r="D35" s="68" t="s">
        <v>70</v>
      </c>
      <c r="E35" s="68" t="s">
        <v>51</v>
      </c>
      <c r="F35" s="68">
        <v>218</v>
      </c>
      <c r="G35" s="7" t="s">
        <v>131</v>
      </c>
      <c r="H35" s="7">
        <f t="shared" si="2"/>
        <v>196</v>
      </c>
      <c r="I35" s="7">
        <f t="shared" si="3"/>
        <v>50</v>
      </c>
      <c r="J35" s="7">
        <f>VLOOKUP(G35,[1]Sheet1!$B$2:$L$137,10,0)</f>
        <v>49</v>
      </c>
      <c r="K35" s="88"/>
      <c r="L35" s="88"/>
      <c r="M35" s="7">
        <f t="shared" si="1"/>
        <v>-1</v>
      </c>
      <c r="O35" s="68">
        <v>200</v>
      </c>
      <c r="P35" s="7">
        <f>VLOOKUP(G35,[1]Sheet1!$B$2:$L$137,11,0)</f>
        <v>98</v>
      </c>
      <c r="Q35" s="70">
        <v>0</v>
      </c>
    </row>
    <row r="36" ht="30" customHeight="1" spans="1:17" x14ac:dyDescent="0.25">
      <c r="A36" s="65">
        <v>3</v>
      </c>
      <c r="B36" s="66">
        <v>45455</v>
      </c>
      <c r="C36" s="67" t="s">
        <v>48</v>
      </c>
      <c r="D36" s="68" t="s">
        <v>70</v>
      </c>
      <c r="E36" s="68" t="s">
        <v>52</v>
      </c>
      <c r="F36" s="68">
        <v>218</v>
      </c>
      <c r="G36" s="7" t="s">
        <v>132</v>
      </c>
      <c r="H36" s="7">
        <f t="shared" si="2"/>
        <v>192</v>
      </c>
      <c r="I36" s="7">
        <f t="shared" si="3"/>
        <v>49</v>
      </c>
      <c r="J36" s="7">
        <f>VLOOKUP(G36,[1]Sheet1!$B$2:$L$137,10,0)</f>
        <v>48</v>
      </c>
      <c r="K36" s="88"/>
      <c r="L36" s="88"/>
      <c r="M36" s="7">
        <f t="shared" si="1"/>
        <v>-1</v>
      </c>
      <c r="O36" s="68">
        <v>196</v>
      </c>
      <c r="P36" s="7">
        <f>VLOOKUP(G36,[1]Sheet1!$B$2:$L$137,11,0)</f>
        <v>96</v>
      </c>
      <c r="Q36" s="70">
        <v>0</v>
      </c>
    </row>
    <row r="37" ht="30" customHeight="1" spans="1:17" x14ac:dyDescent="0.25">
      <c r="A37" s="65">
        <v>4</v>
      </c>
      <c r="B37" s="66">
        <v>45455</v>
      </c>
      <c r="C37" s="67" t="s">
        <v>48</v>
      </c>
      <c r="D37" s="68" t="s">
        <v>70</v>
      </c>
      <c r="E37" s="68" t="s">
        <v>53</v>
      </c>
      <c r="F37" s="68">
        <v>218</v>
      </c>
      <c r="G37" s="7" t="s">
        <v>133</v>
      </c>
      <c r="H37" s="7">
        <f t="shared" si="2"/>
        <v>184</v>
      </c>
      <c r="I37" s="7">
        <f t="shared" si="3"/>
        <v>49</v>
      </c>
      <c r="J37" s="7">
        <f>VLOOKUP(G37,[1]Sheet1!$B$2:$L$137,10,0)</f>
        <v>46</v>
      </c>
      <c r="K37" s="88"/>
      <c r="L37" s="88"/>
      <c r="M37" s="7">
        <f t="shared" si="1"/>
        <v>-3</v>
      </c>
      <c r="O37" s="68">
        <v>196</v>
      </c>
      <c r="P37" s="7">
        <f>VLOOKUP(G37,[1]Sheet1!$B$2:$L$137,11,0)</f>
        <v>92</v>
      </c>
      <c r="Q37" s="70">
        <v>0</v>
      </c>
    </row>
    <row r="38" ht="30" customHeight="1" spans="1:17" x14ac:dyDescent="0.25">
      <c r="A38" s="65">
        <v>5</v>
      </c>
      <c r="B38" s="66">
        <v>45455</v>
      </c>
      <c r="C38" s="67" t="s">
        <v>48</v>
      </c>
      <c r="D38" s="68" t="s">
        <v>70</v>
      </c>
      <c r="E38" s="68" t="s">
        <v>54</v>
      </c>
      <c r="F38" s="68">
        <v>218</v>
      </c>
      <c r="G38" s="7" t="s">
        <v>134</v>
      </c>
      <c r="H38" s="7">
        <f t="shared" si="2"/>
        <v>184</v>
      </c>
      <c r="I38" s="7">
        <f t="shared" si="3"/>
        <v>48</v>
      </c>
      <c r="J38" s="7">
        <f>VLOOKUP(G38,[1]Sheet1!$B$2:$L$137,10,0)</f>
        <v>46</v>
      </c>
      <c r="K38" s="88"/>
      <c r="L38" s="88"/>
      <c r="M38" s="7">
        <f t="shared" si="1"/>
        <v>-2</v>
      </c>
      <c r="O38" s="68">
        <v>192</v>
      </c>
      <c r="P38" s="7">
        <f>VLOOKUP(G38,[1]Sheet1!$B$2:$L$137,11,0)</f>
        <v>92</v>
      </c>
      <c r="Q38" s="70">
        <v>0</v>
      </c>
    </row>
    <row r="39" ht="30" customHeight="1" spans="1:17" x14ac:dyDescent="0.25">
      <c r="A39" s="65">
        <v>6</v>
      </c>
      <c r="B39" s="66">
        <v>45455</v>
      </c>
      <c r="C39" s="67" t="s">
        <v>48</v>
      </c>
      <c r="D39" s="68" t="s">
        <v>70</v>
      </c>
      <c r="E39" s="68" t="s">
        <v>55</v>
      </c>
      <c r="F39" s="68">
        <v>218</v>
      </c>
      <c r="G39" s="7" t="s">
        <v>135</v>
      </c>
      <c r="H39" s="7">
        <f t="shared" si="2"/>
        <v>164</v>
      </c>
      <c r="I39" s="7">
        <f t="shared" si="3"/>
        <v>48</v>
      </c>
      <c r="J39" s="7">
        <f>VLOOKUP(G39,[1]Sheet1!$B$2:$L$137,10,0)</f>
        <v>41</v>
      </c>
      <c r="K39" s="88"/>
      <c r="L39" s="88"/>
      <c r="M39" s="7">
        <f t="shared" si="1"/>
        <v>-7</v>
      </c>
      <c r="O39" s="68">
        <v>192</v>
      </c>
      <c r="P39" s="7">
        <f>VLOOKUP(G39,[1]Sheet1!$B$2:$L$137,11,0)</f>
        <v>82</v>
      </c>
      <c r="Q39" s="70">
        <v>0</v>
      </c>
    </row>
    <row r="40" ht="30" customHeight="1" spans="1:17" x14ac:dyDescent="0.25">
      <c r="A40" s="65">
        <v>7</v>
      </c>
      <c r="B40" s="66">
        <v>45455</v>
      </c>
      <c r="C40" s="67" t="s">
        <v>48</v>
      </c>
      <c r="D40" s="68" t="s">
        <v>70</v>
      </c>
      <c r="E40" s="68" t="s">
        <v>56</v>
      </c>
      <c r="F40" s="68">
        <v>218</v>
      </c>
      <c r="G40" s="7" t="s">
        <v>136</v>
      </c>
      <c r="H40" s="7">
        <f t="shared" si="2"/>
        <v>196</v>
      </c>
      <c r="I40" s="7">
        <f t="shared" si="3"/>
        <v>49</v>
      </c>
      <c r="J40" s="7">
        <f>VLOOKUP(G40,[1]Sheet1!$B$2:$L$137,10,0)</f>
        <v>49</v>
      </c>
      <c r="K40" s="88"/>
      <c r="L40" s="88"/>
      <c r="M40" s="7">
        <f t="shared" si="1"/>
        <v>0</v>
      </c>
      <c r="O40" s="68">
        <v>196</v>
      </c>
      <c r="P40" s="7">
        <f>VLOOKUP(G40,[1]Sheet1!$B$2:$L$137,11,0)</f>
        <v>98</v>
      </c>
      <c r="Q40" s="70">
        <v>0</v>
      </c>
    </row>
    <row r="41" ht="30.75" customHeight="1" spans="1:17" x14ac:dyDescent="0.25">
      <c r="A41" s="86">
        <v>8</v>
      </c>
      <c r="B41" s="87">
        <v>45455</v>
      </c>
      <c r="C41" s="74" t="s">
        <v>48</v>
      </c>
      <c r="D41" s="75" t="s">
        <v>70</v>
      </c>
      <c r="E41" s="75" t="s">
        <v>57</v>
      </c>
      <c r="F41" s="75">
        <v>218</v>
      </c>
      <c r="G41" s="76" t="s">
        <v>137</v>
      </c>
      <c r="H41" s="76">
        <f t="shared" si="2"/>
        <v>180</v>
      </c>
      <c r="I41" s="76">
        <f t="shared" si="3"/>
        <v>43</v>
      </c>
      <c r="J41" s="76">
        <f>VLOOKUP(G41,[1]Sheet1!$B$2:$L$137,10,0)</f>
        <v>45</v>
      </c>
      <c r="K41" s="89"/>
      <c r="L41" s="89"/>
      <c r="M41" s="76">
        <f t="shared" si="1"/>
        <v>2</v>
      </c>
      <c r="N41" s="76"/>
      <c r="O41" s="75">
        <v>172</v>
      </c>
      <c r="P41" s="76">
        <f>VLOOKUP(G41,[1]Sheet1!$B$2:$L$137,11,0)</f>
        <v>90</v>
      </c>
      <c r="Q41" s="78">
        <v>0</v>
      </c>
    </row>
    <row r="42" ht="30" customHeight="1" spans="1:17" x14ac:dyDescent="0.25">
      <c r="A42" s="79">
        <v>1</v>
      </c>
      <c r="B42" s="80">
        <v>45455</v>
      </c>
      <c r="C42" s="81" t="s">
        <v>59</v>
      </c>
      <c r="D42" s="82" t="s">
        <v>70</v>
      </c>
      <c r="E42" s="82" t="s">
        <v>60</v>
      </c>
      <c r="F42" s="82">
        <v>218</v>
      </c>
      <c r="G42" s="83" t="s">
        <v>138</v>
      </c>
      <c r="H42" s="83">
        <f t="shared" si="2"/>
        <v>188</v>
      </c>
      <c r="I42" s="83">
        <f t="shared" si="3"/>
        <v>0</v>
      </c>
      <c r="J42" s="83">
        <f>VLOOKUP(G42,[1]Sheet1!$B$2:$L$137,10,0)</f>
        <v>47</v>
      </c>
      <c r="K42" s="84"/>
      <c r="L42" s="84"/>
      <c r="M42" s="83"/>
      <c r="N42" s="83"/>
      <c r="O42" s="82">
        <v>0</v>
      </c>
      <c r="P42" s="83">
        <f>VLOOKUP(G42,[1]Sheet1!$B$2:$L$137,11,0)</f>
        <v>94</v>
      </c>
      <c r="Q42" s="85">
        <v>0</v>
      </c>
    </row>
    <row r="43" ht="30" customHeight="1" spans="1:17" x14ac:dyDescent="0.25">
      <c r="A43" s="65">
        <v>2</v>
      </c>
      <c r="B43" s="66">
        <v>45455</v>
      </c>
      <c r="C43" s="67" t="s">
        <v>59</v>
      </c>
      <c r="D43" s="68" t="s">
        <v>70</v>
      </c>
      <c r="E43" s="68" t="s">
        <v>62</v>
      </c>
      <c r="F43" s="68">
        <v>218</v>
      </c>
      <c r="G43" s="7" t="s">
        <v>139</v>
      </c>
      <c r="H43" s="7">
        <f t="shared" si="2"/>
        <v>192</v>
      </c>
      <c r="I43" s="7">
        <f t="shared" si="3"/>
        <v>0</v>
      </c>
      <c r="J43" s="7">
        <f>VLOOKUP(G43,[1]Sheet1!$B$2:$L$137,10,0)</f>
        <v>48</v>
      </c>
      <c r="K43" s="69"/>
      <c r="L43" s="69"/>
      <c r="O43" s="68">
        <v>0</v>
      </c>
      <c r="P43" s="7">
        <f>VLOOKUP(G43,[1]Sheet1!$B$2:$L$137,11,0)</f>
        <v>96</v>
      </c>
      <c r="Q43" s="70">
        <v>0</v>
      </c>
    </row>
    <row r="44" ht="30" customHeight="1" spans="1:17" x14ac:dyDescent="0.25">
      <c r="A44" s="65">
        <v>3</v>
      </c>
      <c r="B44" s="66">
        <v>45455</v>
      </c>
      <c r="C44" s="67" t="s">
        <v>59</v>
      </c>
      <c r="D44" s="68" t="s">
        <v>70</v>
      </c>
      <c r="E44" s="68" t="s">
        <v>64</v>
      </c>
      <c r="F44" s="68">
        <v>218</v>
      </c>
      <c r="G44" s="7" t="s">
        <v>140</v>
      </c>
      <c r="H44" s="7">
        <f t="shared" si="2"/>
        <v>192</v>
      </c>
      <c r="I44" s="7">
        <f t="shared" si="3"/>
        <v>0</v>
      </c>
      <c r="J44" s="7">
        <f>VLOOKUP(G44,[1]Sheet1!$B$2:$L$137,10,0)</f>
        <v>48</v>
      </c>
      <c r="K44" s="69"/>
      <c r="L44" s="69"/>
      <c r="O44" s="68">
        <v>0</v>
      </c>
      <c r="P44" s="7">
        <f>VLOOKUP(G44,[1]Sheet1!$B$2:$L$137,11,0)</f>
        <v>96</v>
      </c>
      <c r="Q44" s="70">
        <v>0</v>
      </c>
    </row>
    <row r="45" ht="30" customHeight="1" spans="1:17" x14ac:dyDescent="0.25">
      <c r="A45" s="65">
        <v>4</v>
      </c>
      <c r="B45" s="66">
        <v>45455</v>
      </c>
      <c r="C45" s="67" t="s">
        <v>59</v>
      </c>
      <c r="D45" s="68" t="s">
        <v>70</v>
      </c>
      <c r="E45" s="68" t="s">
        <v>65</v>
      </c>
      <c r="F45" s="68">
        <v>218</v>
      </c>
      <c r="G45" s="7" t="s">
        <v>141</v>
      </c>
      <c r="H45" s="7">
        <f t="shared" si="2"/>
        <v>108</v>
      </c>
      <c r="I45" s="7">
        <f t="shared" si="3"/>
        <v>0</v>
      </c>
      <c r="J45" s="7">
        <f>VLOOKUP(G45,[1]Sheet1!$B$2:$L$137,10,0)</f>
        <v>27</v>
      </c>
      <c r="K45" s="69"/>
      <c r="L45" s="69"/>
      <c r="O45" s="68">
        <v>0</v>
      </c>
      <c r="P45" s="7">
        <f>VLOOKUP(G45,[1]Sheet1!$B$2:$L$137,11,0)</f>
        <v>54</v>
      </c>
      <c r="Q45" s="70">
        <v>0</v>
      </c>
    </row>
    <row r="46" ht="30" customHeight="1" spans="1:17" x14ac:dyDescent="0.25">
      <c r="A46" s="65">
        <v>5</v>
      </c>
      <c r="B46" s="66">
        <v>45455</v>
      </c>
      <c r="C46" s="67" t="s">
        <v>59</v>
      </c>
      <c r="D46" s="68" t="s">
        <v>70</v>
      </c>
      <c r="E46" s="68" t="s">
        <v>66</v>
      </c>
      <c r="F46" s="68">
        <v>218</v>
      </c>
      <c r="G46" s="7" t="s">
        <v>142</v>
      </c>
      <c r="H46" s="7">
        <f t="shared" si="2"/>
        <v>188</v>
      </c>
      <c r="I46" s="7">
        <f t="shared" si="3"/>
        <v>0</v>
      </c>
      <c r="J46" s="7">
        <f>VLOOKUP(G46,[1]Sheet1!$B$2:$L$137,10,0)</f>
        <v>47</v>
      </c>
      <c r="K46" s="69"/>
      <c r="L46" s="69"/>
      <c r="O46" s="68">
        <v>0</v>
      </c>
      <c r="P46" s="7">
        <f>VLOOKUP(G46,[1]Sheet1!$B$2:$L$137,11,0)</f>
        <v>94</v>
      </c>
      <c r="Q46" s="70">
        <v>0</v>
      </c>
    </row>
    <row r="47" ht="30" customHeight="1" spans="1:17" x14ac:dyDescent="0.25">
      <c r="A47" s="65">
        <v>6</v>
      </c>
      <c r="B47" s="66">
        <v>45455</v>
      </c>
      <c r="C47" s="67" t="s">
        <v>59</v>
      </c>
      <c r="D47" s="68" t="s">
        <v>70</v>
      </c>
      <c r="E47" s="68" t="s">
        <v>67</v>
      </c>
      <c r="F47" s="68">
        <v>218</v>
      </c>
      <c r="G47" s="7" t="s">
        <v>143</v>
      </c>
      <c r="H47" s="7">
        <f t="shared" si="2"/>
        <v>192</v>
      </c>
      <c r="I47" s="7">
        <f t="shared" si="3"/>
        <v>0</v>
      </c>
      <c r="J47" s="7">
        <f>VLOOKUP(G47,[1]Sheet1!$B$2:$L$137,10,0)</f>
        <v>48</v>
      </c>
      <c r="K47" s="69"/>
      <c r="L47" s="69"/>
      <c r="O47" s="68">
        <v>0</v>
      </c>
      <c r="P47" s="7">
        <f>VLOOKUP(G47,[1]Sheet1!$B$2:$L$137,11,0)</f>
        <v>96</v>
      </c>
      <c r="Q47" s="70">
        <v>0</v>
      </c>
    </row>
    <row r="48" ht="30" customHeight="1" spans="1:17" x14ac:dyDescent="0.25">
      <c r="A48" s="65">
        <v>7</v>
      </c>
      <c r="B48" s="66">
        <v>45455</v>
      </c>
      <c r="C48" s="67" t="s">
        <v>59</v>
      </c>
      <c r="D48" s="68" t="s">
        <v>70</v>
      </c>
      <c r="E48" s="68" t="s">
        <v>68</v>
      </c>
      <c r="F48" s="68">
        <v>218</v>
      </c>
      <c r="G48" s="7" t="s">
        <v>144</v>
      </c>
      <c r="H48" s="7">
        <f t="shared" si="2"/>
        <v>188</v>
      </c>
      <c r="I48" s="7">
        <f t="shared" si="3"/>
        <v>0</v>
      </c>
      <c r="J48" s="7">
        <f>VLOOKUP(G48,[1]Sheet1!$B$2:$L$137,10,0)</f>
        <v>47</v>
      </c>
      <c r="K48" s="69"/>
      <c r="L48" s="69"/>
      <c r="O48" s="68">
        <v>0</v>
      </c>
      <c r="P48" s="7">
        <f>VLOOKUP(G48,[1]Sheet1!$B$2:$L$137,11,0)</f>
        <v>94</v>
      </c>
      <c r="Q48" s="70">
        <v>0</v>
      </c>
    </row>
    <row r="49" ht="30.75" customHeight="1" spans="1:17" x14ac:dyDescent="0.25">
      <c r="A49" s="86">
        <v>8</v>
      </c>
      <c r="B49" s="87">
        <v>45455</v>
      </c>
      <c r="C49" s="74" t="s">
        <v>59</v>
      </c>
      <c r="D49" s="75" t="s">
        <v>70</v>
      </c>
      <c r="E49" s="75" t="s">
        <v>69</v>
      </c>
      <c r="F49" s="75">
        <v>218</v>
      </c>
      <c r="G49" s="76" t="s">
        <v>145</v>
      </c>
      <c r="H49" s="76">
        <f t="shared" si="2"/>
        <v>184</v>
      </c>
      <c r="I49" s="76">
        <f t="shared" si="3"/>
        <v>0</v>
      </c>
      <c r="J49" s="76">
        <f>VLOOKUP(G49,[1]Sheet1!$B$2:$L$137,10,0)</f>
        <v>46</v>
      </c>
      <c r="K49" s="77"/>
      <c r="L49" s="77"/>
      <c r="M49" s="76"/>
      <c r="N49" s="76"/>
      <c r="O49" s="75">
        <v>0</v>
      </c>
      <c r="P49" s="76">
        <f>VLOOKUP(G49,[1]Sheet1!$B$2:$L$137,11,0)</f>
        <v>92</v>
      </c>
      <c r="Q49" s="78">
        <v>0</v>
      </c>
    </row>
    <row r="50" ht="30" customHeight="1" spans="1:17" x14ac:dyDescent="0.25">
      <c r="A50" s="79">
        <v>1</v>
      </c>
      <c r="B50" s="80">
        <v>45456</v>
      </c>
      <c r="C50" s="81" t="s">
        <v>37</v>
      </c>
      <c r="D50" s="82" t="s">
        <v>38</v>
      </c>
      <c r="E50" s="82" t="s">
        <v>39</v>
      </c>
      <c r="F50" s="82">
        <v>120</v>
      </c>
      <c r="G50" s="83" t="s">
        <v>146</v>
      </c>
      <c r="H50" s="83"/>
      <c r="I50" s="83">
        <f t="shared" si="3"/>
        <v>0</v>
      </c>
      <c r="J50" s="83">
        <f>VLOOKUP(G50,[1]Sheet1!$B$2:$L$137,10,0)</f>
        <v>5</v>
      </c>
      <c r="K50" s="84"/>
      <c r="L50" s="84"/>
      <c r="M50" s="83"/>
      <c r="N50" s="83"/>
      <c r="O50" s="82">
        <v>0</v>
      </c>
      <c r="P50" s="83">
        <f>VLOOKUP(G50,[1]Sheet1!$B$2:$L$137,11,0)</f>
        <v>10</v>
      </c>
      <c r="Q50" s="85">
        <v>0</v>
      </c>
    </row>
    <row r="51" ht="30" customHeight="1" spans="1:17" x14ac:dyDescent="0.25">
      <c r="A51" s="65">
        <v>2</v>
      </c>
      <c r="B51" s="66">
        <v>45456</v>
      </c>
      <c r="C51" s="67" t="s">
        <v>37</v>
      </c>
      <c r="D51" s="68" t="s">
        <v>38</v>
      </c>
      <c r="E51" s="68" t="s">
        <v>41</v>
      </c>
      <c r="F51" s="68">
        <v>120</v>
      </c>
      <c r="G51" s="7" t="s">
        <v>147</v>
      </c>
      <c r="I51" s="7">
        <f t="shared" si="3"/>
        <v>0</v>
      </c>
      <c r="J51" s="7">
        <f>VLOOKUP(G51,[1]Sheet1!$B$2:$L$137,10,0)</f>
        <v>25</v>
      </c>
      <c r="K51" s="69"/>
      <c r="L51" s="69"/>
      <c r="O51" s="68">
        <v>0</v>
      </c>
      <c r="P51" s="7">
        <f>VLOOKUP(G51,[1]Sheet1!$B$2:$L$137,11,0)</f>
        <v>50</v>
      </c>
      <c r="Q51" s="70">
        <v>0</v>
      </c>
    </row>
    <row r="52" ht="30" customHeight="1" spans="1:17" x14ac:dyDescent="0.25">
      <c r="A52" s="65">
        <v>3</v>
      </c>
      <c r="B52" s="66">
        <v>45456</v>
      </c>
      <c r="C52" s="67" t="s">
        <v>37</v>
      </c>
      <c r="D52" s="68" t="s">
        <v>38</v>
      </c>
      <c r="E52" s="68" t="s">
        <v>42</v>
      </c>
      <c r="F52" s="68">
        <v>120</v>
      </c>
      <c r="G52" s="7" t="s">
        <v>148</v>
      </c>
      <c r="I52" s="7">
        <f t="shared" si="3"/>
        <v>0</v>
      </c>
      <c r="J52" s="7">
        <f>VLOOKUP(G52,[1]Sheet1!$B$2:$L$137,10,0)</f>
        <v>0</v>
      </c>
      <c r="K52" s="69"/>
      <c r="L52" s="69"/>
      <c r="O52" s="68">
        <v>0</v>
      </c>
      <c r="P52" s="7">
        <f>VLOOKUP(G52,[1]Sheet1!$B$2:$L$137,11,0)</f>
        <v>0</v>
      </c>
      <c r="Q52" s="70">
        <v>0</v>
      </c>
    </row>
    <row r="53" ht="30" customHeight="1" spans="1:17" x14ac:dyDescent="0.25">
      <c r="A53" s="65">
        <v>4</v>
      </c>
      <c r="B53" s="66">
        <v>45456</v>
      </c>
      <c r="C53" s="67" t="s">
        <v>37</v>
      </c>
      <c r="D53" s="68" t="s">
        <v>38</v>
      </c>
      <c r="E53" s="68" t="s">
        <v>43</v>
      </c>
      <c r="F53" s="68">
        <v>120</v>
      </c>
      <c r="G53" s="7" t="s">
        <v>149</v>
      </c>
      <c r="I53" s="7">
        <f t="shared" si="3"/>
        <v>0</v>
      </c>
      <c r="J53" s="7">
        <f>VLOOKUP(G53,[1]Sheet1!$B$2:$L$137,10,0)</f>
        <v>44</v>
      </c>
      <c r="K53" s="69"/>
      <c r="L53" s="69"/>
      <c r="O53" s="68">
        <v>0</v>
      </c>
      <c r="P53" s="7">
        <f>VLOOKUP(G53,[1]Sheet1!$B$2:$L$137,11,0)</f>
        <v>88</v>
      </c>
      <c r="Q53" s="70">
        <v>0</v>
      </c>
    </row>
    <row r="54" ht="30" customHeight="1" spans="1:17" x14ac:dyDescent="0.25">
      <c r="A54" s="65">
        <v>5</v>
      </c>
      <c r="B54" s="66">
        <v>45456</v>
      </c>
      <c r="C54" s="67" t="s">
        <v>37</v>
      </c>
      <c r="D54" s="68" t="s">
        <v>38</v>
      </c>
      <c r="E54" s="68" t="s">
        <v>44</v>
      </c>
      <c r="F54" s="68">
        <v>120</v>
      </c>
      <c r="G54" s="7" t="s">
        <v>150</v>
      </c>
      <c r="I54" s="7">
        <f t="shared" ref="I54:I78" si="4">O54/2</f>
        <v>13</v>
      </c>
      <c r="J54" s="7">
        <f>VLOOKUP(G54,[1]Sheet1!$B$2:$L$137,10,0)</f>
        <v>45</v>
      </c>
      <c r="K54" s="69"/>
      <c r="L54" s="69"/>
      <c r="M54" s="7">
        <f t="shared" si="1"/>
        <v>32</v>
      </c>
      <c r="O54" s="68">
        <v>26</v>
      </c>
      <c r="P54" s="7">
        <f>VLOOKUP(G54,[1]Sheet1!$B$2:$L$137,11,0)</f>
        <v>90</v>
      </c>
      <c r="Q54" s="70">
        <v>0</v>
      </c>
    </row>
    <row r="55" ht="30" customHeight="1" spans="1:17" x14ac:dyDescent="0.25">
      <c r="A55" s="65">
        <v>6</v>
      </c>
      <c r="B55" s="66">
        <v>45456</v>
      </c>
      <c r="C55" s="67" t="s">
        <v>37</v>
      </c>
      <c r="D55" s="68" t="s">
        <v>38</v>
      </c>
      <c r="E55" s="68" t="s">
        <v>45</v>
      </c>
      <c r="F55" s="68">
        <v>120</v>
      </c>
      <c r="G55" s="7" t="s">
        <v>151</v>
      </c>
      <c r="I55" s="7">
        <f t="shared" si="4"/>
        <v>45</v>
      </c>
      <c r="J55" s="7">
        <f>VLOOKUP(G55,[1]Sheet1!$B$2:$L$137,10,0)</f>
        <v>45</v>
      </c>
      <c r="K55" s="88">
        <f>SUM(I55:I57)</f>
        <v>178</v>
      </c>
      <c r="L55" s="88">
        <f>SUM(J55:J57)</f>
        <v>177</v>
      </c>
      <c r="M55" s="7">
        <f t="shared" si="1"/>
        <v>0</v>
      </c>
      <c r="O55" s="68">
        <v>90</v>
      </c>
      <c r="P55" s="7">
        <f>VLOOKUP(G55,[1]Sheet1!$B$2:$L$137,11,0)</f>
        <v>90</v>
      </c>
      <c r="Q55" s="70">
        <v>0</v>
      </c>
    </row>
    <row r="56" ht="30" customHeight="1" spans="1:17" x14ac:dyDescent="0.25">
      <c r="A56" s="65">
        <v>7</v>
      </c>
      <c r="B56" s="66">
        <v>45456</v>
      </c>
      <c r="C56" s="67" t="s">
        <v>37</v>
      </c>
      <c r="D56" s="68" t="s">
        <v>38</v>
      </c>
      <c r="E56" s="68" t="s">
        <v>46</v>
      </c>
      <c r="F56" s="68">
        <v>120</v>
      </c>
      <c r="G56" s="7" t="s">
        <v>152</v>
      </c>
      <c r="I56" s="7">
        <f t="shared" si="4"/>
        <v>66</v>
      </c>
      <c r="J56" s="7">
        <f>VLOOKUP(G56,[1]Sheet1!$B$2:$L$137,10,0)</f>
        <v>66</v>
      </c>
      <c r="K56" s="88"/>
      <c r="L56" s="88"/>
      <c r="M56" s="7">
        <f t="shared" si="1"/>
        <v>0</v>
      </c>
      <c r="O56" s="68">
        <v>132</v>
      </c>
      <c r="P56" s="7">
        <f>VLOOKUP(G56,[1]Sheet1!$B$2:$L$137,11,0)</f>
        <v>132</v>
      </c>
      <c r="Q56" s="70">
        <v>0</v>
      </c>
    </row>
    <row r="57" ht="30.75" customHeight="1" spans="1:17" x14ac:dyDescent="0.25">
      <c r="A57" s="86">
        <v>8</v>
      </c>
      <c r="B57" s="87">
        <v>45456</v>
      </c>
      <c r="C57" s="74" t="s">
        <v>37</v>
      </c>
      <c r="D57" s="75" t="s">
        <v>38</v>
      </c>
      <c r="E57" s="75" t="s">
        <v>47</v>
      </c>
      <c r="F57" s="75">
        <v>120</v>
      </c>
      <c r="G57" s="76" t="s">
        <v>153</v>
      </c>
      <c r="H57" s="76"/>
      <c r="I57" s="76">
        <f t="shared" si="4"/>
        <v>67</v>
      </c>
      <c r="J57" s="76">
        <f>VLOOKUP(G57,[1]Sheet1!$B$2:$L$137,10,0)</f>
        <v>66</v>
      </c>
      <c r="K57" s="89"/>
      <c r="L57" s="89"/>
      <c r="M57" s="76">
        <f t="shared" si="1"/>
        <v>-1</v>
      </c>
      <c r="N57" s="76"/>
      <c r="O57" s="75">
        <v>134</v>
      </c>
      <c r="P57" s="76">
        <f>VLOOKUP(G57,[1]Sheet1!$B$2:$L$137,11,0)</f>
        <v>132</v>
      </c>
      <c r="Q57" s="78">
        <v>0</v>
      </c>
    </row>
    <row r="58" ht="30" customHeight="1" spans="1:17" x14ac:dyDescent="0.25">
      <c r="A58" s="79">
        <v>1</v>
      </c>
      <c r="B58" s="80">
        <v>45456</v>
      </c>
      <c r="C58" s="81" t="s">
        <v>48</v>
      </c>
      <c r="D58" s="82" t="s">
        <v>38</v>
      </c>
      <c r="E58" s="82" t="s">
        <v>49</v>
      </c>
      <c r="F58" s="82">
        <v>120</v>
      </c>
      <c r="G58" s="83" t="s">
        <v>154</v>
      </c>
      <c r="H58" s="83"/>
      <c r="I58" s="83">
        <f t="shared" si="4"/>
        <v>51</v>
      </c>
      <c r="J58" s="83">
        <f>VLOOKUP(G58,[1]Sheet1!$B$2:$L$137,10,0)</f>
        <v>51</v>
      </c>
      <c r="K58" s="90">
        <f>SUM(I58:I65)</f>
        <v>402</v>
      </c>
      <c r="L58" s="90">
        <f>SUM(J58:J65)</f>
        <v>402</v>
      </c>
      <c r="M58" s="83">
        <f t="shared" si="1"/>
        <v>0</v>
      </c>
      <c r="N58" s="83"/>
      <c r="O58" s="82">
        <v>102</v>
      </c>
      <c r="P58" s="83">
        <f>VLOOKUP(G58,[1]Sheet1!$B$2:$L$137,11,0)</f>
        <v>102</v>
      </c>
      <c r="Q58" s="85">
        <v>0</v>
      </c>
    </row>
    <row r="59" ht="30" customHeight="1" spans="1:17" x14ac:dyDescent="0.25">
      <c r="A59" s="65">
        <v>2</v>
      </c>
      <c r="B59" s="66">
        <v>45456</v>
      </c>
      <c r="C59" s="67" t="s">
        <v>48</v>
      </c>
      <c r="D59" s="68" t="s">
        <v>38</v>
      </c>
      <c r="E59" s="68" t="s">
        <v>51</v>
      </c>
      <c r="F59" s="68">
        <v>120</v>
      </c>
      <c r="G59" s="7" t="s">
        <v>155</v>
      </c>
      <c r="I59" s="7">
        <f t="shared" si="4"/>
        <v>57</v>
      </c>
      <c r="J59" s="7">
        <f>VLOOKUP(G59,[1]Sheet1!$B$2:$L$137,10,0)</f>
        <v>57</v>
      </c>
      <c r="K59" s="88"/>
      <c r="L59" s="88"/>
      <c r="M59" s="7">
        <f t="shared" si="1"/>
        <v>0</v>
      </c>
      <c r="O59" s="68">
        <v>114</v>
      </c>
      <c r="P59" s="7">
        <f>VLOOKUP(G59,[1]Sheet1!$B$2:$L$137,11,0)</f>
        <v>114</v>
      </c>
      <c r="Q59" s="70">
        <v>0</v>
      </c>
    </row>
    <row r="60" ht="30" customHeight="1" spans="1:17" x14ac:dyDescent="0.25">
      <c r="A60" s="65">
        <v>3</v>
      </c>
      <c r="B60" s="66">
        <v>45456</v>
      </c>
      <c r="C60" s="67" t="s">
        <v>48</v>
      </c>
      <c r="D60" s="68" t="s">
        <v>38</v>
      </c>
      <c r="E60" s="68" t="s">
        <v>52</v>
      </c>
      <c r="F60" s="68">
        <v>120</v>
      </c>
      <c r="G60" s="7" t="s">
        <v>156</v>
      </c>
      <c r="I60" s="7">
        <f t="shared" si="4"/>
        <v>46</v>
      </c>
      <c r="J60" s="7">
        <f>VLOOKUP(G60,[1]Sheet1!$B$2:$L$137,10,0)</f>
        <v>43</v>
      </c>
      <c r="K60" s="88"/>
      <c r="L60" s="88"/>
      <c r="M60" s="7">
        <f t="shared" si="1"/>
        <v>-3</v>
      </c>
      <c r="O60" s="68">
        <v>92</v>
      </c>
      <c r="P60" s="7">
        <f>VLOOKUP(G60,[1]Sheet1!$B$2:$L$137,11,0)</f>
        <v>86</v>
      </c>
      <c r="Q60" s="70">
        <v>0</v>
      </c>
    </row>
    <row r="61" ht="30" customHeight="1" spans="1:17" x14ac:dyDescent="0.25">
      <c r="A61" s="65">
        <v>4</v>
      </c>
      <c r="B61" s="66">
        <v>45456</v>
      </c>
      <c r="C61" s="67" t="s">
        <v>48</v>
      </c>
      <c r="D61" s="68" t="s">
        <v>38</v>
      </c>
      <c r="E61" s="68" t="s">
        <v>53</v>
      </c>
      <c r="F61" s="68">
        <v>120</v>
      </c>
      <c r="G61" s="7" t="s">
        <v>157</v>
      </c>
      <c r="I61" s="7">
        <f t="shared" si="4"/>
        <v>66</v>
      </c>
      <c r="J61" s="7">
        <f>VLOOKUP(G61,[1]Sheet1!$B$2:$L$137,10,0)</f>
        <v>67</v>
      </c>
      <c r="K61" s="88"/>
      <c r="L61" s="88"/>
      <c r="M61" s="7">
        <f t="shared" si="1"/>
        <v>1</v>
      </c>
      <c r="O61" s="68">
        <v>132</v>
      </c>
      <c r="P61" s="7">
        <f>VLOOKUP(G61,[1]Sheet1!$B$2:$L$137,11,0)</f>
        <v>134</v>
      </c>
      <c r="Q61" s="70">
        <v>0</v>
      </c>
    </row>
    <row r="62" ht="30" customHeight="1" spans="1:17" x14ac:dyDescent="0.25">
      <c r="A62" s="65">
        <v>5</v>
      </c>
      <c r="B62" s="66">
        <v>45456</v>
      </c>
      <c r="C62" s="67" t="s">
        <v>48</v>
      </c>
      <c r="D62" s="68" t="s">
        <v>38</v>
      </c>
      <c r="E62" s="68" t="s">
        <v>54</v>
      </c>
      <c r="F62" s="68">
        <v>120</v>
      </c>
      <c r="G62" s="7" t="s">
        <v>158</v>
      </c>
      <c r="I62" s="7">
        <f t="shared" si="4"/>
        <v>67</v>
      </c>
      <c r="J62" s="7">
        <f>VLOOKUP(G62,[1]Sheet1!$B$2:$L$137,10,0)</f>
        <v>66</v>
      </c>
      <c r="K62" s="88"/>
      <c r="L62" s="88"/>
      <c r="M62" s="7">
        <f t="shared" si="1"/>
        <v>-1</v>
      </c>
      <c r="O62" s="68">
        <v>134</v>
      </c>
      <c r="P62" s="7">
        <f>VLOOKUP(G62,[1]Sheet1!$B$2:$L$137,11,0)</f>
        <v>132</v>
      </c>
      <c r="Q62" s="70">
        <v>0</v>
      </c>
    </row>
    <row r="63" ht="30" customHeight="1" spans="1:17" x14ac:dyDescent="0.25">
      <c r="A63" s="65">
        <v>6</v>
      </c>
      <c r="B63" s="66">
        <v>45456</v>
      </c>
      <c r="C63" s="67" t="s">
        <v>48</v>
      </c>
      <c r="D63" s="68" t="s">
        <v>38</v>
      </c>
      <c r="E63" s="68" t="s">
        <v>55</v>
      </c>
      <c r="F63" s="68">
        <v>120</v>
      </c>
      <c r="G63" s="7" t="s">
        <v>159</v>
      </c>
      <c r="I63" s="7">
        <f t="shared" si="4"/>
        <v>66</v>
      </c>
      <c r="J63" s="7">
        <f>VLOOKUP(G63,[1]Sheet1!$B$2:$L$137,10,0)</f>
        <v>67</v>
      </c>
      <c r="K63" s="88"/>
      <c r="L63" s="88"/>
      <c r="M63" s="7">
        <f t="shared" si="1"/>
        <v>1</v>
      </c>
      <c r="O63" s="68">
        <v>132</v>
      </c>
      <c r="P63" s="7">
        <f>VLOOKUP(G63,[1]Sheet1!$B$2:$L$137,11,0)</f>
        <v>134</v>
      </c>
      <c r="Q63" s="70">
        <v>0</v>
      </c>
    </row>
    <row r="64" ht="30" customHeight="1" spans="1:17" x14ac:dyDescent="0.25">
      <c r="A64" s="65">
        <v>7</v>
      </c>
      <c r="B64" s="66">
        <v>45456</v>
      </c>
      <c r="C64" s="67" t="s">
        <v>48</v>
      </c>
      <c r="D64" s="68" t="s">
        <v>38</v>
      </c>
      <c r="E64" s="68" t="s">
        <v>56</v>
      </c>
      <c r="F64" s="68">
        <v>120</v>
      </c>
      <c r="G64" s="7" t="s">
        <v>160</v>
      </c>
      <c r="I64" s="7">
        <f t="shared" si="4"/>
        <v>43</v>
      </c>
      <c r="J64" s="7">
        <f>VLOOKUP(G64,[1]Sheet1!$B$2:$L$137,10,0)</f>
        <v>41</v>
      </c>
      <c r="K64" s="88"/>
      <c r="L64" s="88"/>
      <c r="M64" s="7">
        <f t="shared" si="1"/>
        <v>-2</v>
      </c>
      <c r="O64" s="68">
        <v>86</v>
      </c>
      <c r="P64" s="7">
        <f>VLOOKUP(G64,[1]Sheet1!$B$2:$L$137,11,0)</f>
        <v>82</v>
      </c>
      <c r="Q64" s="70">
        <v>0</v>
      </c>
    </row>
    <row r="65" ht="30.75" customHeight="1" spans="1:17" x14ac:dyDescent="0.25">
      <c r="A65" s="86">
        <v>8</v>
      </c>
      <c r="B65" s="87">
        <v>45456</v>
      </c>
      <c r="C65" s="74" t="s">
        <v>48</v>
      </c>
      <c r="D65" s="75" t="s">
        <v>38</v>
      </c>
      <c r="E65" s="75" t="s">
        <v>57</v>
      </c>
      <c r="F65" s="75">
        <v>120</v>
      </c>
      <c r="G65" s="76" t="s">
        <v>161</v>
      </c>
      <c r="H65" s="76"/>
      <c r="I65" s="76">
        <f t="shared" si="4"/>
        <v>6</v>
      </c>
      <c r="J65" s="76">
        <f>VLOOKUP(G65,[1]Sheet1!$B$2:$L$137,10,0)</f>
        <v>10</v>
      </c>
      <c r="K65" s="89"/>
      <c r="L65" s="89"/>
      <c r="M65" s="76">
        <f t="shared" si="1"/>
        <v>4</v>
      </c>
      <c r="N65" s="76"/>
      <c r="O65" s="75">
        <v>12</v>
      </c>
      <c r="P65" s="76">
        <f>VLOOKUP(G65,[1]Sheet1!$B$2:$L$137,11,0)</f>
        <v>20</v>
      </c>
      <c r="Q65" s="78">
        <v>0</v>
      </c>
    </row>
    <row r="66" ht="30" customHeight="1" spans="1:17" x14ac:dyDescent="0.25">
      <c r="A66" s="79">
        <v>1</v>
      </c>
      <c r="B66" s="80">
        <v>45456</v>
      </c>
      <c r="C66" s="81" t="s">
        <v>59</v>
      </c>
      <c r="D66" s="82" t="s">
        <v>38</v>
      </c>
      <c r="E66" s="82" t="s">
        <v>60</v>
      </c>
      <c r="F66" s="82">
        <v>120</v>
      </c>
      <c r="G66" s="83" t="s">
        <v>162</v>
      </c>
      <c r="H66" s="83"/>
      <c r="I66" s="83">
        <f t="shared" si="4"/>
        <v>20</v>
      </c>
      <c r="J66" s="83">
        <f>VLOOKUP(G66,[1]Sheet1!$B$2:$L$137,10,0)</f>
        <v>20</v>
      </c>
      <c r="K66" s="90">
        <f>SUM(I66:I73)</f>
        <v>458</v>
      </c>
      <c r="L66" s="90">
        <f>SUM(J66:J73)</f>
        <v>458</v>
      </c>
      <c r="M66" s="83">
        <f t="shared" si="1"/>
        <v>0</v>
      </c>
      <c r="N66" s="83"/>
      <c r="O66" s="82">
        <v>40</v>
      </c>
      <c r="P66" s="83">
        <f>VLOOKUP(G66,[1]Sheet1!$B$2:$L$137,11,0)</f>
        <v>40</v>
      </c>
      <c r="Q66" s="85">
        <v>0</v>
      </c>
    </row>
    <row r="67" ht="30" customHeight="1" spans="1:17" x14ac:dyDescent="0.25">
      <c r="A67" s="65">
        <v>2</v>
      </c>
      <c r="B67" s="66">
        <v>45456</v>
      </c>
      <c r="C67" s="67" t="s">
        <v>59</v>
      </c>
      <c r="D67" s="68" t="s">
        <v>38</v>
      </c>
      <c r="E67" s="68" t="s">
        <v>62</v>
      </c>
      <c r="F67" s="68">
        <v>120</v>
      </c>
      <c r="G67" s="7" t="s">
        <v>163</v>
      </c>
      <c r="I67" s="7">
        <f t="shared" si="4"/>
        <v>63</v>
      </c>
      <c r="J67" s="7">
        <f>VLOOKUP(G67,[1]Sheet1!$B$2:$L$137,10,0)</f>
        <v>62</v>
      </c>
      <c r="K67" s="88"/>
      <c r="L67" s="88"/>
      <c r="M67" s="7">
        <f t="shared" ref="M67:M130" si="5">J67-I67</f>
        <v>-1</v>
      </c>
      <c r="O67" s="68">
        <v>126</v>
      </c>
      <c r="P67" s="7">
        <f>VLOOKUP(G67,[1]Sheet1!$B$2:$L$137,11,0)</f>
        <v>124</v>
      </c>
      <c r="Q67" s="70">
        <v>0</v>
      </c>
    </row>
    <row r="68" ht="30" customHeight="1" spans="1:17" x14ac:dyDescent="0.25">
      <c r="A68" s="65">
        <v>3</v>
      </c>
      <c r="B68" s="66">
        <v>45456</v>
      </c>
      <c r="C68" s="67" t="s">
        <v>59</v>
      </c>
      <c r="D68" s="68" t="s">
        <v>38</v>
      </c>
      <c r="E68" s="68" t="s">
        <v>64</v>
      </c>
      <c r="F68" s="68">
        <v>120</v>
      </c>
      <c r="G68" s="7" t="s">
        <v>164</v>
      </c>
      <c r="I68" s="7">
        <f t="shared" si="4"/>
        <v>62</v>
      </c>
      <c r="J68" s="7">
        <f>VLOOKUP(G68,[1]Sheet1!$B$2:$L$137,10,0)</f>
        <v>63</v>
      </c>
      <c r="K68" s="88"/>
      <c r="L68" s="88"/>
      <c r="M68" s="7">
        <f t="shared" si="5"/>
        <v>1</v>
      </c>
      <c r="O68" s="68">
        <v>124</v>
      </c>
      <c r="P68" s="7">
        <f>VLOOKUP(G68,[1]Sheet1!$B$2:$L$137,11,0)</f>
        <v>126</v>
      </c>
      <c r="Q68" s="70">
        <v>0</v>
      </c>
    </row>
    <row r="69" ht="30" customHeight="1" spans="1:17" x14ac:dyDescent="0.25">
      <c r="A69" s="65">
        <v>4</v>
      </c>
      <c r="B69" s="66">
        <v>45456</v>
      </c>
      <c r="C69" s="67" t="s">
        <v>59</v>
      </c>
      <c r="D69" s="68" t="s">
        <v>38</v>
      </c>
      <c r="E69" s="68" t="s">
        <v>65</v>
      </c>
      <c r="F69" s="68">
        <v>120</v>
      </c>
      <c r="G69" s="7" t="s">
        <v>165</v>
      </c>
      <c r="I69" s="7">
        <f t="shared" si="4"/>
        <v>63</v>
      </c>
      <c r="J69" s="7">
        <f>VLOOKUP(G69,[1]Sheet1!$B$2:$L$137,10,0)</f>
        <v>63</v>
      </c>
      <c r="K69" s="88"/>
      <c r="L69" s="88"/>
      <c r="M69" s="7">
        <f t="shared" si="5"/>
        <v>0</v>
      </c>
      <c r="O69" s="68">
        <v>126</v>
      </c>
      <c r="P69" s="7">
        <f>VLOOKUP(G69,[1]Sheet1!$B$2:$L$137,11,0)</f>
        <v>126</v>
      </c>
      <c r="Q69" s="70">
        <v>0</v>
      </c>
    </row>
    <row r="70" ht="30" customHeight="1" spans="1:17" x14ac:dyDescent="0.25">
      <c r="A70" s="65">
        <v>5</v>
      </c>
      <c r="B70" s="66">
        <v>45456</v>
      </c>
      <c r="C70" s="67" t="s">
        <v>59</v>
      </c>
      <c r="D70" s="68" t="s">
        <v>38</v>
      </c>
      <c r="E70" s="68" t="s">
        <v>66</v>
      </c>
      <c r="F70" s="68">
        <v>120</v>
      </c>
      <c r="G70" s="7" t="s">
        <v>166</v>
      </c>
      <c r="I70" s="7">
        <f t="shared" si="4"/>
        <v>63</v>
      </c>
      <c r="J70" s="7">
        <f>VLOOKUP(G70,[1]Sheet1!$B$2:$L$137,10,0)</f>
        <v>62</v>
      </c>
      <c r="K70" s="88"/>
      <c r="L70" s="88"/>
      <c r="M70" s="7">
        <f t="shared" si="5"/>
        <v>-1</v>
      </c>
      <c r="O70" s="68">
        <v>126</v>
      </c>
      <c r="P70" s="7">
        <f>VLOOKUP(G70,[1]Sheet1!$B$2:$L$137,11,0)</f>
        <v>124</v>
      </c>
      <c r="Q70" s="70">
        <v>0</v>
      </c>
    </row>
    <row r="71" ht="30" customHeight="1" spans="1:17" x14ac:dyDescent="0.25">
      <c r="A71" s="65">
        <v>6</v>
      </c>
      <c r="B71" s="66">
        <v>45456</v>
      </c>
      <c r="C71" s="67" t="s">
        <v>59</v>
      </c>
      <c r="D71" s="68" t="s">
        <v>38</v>
      </c>
      <c r="E71" s="68" t="s">
        <v>67</v>
      </c>
      <c r="F71" s="68">
        <v>120</v>
      </c>
      <c r="G71" s="7" t="s">
        <v>167</v>
      </c>
      <c r="I71" s="7">
        <f t="shared" si="4"/>
        <v>61</v>
      </c>
      <c r="J71" s="7">
        <f>VLOOKUP(G71,[1]Sheet1!$B$2:$L$137,10,0)</f>
        <v>63</v>
      </c>
      <c r="K71" s="88"/>
      <c r="L71" s="88"/>
      <c r="M71" s="7">
        <f t="shared" si="5"/>
        <v>2</v>
      </c>
      <c r="O71" s="68">
        <v>122</v>
      </c>
      <c r="P71" s="7">
        <f>VLOOKUP(G71,[1]Sheet1!$B$2:$L$137,11,0)</f>
        <v>126</v>
      </c>
      <c r="Q71" s="70">
        <v>0</v>
      </c>
    </row>
    <row r="72" ht="30" customHeight="1" spans="1:17" x14ac:dyDescent="0.25">
      <c r="A72" s="65">
        <v>7</v>
      </c>
      <c r="B72" s="66">
        <v>45456</v>
      </c>
      <c r="C72" s="67" t="s">
        <v>59</v>
      </c>
      <c r="D72" s="68" t="s">
        <v>38</v>
      </c>
      <c r="E72" s="68" t="s">
        <v>68</v>
      </c>
      <c r="F72" s="68">
        <v>120</v>
      </c>
      <c r="G72" s="7" t="s">
        <v>168</v>
      </c>
      <c r="I72" s="7">
        <f t="shared" si="4"/>
        <v>63</v>
      </c>
      <c r="J72" s="7">
        <f>VLOOKUP(G72,[1]Sheet1!$B$2:$L$137,10,0)</f>
        <v>62</v>
      </c>
      <c r="K72" s="88"/>
      <c r="L72" s="88"/>
      <c r="M72" s="7">
        <f t="shared" si="5"/>
        <v>-1</v>
      </c>
      <c r="O72" s="68">
        <v>126</v>
      </c>
      <c r="P72" s="7">
        <f>VLOOKUP(G72,[1]Sheet1!$B$2:$L$137,11,0)</f>
        <v>124</v>
      </c>
      <c r="Q72" s="70">
        <v>0</v>
      </c>
    </row>
    <row r="73" ht="30.75" customHeight="1" spans="1:17" x14ac:dyDescent="0.25">
      <c r="A73" s="86">
        <v>8</v>
      </c>
      <c r="B73" s="87">
        <v>45456</v>
      </c>
      <c r="C73" s="74" t="s">
        <v>59</v>
      </c>
      <c r="D73" s="75" t="s">
        <v>38</v>
      </c>
      <c r="E73" s="75" t="s">
        <v>69</v>
      </c>
      <c r="F73" s="75">
        <v>120</v>
      </c>
      <c r="G73" s="76" t="s">
        <v>169</v>
      </c>
      <c r="H73" s="76"/>
      <c r="I73" s="76">
        <f t="shared" si="4"/>
        <v>63</v>
      </c>
      <c r="J73" s="76">
        <f>VLOOKUP(G73,[1]Sheet1!$B$2:$L$137,10,0)</f>
        <v>63</v>
      </c>
      <c r="K73" s="89"/>
      <c r="L73" s="89"/>
      <c r="M73" s="76">
        <f t="shared" si="5"/>
        <v>0</v>
      </c>
      <c r="N73" s="76"/>
      <c r="O73" s="75">
        <v>126</v>
      </c>
      <c r="P73" s="76">
        <f>VLOOKUP(G73,[1]Sheet1!$B$2:$L$137,11,0)</f>
        <v>126</v>
      </c>
      <c r="Q73" s="78">
        <v>0</v>
      </c>
    </row>
    <row r="74" ht="30" customHeight="1" spans="1:17" x14ac:dyDescent="0.25">
      <c r="A74" s="79">
        <v>1</v>
      </c>
      <c r="B74" s="80">
        <v>45456</v>
      </c>
      <c r="C74" s="81" t="s">
        <v>37</v>
      </c>
      <c r="D74" s="82" t="s">
        <v>70</v>
      </c>
      <c r="E74" s="82" t="s">
        <v>39</v>
      </c>
      <c r="F74" s="82">
        <v>218</v>
      </c>
      <c r="G74" s="83" t="s">
        <v>170</v>
      </c>
      <c r="H74" s="83"/>
      <c r="I74" s="83">
        <f t="shared" si="4"/>
        <v>0</v>
      </c>
      <c r="J74" s="83">
        <f>VLOOKUP(G74,[1]Sheet1!$B$2:$L$137,10,0)</f>
        <v>42</v>
      </c>
      <c r="K74" s="84"/>
      <c r="L74" s="84"/>
      <c r="M74" s="83"/>
      <c r="N74" s="83"/>
      <c r="O74" s="82">
        <v>0</v>
      </c>
      <c r="P74" s="83">
        <f>VLOOKUP(G74,[1]Sheet1!$B$2:$L$137,11,0)</f>
        <v>84</v>
      </c>
      <c r="Q74" s="85">
        <v>0</v>
      </c>
    </row>
    <row r="75" ht="30" customHeight="1" spans="1:17" x14ac:dyDescent="0.25">
      <c r="A75" s="65">
        <v>2</v>
      </c>
      <c r="B75" s="66">
        <v>45456</v>
      </c>
      <c r="C75" s="67" t="s">
        <v>37</v>
      </c>
      <c r="D75" s="68" t="s">
        <v>70</v>
      </c>
      <c r="E75" s="68" t="s">
        <v>41</v>
      </c>
      <c r="F75" s="68">
        <v>218</v>
      </c>
      <c r="G75" s="7" t="s">
        <v>171</v>
      </c>
      <c r="I75" s="7">
        <f t="shared" si="4"/>
        <v>0</v>
      </c>
      <c r="J75" s="7">
        <f>VLOOKUP(G75,[1]Sheet1!$B$2:$L$137,10,0)</f>
        <v>46</v>
      </c>
      <c r="K75" s="69"/>
      <c r="L75" s="69"/>
      <c r="O75" s="68">
        <v>0</v>
      </c>
      <c r="P75" s="7">
        <f>VLOOKUP(G75,[1]Sheet1!$B$2:$L$137,11,0)</f>
        <v>92</v>
      </c>
      <c r="Q75" s="70">
        <v>0</v>
      </c>
    </row>
    <row r="76" ht="30" customHeight="1" spans="1:17" x14ac:dyDescent="0.25">
      <c r="A76" s="65">
        <v>3</v>
      </c>
      <c r="B76" s="66">
        <v>45456</v>
      </c>
      <c r="C76" s="67" t="s">
        <v>37</v>
      </c>
      <c r="D76" s="68" t="s">
        <v>70</v>
      </c>
      <c r="E76" s="68" t="s">
        <v>42</v>
      </c>
      <c r="F76" s="68">
        <v>218</v>
      </c>
      <c r="G76" s="7" t="s">
        <v>172</v>
      </c>
      <c r="I76" s="7">
        <f t="shared" si="4"/>
        <v>0</v>
      </c>
      <c r="J76" s="7">
        <f>VLOOKUP(G76,[1]Sheet1!$B$2:$L$137,10,0)</f>
        <v>47</v>
      </c>
      <c r="K76" s="69"/>
      <c r="L76" s="69"/>
      <c r="O76" s="68">
        <v>0</v>
      </c>
      <c r="P76" s="7">
        <f>VLOOKUP(G76,[1]Sheet1!$B$2:$L$137,11,0)</f>
        <v>94</v>
      </c>
      <c r="Q76" s="70">
        <v>0</v>
      </c>
    </row>
    <row r="77" ht="30" customHeight="1" spans="1:17" x14ac:dyDescent="0.25">
      <c r="A77" s="65">
        <v>4</v>
      </c>
      <c r="B77" s="66">
        <v>45456</v>
      </c>
      <c r="C77" s="67" t="s">
        <v>37</v>
      </c>
      <c r="D77" s="68" t="s">
        <v>70</v>
      </c>
      <c r="E77" s="68" t="s">
        <v>43</v>
      </c>
      <c r="F77" s="68">
        <v>218</v>
      </c>
      <c r="G77" s="7" t="s">
        <v>173</v>
      </c>
      <c r="I77" s="7">
        <f t="shared" si="4"/>
        <v>0</v>
      </c>
      <c r="J77" s="7">
        <f>VLOOKUP(G77,[1]Sheet1!$B$2:$L$137,10,0)</f>
        <v>46</v>
      </c>
      <c r="K77" s="69"/>
      <c r="L77" s="69"/>
      <c r="O77" s="68">
        <v>0</v>
      </c>
      <c r="P77" s="7">
        <f>VLOOKUP(G77,[1]Sheet1!$B$2:$L$137,11,0)</f>
        <v>92</v>
      </c>
      <c r="Q77" s="70">
        <v>0</v>
      </c>
    </row>
    <row r="78" ht="30" customHeight="1" spans="1:17" x14ac:dyDescent="0.25">
      <c r="A78" s="65">
        <v>5</v>
      </c>
      <c r="B78" s="66">
        <v>45456</v>
      </c>
      <c r="C78" s="67" t="s">
        <v>37</v>
      </c>
      <c r="D78" s="68" t="s">
        <v>70</v>
      </c>
      <c r="E78" s="68" t="s">
        <v>44</v>
      </c>
      <c r="F78" s="68">
        <v>218</v>
      </c>
      <c r="G78" s="7" t="s">
        <v>174</v>
      </c>
      <c r="I78" s="7">
        <f t="shared" si="4"/>
        <v>18</v>
      </c>
      <c r="J78" s="7">
        <f>VLOOKUP(G78,[1]Sheet1!$B$2:$L$137,10,0)</f>
        <v>20</v>
      </c>
      <c r="K78" s="88">
        <f>SUM(I78:I81)</f>
        <v>121</v>
      </c>
      <c r="L78" s="88">
        <f>SUM(J78:J81)</f>
        <v>122</v>
      </c>
      <c r="M78" s="7">
        <f t="shared" si="5"/>
        <v>2</v>
      </c>
      <c r="O78" s="68">
        <v>36</v>
      </c>
      <c r="P78" s="7">
        <f>VLOOKUP(G78,[1]Sheet1!$B$2:$L$137,11,0)</f>
        <v>40</v>
      </c>
      <c r="Q78" s="70">
        <v>0</v>
      </c>
    </row>
    <row r="79" ht="30" customHeight="1" spans="1:17" x14ac:dyDescent="0.25">
      <c r="A79" s="65">
        <v>6</v>
      </c>
      <c r="B79" s="66">
        <v>45456</v>
      </c>
      <c r="C79" s="67" t="s">
        <v>37</v>
      </c>
      <c r="D79" s="68" t="s">
        <v>70</v>
      </c>
      <c r="E79" s="68" t="s">
        <v>45</v>
      </c>
      <c r="F79" s="68">
        <v>218</v>
      </c>
      <c r="G79" s="7" t="s">
        <v>175</v>
      </c>
      <c r="H79" s="7">
        <f t="shared" ref="H79:H97" si="6">P79*2</f>
        <v>188</v>
      </c>
      <c r="I79" s="7">
        <f t="shared" ref="I79:I97" si="7">O79/4</f>
        <v>47</v>
      </c>
      <c r="J79" s="7">
        <f>VLOOKUP(G79,[1]Sheet1!$B$2:$L$137,10,0)</f>
        <v>47</v>
      </c>
      <c r="K79" s="88"/>
      <c r="L79" s="88"/>
      <c r="M79" s="7">
        <f t="shared" si="5"/>
        <v>0</v>
      </c>
      <c r="O79" s="68">
        <v>188</v>
      </c>
      <c r="P79" s="7">
        <f>VLOOKUP(G79,[1]Sheet1!$B$2:$L$137,11,0)</f>
        <v>94</v>
      </c>
      <c r="Q79" s="70">
        <v>0</v>
      </c>
    </row>
    <row r="80" ht="30" customHeight="1" spans="1:17" x14ac:dyDescent="0.25">
      <c r="A80" s="65">
        <v>7</v>
      </c>
      <c r="B80" s="66">
        <v>45456</v>
      </c>
      <c r="C80" s="67" t="s">
        <v>37</v>
      </c>
      <c r="D80" s="68" t="s">
        <v>70</v>
      </c>
      <c r="E80" s="68" t="s">
        <v>46</v>
      </c>
      <c r="F80" s="68">
        <v>218</v>
      </c>
      <c r="G80" s="7" t="s">
        <v>176</v>
      </c>
      <c r="H80" s="7">
        <f t="shared" si="6"/>
        <v>172</v>
      </c>
      <c r="I80" s="7">
        <f t="shared" si="7"/>
        <v>42</v>
      </c>
      <c r="J80" s="7">
        <f>VLOOKUP(G80,[1]Sheet1!$B$2:$L$137,10,0)</f>
        <v>43</v>
      </c>
      <c r="K80" s="88"/>
      <c r="L80" s="88"/>
      <c r="M80" s="7">
        <f t="shared" si="5"/>
        <v>1</v>
      </c>
      <c r="O80" s="68">
        <v>168</v>
      </c>
      <c r="P80" s="7">
        <f>VLOOKUP(G80,[1]Sheet1!$B$2:$L$137,11,0)</f>
        <v>86</v>
      </c>
      <c r="Q80" s="70">
        <v>0</v>
      </c>
    </row>
    <row r="81" ht="30.75" customHeight="1" spans="1:17" x14ac:dyDescent="0.25">
      <c r="A81" s="86">
        <v>8</v>
      </c>
      <c r="B81" s="87">
        <v>45456</v>
      </c>
      <c r="C81" s="74" t="s">
        <v>37</v>
      </c>
      <c r="D81" s="75" t="s">
        <v>70</v>
      </c>
      <c r="E81" s="75" t="s">
        <v>47</v>
      </c>
      <c r="F81" s="75">
        <v>218</v>
      </c>
      <c r="G81" s="76" t="s">
        <v>177</v>
      </c>
      <c r="H81" s="76">
        <f t="shared" si="6"/>
        <v>48</v>
      </c>
      <c r="I81" s="76">
        <f t="shared" si="7"/>
        <v>14</v>
      </c>
      <c r="J81" s="76">
        <f>VLOOKUP(G81,[1]Sheet1!$B$2:$L$137,10,0)</f>
        <v>12</v>
      </c>
      <c r="K81" s="89"/>
      <c r="L81" s="89"/>
      <c r="M81" s="76">
        <f t="shared" si="5"/>
        <v>-2</v>
      </c>
      <c r="N81" s="76"/>
      <c r="O81" s="75">
        <v>56</v>
      </c>
      <c r="P81" s="76">
        <f>VLOOKUP(G81,[1]Sheet1!$B$2:$L$137,11,0)</f>
        <v>24</v>
      </c>
      <c r="Q81" s="78">
        <v>0</v>
      </c>
    </row>
    <row r="82" ht="30" customHeight="1" spans="1:17" x14ac:dyDescent="0.25">
      <c r="A82" s="79">
        <v>1</v>
      </c>
      <c r="B82" s="80">
        <v>45456</v>
      </c>
      <c r="C82" s="81" t="s">
        <v>48</v>
      </c>
      <c r="D82" s="82" t="s">
        <v>70</v>
      </c>
      <c r="E82" s="82" t="s">
        <v>49</v>
      </c>
      <c r="F82" s="82">
        <v>218</v>
      </c>
      <c r="G82" s="83" t="s">
        <v>178</v>
      </c>
      <c r="H82" s="83">
        <f t="shared" si="6"/>
        <v>0</v>
      </c>
      <c r="I82" s="83">
        <f t="shared" si="7"/>
        <v>0</v>
      </c>
      <c r="J82" s="83">
        <f>VLOOKUP(G82,[1]Sheet1!$B$2:$L$137,10,0)</f>
        <v>0</v>
      </c>
      <c r="K82" s="90">
        <f>SUM(I82:I89)</f>
        <v>193</v>
      </c>
      <c r="L82" s="90">
        <f>SUM(J82:J89)</f>
        <v>190</v>
      </c>
      <c r="M82" s="83">
        <f t="shared" si="5"/>
        <v>0</v>
      </c>
      <c r="N82" s="83"/>
      <c r="O82" s="82">
        <v>0</v>
      </c>
      <c r="P82" s="83">
        <f>VLOOKUP(G82,[1]Sheet1!$B$2:$L$137,11,0)</f>
        <v>0</v>
      </c>
      <c r="Q82" s="85">
        <v>0</v>
      </c>
    </row>
    <row r="83" ht="30" customHeight="1" spans="1:17" x14ac:dyDescent="0.25">
      <c r="A83" s="65">
        <v>2</v>
      </c>
      <c r="B83" s="66">
        <v>45456</v>
      </c>
      <c r="C83" s="67" t="s">
        <v>48</v>
      </c>
      <c r="D83" s="68" t="s">
        <v>70</v>
      </c>
      <c r="E83" s="68" t="s">
        <v>51</v>
      </c>
      <c r="F83" s="68">
        <v>218</v>
      </c>
      <c r="G83" s="7" t="s">
        <v>179</v>
      </c>
      <c r="H83" s="7">
        <f t="shared" si="6"/>
        <v>0</v>
      </c>
      <c r="I83" s="7">
        <f t="shared" si="7"/>
        <v>0</v>
      </c>
      <c r="J83" s="7">
        <f>VLOOKUP(G83,[1]Sheet1!$B$2:$L$137,10,0)</f>
        <v>0</v>
      </c>
      <c r="K83" s="88"/>
      <c r="L83" s="88"/>
      <c r="M83" s="7">
        <f t="shared" si="5"/>
        <v>0</v>
      </c>
      <c r="O83" s="68">
        <v>0</v>
      </c>
      <c r="P83" s="7">
        <f>VLOOKUP(G83,[1]Sheet1!$B$2:$L$137,11,0)</f>
        <v>0</v>
      </c>
      <c r="Q83" s="70">
        <v>0</v>
      </c>
    </row>
    <row r="84" ht="30" customHeight="1" spans="1:17" x14ac:dyDescent="0.25">
      <c r="A84" s="65">
        <v>3</v>
      </c>
      <c r="B84" s="66">
        <v>45456</v>
      </c>
      <c r="C84" s="67" t="s">
        <v>48</v>
      </c>
      <c r="D84" s="68" t="s">
        <v>70</v>
      </c>
      <c r="E84" s="68" t="s">
        <v>52</v>
      </c>
      <c r="F84" s="68">
        <v>218</v>
      </c>
      <c r="G84" s="7" t="s">
        <v>180</v>
      </c>
      <c r="H84" s="7">
        <f t="shared" si="6"/>
        <v>0</v>
      </c>
      <c r="I84" s="7">
        <f t="shared" si="7"/>
        <v>0</v>
      </c>
      <c r="J84" s="7">
        <f>VLOOKUP(G84,[1]Sheet1!$B$2:$L$137,10,0)</f>
        <v>0</v>
      </c>
      <c r="K84" s="88"/>
      <c r="L84" s="88"/>
      <c r="M84" s="7">
        <f t="shared" si="5"/>
        <v>0</v>
      </c>
      <c r="O84" s="68">
        <v>0</v>
      </c>
      <c r="P84" s="7">
        <f>VLOOKUP(G84,[1]Sheet1!$B$2:$L$137,11,0)</f>
        <v>0</v>
      </c>
      <c r="Q84" s="70">
        <v>0</v>
      </c>
    </row>
    <row r="85" ht="30" customHeight="1" spans="1:17" x14ac:dyDescent="0.25">
      <c r="A85" s="65">
        <v>4</v>
      </c>
      <c r="B85" s="66">
        <v>45456</v>
      </c>
      <c r="C85" s="67" t="s">
        <v>48</v>
      </c>
      <c r="D85" s="68" t="s">
        <v>70</v>
      </c>
      <c r="E85" s="68" t="s">
        <v>53</v>
      </c>
      <c r="F85" s="68">
        <v>218</v>
      </c>
      <c r="G85" s="7" t="s">
        <v>181</v>
      </c>
      <c r="H85" s="7">
        <f t="shared" si="6"/>
        <v>0</v>
      </c>
      <c r="I85" s="7">
        <f t="shared" si="7"/>
        <v>0</v>
      </c>
      <c r="J85" s="7">
        <f>VLOOKUP(G85,[1]Sheet1!$B$2:$L$137,10,0)</f>
        <v>0</v>
      </c>
      <c r="K85" s="88"/>
      <c r="L85" s="88"/>
      <c r="M85" s="7">
        <f t="shared" si="5"/>
        <v>0</v>
      </c>
      <c r="O85" s="68">
        <v>0</v>
      </c>
      <c r="P85" s="7">
        <f>VLOOKUP(G85,[1]Sheet1!$B$2:$L$137,11,0)</f>
        <v>0</v>
      </c>
      <c r="Q85" s="70">
        <v>0</v>
      </c>
    </row>
    <row r="86" ht="30" customHeight="1" spans="1:17" x14ac:dyDescent="0.25">
      <c r="A86" s="65">
        <v>5</v>
      </c>
      <c r="B86" s="66">
        <v>45456</v>
      </c>
      <c r="C86" s="67" t="s">
        <v>48</v>
      </c>
      <c r="D86" s="68" t="s">
        <v>70</v>
      </c>
      <c r="E86" s="68" t="s">
        <v>54</v>
      </c>
      <c r="F86" s="68">
        <v>218</v>
      </c>
      <c r="G86" s="7" t="s">
        <v>182</v>
      </c>
      <c r="H86" s="7">
        <f t="shared" si="6"/>
        <v>144</v>
      </c>
      <c r="I86" s="7">
        <f t="shared" si="7"/>
        <v>36</v>
      </c>
      <c r="J86" s="7">
        <f>VLOOKUP(G86,[1]Sheet1!$B$2:$L$137,10,0)</f>
        <v>36</v>
      </c>
      <c r="K86" s="88"/>
      <c r="L86" s="88"/>
      <c r="M86" s="7">
        <f t="shared" si="5"/>
        <v>0</v>
      </c>
      <c r="O86" s="68">
        <v>144</v>
      </c>
      <c r="P86" s="7">
        <f>VLOOKUP(G86,[1]Sheet1!$B$2:$L$137,11,0)</f>
        <v>72</v>
      </c>
      <c r="Q86" s="70">
        <v>0</v>
      </c>
    </row>
    <row r="87" ht="30" customHeight="1" spans="1:17" x14ac:dyDescent="0.25">
      <c r="A87" s="65">
        <v>6</v>
      </c>
      <c r="B87" s="66">
        <v>45456</v>
      </c>
      <c r="C87" s="67" t="s">
        <v>48</v>
      </c>
      <c r="D87" s="68" t="s">
        <v>70</v>
      </c>
      <c r="E87" s="68" t="s">
        <v>55</v>
      </c>
      <c r="F87" s="68">
        <v>218</v>
      </c>
      <c r="G87" s="7" t="s">
        <v>183</v>
      </c>
      <c r="H87" s="7">
        <f t="shared" si="6"/>
        <v>208</v>
      </c>
      <c r="I87" s="7">
        <f t="shared" si="7"/>
        <v>52</v>
      </c>
      <c r="J87" s="7">
        <f>VLOOKUP(G87,[1]Sheet1!$B$2:$L$137,10,0)</f>
        <v>52</v>
      </c>
      <c r="K87" s="88"/>
      <c r="L87" s="88"/>
      <c r="M87" s="7">
        <f t="shared" si="5"/>
        <v>0</v>
      </c>
      <c r="O87" s="68">
        <v>208</v>
      </c>
      <c r="P87" s="7">
        <f>VLOOKUP(G87,[1]Sheet1!$B$2:$L$137,11,0)</f>
        <v>104</v>
      </c>
      <c r="Q87" s="70">
        <v>0</v>
      </c>
    </row>
    <row r="88" ht="30" customHeight="1" spans="1:17" x14ac:dyDescent="0.25">
      <c r="A88" s="65">
        <v>7</v>
      </c>
      <c r="B88" s="66">
        <v>45456</v>
      </c>
      <c r="C88" s="67" t="s">
        <v>48</v>
      </c>
      <c r="D88" s="68" t="s">
        <v>70</v>
      </c>
      <c r="E88" s="68" t="s">
        <v>56</v>
      </c>
      <c r="F88" s="68">
        <v>218</v>
      </c>
      <c r="G88" s="7" t="s">
        <v>184</v>
      </c>
      <c r="H88" s="7">
        <f t="shared" si="6"/>
        <v>200</v>
      </c>
      <c r="I88" s="7">
        <f t="shared" si="7"/>
        <v>50</v>
      </c>
      <c r="J88" s="7">
        <f>VLOOKUP(G88,[1]Sheet1!$B$2:$L$137,10,0)</f>
        <v>50</v>
      </c>
      <c r="K88" s="88"/>
      <c r="L88" s="88"/>
      <c r="M88" s="7">
        <f t="shared" si="5"/>
        <v>0</v>
      </c>
      <c r="O88" s="68">
        <v>200</v>
      </c>
      <c r="P88" s="7">
        <f>VLOOKUP(G88,[1]Sheet1!$B$2:$L$137,11,0)</f>
        <v>100</v>
      </c>
      <c r="Q88" s="70">
        <v>0</v>
      </c>
    </row>
    <row r="89" ht="30.75" customHeight="1" spans="1:17" x14ac:dyDescent="0.25">
      <c r="A89" s="86">
        <v>8</v>
      </c>
      <c r="B89" s="87">
        <v>45456</v>
      </c>
      <c r="C89" s="74" t="s">
        <v>48</v>
      </c>
      <c r="D89" s="75" t="s">
        <v>70</v>
      </c>
      <c r="E89" s="75" t="s">
        <v>57</v>
      </c>
      <c r="F89" s="75">
        <v>218</v>
      </c>
      <c r="G89" s="76" t="s">
        <v>185</v>
      </c>
      <c r="H89" s="76">
        <f t="shared" si="6"/>
        <v>208</v>
      </c>
      <c r="I89" s="76">
        <f t="shared" si="7"/>
        <v>55</v>
      </c>
      <c r="J89" s="76">
        <f>VLOOKUP(G89,[1]Sheet1!$B$2:$L$137,10,0)</f>
        <v>52</v>
      </c>
      <c r="K89" s="89"/>
      <c r="L89" s="89"/>
      <c r="M89" s="76">
        <f t="shared" si="5"/>
        <v>-3</v>
      </c>
      <c r="N89" s="76"/>
      <c r="O89" s="75">
        <v>220</v>
      </c>
      <c r="P89" s="76">
        <f>VLOOKUP(G89,[1]Sheet1!$B$2:$L$137,11,0)</f>
        <v>104</v>
      </c>
      <c r="Q89" s="78">
        <v>0</v>
      </c>
    </row>
    <row r="90" ht="30" customHeight="1" spans="1:17" x14ac:dyDescent="0.25">
      <c r="A90" s="79">
        <v>1</v>
      </c>
      <c r="B90" s="80">
        <v>45456</v>
      </c>
      <c r="C90" s="81" t="s">
        <v>59</v>
      </c>
      <c r="D90" s="82" t="s">
        <v>70</v>
      </c>
      <c r="E90" s="82" t="s">
        <v>60</v>
      </c>
      <c r="F90" s="82">
        <v>218</v>
      </c>
      <c r="G90" s="83" t="s">
        <v>186</v>
      </c>
      <c r="H90" s="83">
        <f t="shared" si="6"/>
        <v>260</v>
      </c>
      <c r="I90" s="83">
        <f t="shared" si="7"/>
        <v>58</v>
      </c>
      <c r="J90" s="83">
        <f>VLOOKUP(G90,[1]Sheet1!$B$2:$L$137,10,0)</f>
        <v>65</v>
      </c>
      <c r="K90" s="90">
        <f>SUM(I90:I97)</f>
        <v>527</v>
      </c>
      <c r="L90" s="90">
        <f>SUM(J90:J97)</f>
        <v>529</v>
      </c>
      <c r="M90" s="83">
        <f t="shared" si="5"/>
        <v>7</v>
      </c>
      <c r="N90" s="83"/>
      <c r="O90" s="82">
        <v>232</v>
      </c>
      <c r="P90" s="83">
        <f>VLOOKUP(G90,[1]Sheet1!$B$2:$L$137,11,0)</f>
        <v>130</v>
      </c>
      <c r="Q90" s="85">
        <v>0</v>
      </c>
    </row>
    <row r="91" ht="30" customHeight="1" spans="1:17" x14ac:dyDescent="0.25">
      <c r="A91" s="65">
        <v>2</v>
      </c>
      <c r="B91" s="66">
        <v>45456</v>
      </c>
      <c r="C91" s="67" t="s">
        <v>59</v>
      </c>
      <c r="D91" s="68" t="s">
        <v>70</v>
      </c>
      <c r="E91" s="68" t="s">
        <v>62</v>
      </c>
      <c r="F91" s="68">
        <v>218</v>
      </c>
      <c r="G91" s="7" t="s">
        <v>187</v>
      </c>
      <c r="H91" s="7">
        <f t="shared" si="6"/>
        <v>264</v>
      </c>
      <c r="I91" s="7">
        <f t="shared" si="7"/>
        <v>67</v>
      </c>
      <c r="J91" s="7">
        <f>VLOOKUP(G91,[1]Sheet1!$B$2:$L$137,10,0)</f>
        <v>66</v>
      </c>
      <c r="K91" s="88"/>
      <c r="L91" s="88"/>
      <c r="M91" s="7">
        <f t="shared" si="5"/>
        <v>-1</v>
      </c>
      <c r="O91" s="68">
        <v>268</v>
      </c>
      <c r="P91" s="7">
        <f>VLOOKUP(G91,[1]Sheet1!$B$2:$L$137,11,0)</f>
        <v>132</v>
      </c>
      <c r="Q91" s="70">
        <v>0</v>
      </c>
    </row>
    <row r="92" ht="30" customHeight="1" spans="1:17" x14ac:dyDescent="0.25">
      <c r="A92" s="65">
        <v>3</v>
      </c>
      <c r="B92" s="66">
        <v>45456</v>
      </c>
      <c r="C92" s="67" t="s">
        <v>59</v>
      </c>
      <c r="D92" s="68" t="s">
        <v>70</v>
      </c>
      <c r="E92" s="68" t="s">
        <v>64</v>
      </c>
      <c r="F92" s="68">
        <v>218</v>
      </c>
      <c r="G92" s="7" t="s">
        <v>188</v>
      </c>
      <c r="H92" s="7">
        <f t="shared" si="6"/>
        <v>260</v>
      </c>
      <c r="I92" s="7">
        <f t="shared" si="7"/>
        <v>69</v>
      </c>
      <c r="J92" s="7">
        <f>VLOOKUP(G92,[1]Sheet1!$B$2:$L$137,10,0)</f>
        <v>65</v>
      </c>
      <c r="K92" s="88"/>
      <c r="L92" s="88"/>
      <c r="M92" s="7">
        <f t="shared" si="5"/>
        <v>-4</v>
      </c>
      <c r="O92" s="68">
        <v>276</v>
      </c>
      <c r="P92" s="7">
        <f>VLOOKUP(G92,[1]Sheet1!$B$2:$L$137,11,0)</f>
        <v>130</v>
      </c>
      <c r="Q92" s="70">
        <v>0</v>
      </c>
    </row>
    <row r="93" ht="30" customHeight="1" spans="1:17" x14ac:dyDescent="0.25">
      <c r="A93" s="65">
        <v>4</v>
      </c>
      <c r="B93" s="66">
        <v>45456</v>
      </c>
      <c r="C93" s="67" t="s">
        <v>59</v>
      </c>
      <c r="D93" s="68" t="s">
        <v>70</v>
      </c>
      <c r="E93" s="68" t="s">
        <v>65</v>
      </c>
      <c r="F93" s="68">
        <v>218</v>
      </c>
      <c r="G93" s="7" t="s">
        <v>189</v>
      </c>
      <c r="H93" s="7">
        <f t="shared" si="6"/>
        <v>264</v>
      </c>
      <c r="I93" s="7">
        <f t="shared" si="7"/>
        <v>60</v>
      </c>
      <c r="J93" s="7">
        <f>VLOOKUP(G93,[1]Sheet1!$B$2:$L$137,10,0)</f>
        <v>66</v>
      </c>
      <c r="K93" s="88"/>
      <c r="L93" s="88"/>
      <c r="M93" s="7">
        <f t="shared" si="5"/>
        <v>6</v>
      </c>
      <c r="O93" s="68">
        <v>240</v>
      </c>
      <c r="P93" s="7">
        <f>VLOOKUP(G93,[1]Sheet1!$B$2:$L$137,11,0)</f>
        <v>132</v>
      </c>
      <c r="Q93" s="70">
        <v>0</v>
      </c>
    </row>
    <row r="94" ht="30" customHeight="1" spans="1:17" x14ac:dyDescent="0.25">
      <c r="A94" s="65">
        <v>5</v>
      </c>
      <c r="B94" s="66">
        <v>45456</v>
      </c>
      <c r="C94" s="67" t="s">
        <v>59</v>
      </c>
      <c r="D94" s="68" t="s">
        <v>70</v>
      </c>
      <c r="E94" s="68" t="s">
        <v>66</v>
      </c>
      <c r="F94" s="68">
        <v>218</v>
      </c>
      <c r="G94" s="7" t="s">
        <v>190</v>
      </c>
      <c r="H94" s="7">
        <f t="shared" si="6"/>
        <v>268</v>
      </c>
      <c r="I94" s="7">
        <f t="shared" si="7"/>
        <v>71</v>
      </c>
      <c r="J94" s="7">
        <f>VLOOKUP(G94,[1]Sheet1!$B$2:$L$137,10,0)</f>
        <v>67</v>
      </c>
      <c r="K94" s="88"/>
      <c r="L94" s="88"/>
      <c r="M94" s="7">
        <f t="shared" si="5"/>
        <v>-4</v>
      </c>
      <c r="O94" s="68">
        <v>284</v>
      </c>
      <c r="P94" s="7">
        <f>VLOOKUP(G94,[1]Sheet1!$B$2:$L$137,11,0)</f>
        <v>134</v>
      </c>
      <c r="Q94" s="70">
        <v>0</v>
      </c>
    </row>
    <row r="95" ht="30" customHeight="1" spans="1:17" x14ac:dyDescent="0.25">
      <c r="A95" s="65">
        <v>6</v>
      </c>
      <c r="B95" s="66">
        <v>45456</v>
      </c>
      <c r="C95" s="67" t="s">
        <v>59</v>
      </c>
      <c r="D95" s="68" t="s">
        <v>70</v>
      </c>
      <c r="E95" s="68" t="s">
        <v>67</v>
      </c>
      <c r="F95" s="68">
        <v>218</v>
      </c>
      <c r="G95" s="7" t="s">
        <v>191</v>
      </c>
      <c r="H95" s="7">
        <f t="shared" si="6"/>
        <v>264</v>
      </c>
      <c r="I95" s="7">
        <f t="shared" si="7"/>
        <v>70</v>
      </c>
      <c r="J95" s="7">
        <f>VLOOKUP(G95,[1]Sheet1!$B$2:$L$137,10,0)</f>
        <v>66</v>
      </c>
      <c r="K95" s="88"/>
      <c r="L95" s="88"/>
      <c r="M95" s="7">
        <f t="shared" si="5"/>
        <v>-4</v>
      </c>
      <c r="O95" s="68">
        <v>280</v>
      </c>
      <c r="P95" s="7">
        <f>VLOOKUP(G95,[1]Sheet1!$B$2:$L$137,11,0)</f>
        <v>132</v>
      </c>
      <c r="Q95" s="70">
        <v>0</v>
      </c>
    </row>
    <row r="96" ht="30" customHeight="1" spans="1:17" x14ac:dyDescent="0.25">
      <c r="A96" s="65">
        <v>7</v>
      </c>
      <c r="B96" s="66">
        <v>45456</v>
      </c>
      <c r="C96" s="67" t="s">
        <v>59</v>
      </c>
      <c r="D96" s="68" t="s">
        <v>70</v>
      </c>
      <c r="E96" s="68" t="s">
        <v>68</v>
      </c>
      <c r="F96" s="68">
        <v>218</v>
      </c>
      <c r="G96" s="7" t="s">
        <v>192</v>
      </c>
      <c r="H96" s="7">
        <f t="shared" si="6"/>
        <v>268</v>
      </c>
      <c r="I96" s="7">
        <f t="shared" si="7"/>
        <v>69</v>
      </c>
      <c r="J96" s="7">
        <f>VLOOKUP(G96,[1]Sheet1!$B$2:$L$137,10,0)</f>
        <v>67</v>
      </c>
      <c r="K96" s="88"/>
      <c r="L96" s="88"/>
      <c r="M96" s="7">
        <f t="shared" si="5"/>
        <v>-2</v>
      </c>
      <c r="O96" s="68">
        <v>276</v>
      </c>
      <c r="P96" s="7">
        <f>VLOOKUP(G96,[1]Sheet1!$B$2:$L$137,11,0)</f>
        <v>134</v>
      </c>
      <c r="Q96" s="70">
        <v>0</v>
      </c>
    </row>
    <row r="97" ht="30.75" customHeight="1" spans="1:17" x14ac:dyDescent="0.25">
      <c r="A97" s="86">
        <v>8</v>
      </c>
      <c r="B97" s="87">
        <v>45456</v>
      </c>
      <c r="C97" s="74" t="s">
        <v>59</v>
      </c>
      <c r="D97" s="75" t="s">
        <v>70</v>
      </c>
      <c r="E97" s="75" t="s">
        <v>69</v>
      </c>
      <c r="F97" s="75">
        <v>218</v>
      </c>
      <c r="G97" s="76" t="s">
        <v>193</v>
      </c>
      <c r="H97" s="76">
        <f t="shared" si="6"/>
        <v>268</v>
      </c>
      <c r="I97" s="76">
        <f t="shared" si="7"/>
        <v>63</v>
      </c>
      <c r="J97" s="76">
        <f>VLOOKUP(G97,[1]Sheet1!$B$2:$L$137,10,0)</f>
        <v>67</v>
      </c>
      <c r="K97" s="89"/>
      <c r="L97" s="89"/>
      <c r="M97" s="76">
        <f t="shared" si="5"/>
        <v>4</v>
      </c>
      <c r="N97" s="76"/>
      <c r="O97" s="75">
        <v>252</v>
      </c>
      <c r="P97" s="76">
        <f>VLOOKUP(G97,[1]Sheet1!$B$2:$L$137,11,0)</f>
        <v>134</v>
      </c>
      <c r="Q97" s="78">
        <v>0</v>
      </c>
    </row>
    <row r="98" ht="30" customHeight="1" spans="1:17" x14ac:dyDescent="0.25">
      <c r="A98" s="79">
        <v>1</v>
      </c>
      <c r="B98" s="80">
        <v>45457</v>
      </c>
      <c r="C98" s="81" t="s">
        <v>37</v>
      </c>
      <c r="D98" s="82" t="s">
        <v>38</v>
      </c>
      <c r="E98" s="82" t="s">
        <v>39</v>
      </c>
      <c r="F98" s="82">
        <v>120</v>
      </c>
      <c r="G98" s="83" t="s">
        <v>194</v>
      </c>
      <c r="H98" s="83"/>
      <c r="I98" s="83">
        <f t="shared" ref="I98:I121" si="8">O98/2</f>
        <v>62</v>
      </c>
      <c r="J98" s="83">
        <f>VLOOKUP(G98,[1]Sheet1!$B$2:$L$137,10,0)</f>
        <v>62</v>
      </c>
      <c r="K98" s="90">
        <f>SUM(I98:I105)</f>
        <v>498</v>
      </c>
      <c r="L98" s="90">
        <f>SUM(J98:J105)</f>
        <v>500</v>
      </c>
      <c r="M98" s="83">
        <f t="shared" si="5"/>
        <v>0</v>
      </c>
      <c r="N98" s="83"/>
      <c r="O98" s="82">
        <v>124</v>
      </c>
      <c r="P98" s="83">
        <f>VLOOKUP(G98,[1]Sheet1!$B$2:$L$137,11,0)</f>
        <v>124</v>
      </c>
      <c r="Q98" s="85">
        <v>0</v>
      </c>
    </row>
    <row r="99" ht="30" customHeight="1" spans="1:17" x14ac:dyDescent="0.25">
      <c r="A99" s="65">
        <v>2</v>
      </c>
      <c r="B99" s="66">
        <v>45457</v>
      </c>
      <c r="C99" s="67" t="s">
        <v>37</v>
      </c>
      <c r="D99" s="68" t="s">
        <v>38</v>
      </c>
      <c r="E99" s="68" t="s">
        <v>41</v>
      </c>
      <c r="F99" s="68">
        <v>120</v>
      </c>
      <c r="G99" s="7" t="s">
        <v>195</v>
      </c>
      <c r="I99" s="7">
        <f t="shared" si="8"/>
        <v>62</v>
      </c>
      <c r="J99" s="7">
        <f>VLOOKUP(G99,[1]Sheet1!$B$2:$L$137,10,0)</f>
        <v>63</v>
      </c>
      <c r="K99" s="88"/>
      <c r="L99" s="88"/>
      <c r="M99" s="7">
        <f t="shared" si="5"/>
        <v>1</v>
      </c>
      <c r="O99" s="68">
        <v>124</v>
      </c>
      <c r="P99" s="7">
        <f>VLOOKUP(G99,[1]Sheet1!$B$2:$L$137,11,0)</f>
        <v>126</v>
      </c>
      <c r="Q99" s="70">
        <v>0</v>
      </c>
    </row>
    <row r="100" ht="30" customHeight="1" spans="1:17" x14ac:dyDescent="0.25">
      <c r="A100" s="65">
        <v>3</v>
      </c>
      <c r="B100" s="66">
        <v>45457</v>
      </c>
      <c r="C100" s="67" t="s">
        <v>37</v>
      </c>
      <c r="D100" s="68" t="s">
        <v>38</v>
      </c>
      <c r="E100" s="68" t="s">
        <v>42</v>
      </c>
      <c r="F100" s="68">
        <v>120</v>
      </c>
      <c r="G100" s="7" t="s">
        <v>196</v>
      </c>
      <c r="I100" s="7">
        <f t="shared" si="8"/>
        <v>63</v>
      </c>
      <c r="J100" s="7">
        <f>VLOOKUP(G100,[1]Sheet1!$B$2:$L$137,10,0)</f>
        <v>63</v>
      </c>
      <c r="K100" s="88"/>
      <c r="L100" s="88"/>
      <c r="M100" s="7">
        <f t="shared" si="5"/>
        <v>0</v>
      </c>
      <c r="O100" s="68">
        <v>126</v>
      </c>
      <c r="P100" s="7">
        <f>VLOOKUP(G100,[1]Sheet1!$B$2:$L$137,11,0)</f>
        <v>126</v>
      </c>
      <c r="Q100" s="70">
        <v>0</v>
      </c>
    </row>
    <row r="101" ht="30" customHeight="1" spans="1:17" x14ac:dyDescent="0.25">
      <c r="A101" s="65">
        <v>4</v>
      </c>
      <c r="B101" s="66">
        <v>45457</v>
      </c>
      <c r="C101" s="67" t="s">
        <v>37</v>
      </c>
      <c r="D101" s="68" t="s">
        <v>38</v>
      </c>
      <c r="E101" s="68" t="s">
        <v>43</v>
      </c>
      <c r="F101" s="68">
        <v>120</v>
      </c>
      <c r="G101" s="7" t="s">
        <v>197</v>
      </c>
      <c r="I101" s="7">
        <f t="shared" si="8"/>
        <v>62</v>
      </c>
      <c r="J101" s="7">
        <f>VLOOKUP(G101,[1]Sheet1!$B$2:$L$137,10,0)</f>
        <v>61</v>
      </c>
      <c r="K101" s="88"/>
      <c r="L101" s="88"/>
      <c r="M101" s="7">
        <f t="shared" si="5"/>
        <v>-1</v>
      </c>
      <c r="O101" s="68">
        <v>124</v>
      </c>
      <c r="P101" s="7">
        <f>VLOOKUP(G101,[1]Sheet1!$B$2:$L$137,11,0)</f>
        <v>122</v>
      </c>
      <c r="Q101" s="70">
        <v>0</v>
      </c>
    </row>
    <row r="102" ht="30" customHeight="1" spans="1:17" x14ac:dyDescent="0.25">
      <c r="A102" s="65">
        <v>5</v>
      </c>
      <c r="B102" s="66">
        <v>45457</v>
      </c>
      <c r="C102" s="67" t="s">
        <v>37</v>
      </c>
      <c r="D102" s="68" t="s">
        <v>38</v>
      </c>
      <c r="E102" s="68" t="s">
        <v>44</v>
      </c>
      <c r="F102" s="68">
        <v>120</v>
      </c>
      <c r="G102" s="7" t="s">
        <v>198</v>
      </c>
      <c r="I102" s="7">
        <f t="shared" si="8"/>
        <v>62</v>
      </c>
      <c r="J102" s="7">
        <f>VLOOKUP(G102,[1]Sheet1!$B$2:$L$137,10,0)</f>
        <v>63</v>
      </c>
      <c r="K102" s="88"/>
      <c r="L102" s="88"/>
      <c r="M102" s="7">
        <f t="shared" si="5"/>
        <v>1</v>
      </c>
      <c r="O102" s="68">
        <v>124</v>
      </c>
      <c r="P102" s="7">
        <f>VLOOKUP(G102,[1]Sheet1!$B$2:$L$137,11,0)</f>
        <v>126</v>
      </c>
      <c r="Q102" s="70">
        <v>0</v>
      </c>
    </row>
    <row r="103" ht="30" customHeight="1" spans="1:17" x14ac:dyDescent="0.25">
      <c r="A103" s="65">
        <v>6</v>
      </c>
      <c r="B103" s="66">
        <v>45457</v>
      </c>
      <c r="C103" s="67" t="s">
        <v>37</v>
      </c>
      <c r="D103" s="68" t="s">
        <v>38</v>
      </c>
      <c r="E103" s="68" t="s">
        <v>45</v>
      </c>
      <c r="F103" s="68">
        <v>120</v>
      </c>
      <c r="G103" s="7" t="s">
        <v>199</v>
      </c>
      <c r="I103" s="7">
        <f t="shared" si="8"/>
        <v>63</v>
      </c>
      <c r="J103" s="7">
        <f>VLOOKUP(G103,[1]Sheet1!$B$2:$L$137,10,0)</f>
        <v>63</v>
      </c>
      <c r="K103" s="88"/>
      <c r="L103" s="88"/>
      <c r="M103" s="7">
        <f t="shared" si="5"/>
        <v>0</v>
      </c>
      <c r="O103" s="68">
        <v>126</v>
      </c>
      <c r="P103" s="7">
        <f>VLOOKUP(G103,[1]Sheet1!$B$2:$L$137,11,0)</f>
        <v>126</v>
      </c>
      <c r="Q103" s="70">
        <v>0</v>
      </c>
    </row>
    <row r="104" ht="30" customHeight="1" spans="1:17" x14ac:dyDescent="0.25">
      <c r="A104" s="65">
        <v>7</v>
      </c>
      <c r="B104" s="66">
        <v>45457</v>
      </c>
      <c r="C104" s="67" t="s">
        <v>37</v>
      </c>
      <c r="D104" s="68" t="s">
        <v>38</v>
      </c>
      <c r="E104" s="68" t="s">
        <v>46</v>
      </c>
      <c r="F104" s="68">
        <v>120</v>
      </c>
      <c r="G104" s="7" t="s">
        <v>200</v>
      </c>
      <c r="I104" s="7">
        <f t="shared" si="8"/>
        <v>62</v>
      </c>
      <c r="J104" s="7">
        <f>VLOOKUP(G104,[1]Sheet1!$B$2:$L$137,10,0)</f>
        <v>63</v>
      </c>
      <c r="K104" s="88"/>
      <c r="L104" s="88"/>
      <c r="M104" s="7">
        <f t="shared" si="5"/>
        <v>1</v>
      </c>
      <c r="O104" s="68">
        <v>124</v>
      </c>
      <c r="P104" s="7">
        <f>VLOOKUP(G104,[1]Sheet1!$B$2:$L$137,11,0)</f>
        <v>126</v>
      </c>
      <c r="Q104" s="70">
        <v>0</v>
      </c>
    </row>
    <row r="105" ht="30.75" customHeight="1" spans="1:17" x14ac:dyDescent="0.25">
      <c r="A105" s="86">
        <v>8</v>
      </c>
      <c r="B105" s="87">
        <v>45457</v>
      </c>
      <c r="C105" s="74" t="s">
        <v>37</v>
      </c>
      <c r="D105" s="75" t="s">
        <v>38</v>
      </c>
      <c r="E105" s="75" t="s">
        <v>47</v>
      </c>
      <c r="F105" s="75">
        <v>120</v>
      </c>
      <c r="G105" s="76" t="s">
        <v>201</v>
      </c>
      <c r="H105" s="76"/>
      <c r="I105" s="76">
        <f t="shared" si="8"/>
        <v>62</v>
      </c>
      <c r="J105" s="76">
        <f>VLOOKUP(G105,[1]Sheet1!$B$2:$L$137,10,0)</f>
        <v>62</v>
      </c>
      <c r="K105" s="89"/>
      <c r="L105" s="89"/>
      <c r="M105" s="76">
        <f t="shared" si="5"/>
        <v>0</v>
      </c>
      <c r="N105" s="76"/>
      <c r="O105" s="75">
        <v>124</v>
      </c>
      <c r="P105" s="76">
        <f>VLOOKUP(G105,[1]Sheet1!$B$2:$L$137,11,0)</f>
        <v>124</v>
      </c>
      <c r="Q105" s="78">
        <v>0</v>
      </c>
    </row>
    <row r="106" ht="30" customHeight="1" spans="1:17" x14ac:dyDescent="0.25">
      <c r="A106" s="79">
        <v>1</v>
      </c>
      <c r="B106" s="80">
        <v>45457</v>
      </c>
      <c r="C106" s="81" t="s">
        <v>48</v>
      </c>
      <c r="D106" s="82" t="s">
        <v>38</v>
      </c>
      <c r="E106" s="82" t="s">
        <v>49</v>
      </c>
      <c r="F106" s="82">
        <v>120</v>
      </c>
      <c r="G106" s="83" t="s">
        <v>202</v>
      </c>
      <c r="H106" s="83"/>
      <c r="I106" s="83">
        <f t="shared" si="8"/>
        <v>57</v>
      </c>
      <c r="J106" s="83">
        <f>VLOOKUP(G106,[1]Sheet1!$B$2:$L$137,10,0)</f>
        <v>59</v>
      </c>
      <c r="K106" s="90">
        <f>SUM(I106:I112)</f>
        <v>262</v>
      </c>
      <c r="L106" s="90">
        <f>SUM(J106:J112)</f>
        <v>260</v>
      </c>
      <c r="M106" s="83">
        <f t="shared" si="5"/>
        <v>2</v>
      </c>
      <c r="N106" s="83"/>
      <c r="O106" s="82">
        <v>114</v>
      </c>
      <c r="P106" s="83">
        <f>VLOOKUP(G106,[1]Sheet1!$B$2:$L$137,11,0)</f>
        <v>118</v>
      </c>
      <c r="Q106" s="85">
        <v>0</v>
      </c>
    </row>
    <row r="107" ht="30" customHeight="1" spans="1:17" x14ac:dyDescent="0.25">
      <c r="A107" s="65">
        <v>2</v>
      </c>
      <c r="B107" s="66">
        <v>45457</v>
      </c>
      <c r="C107" s="67" t="s">
        <v>48</v>
      </c>
      <c r="D107" s="68" t="s">
        <v>38</v>
      </c>
      <c r="E107" s="68" t="s">
        <v>51</v>
      </c>
      <c r="F107" s="68">
        <v>120</v>
      </c>
      <c r="G107" s="7" t="s">
        <v>203</v>
      </c>
      <c r="I107" s="7">
        <f t="shared" si="8"/>
        <v>62</v>
      </c>
      <c r="J107" s="7">
        <f>VLOOKUP(G107,[1]Sheet1!$B$2:$L$137,10,0)</f>
        <v>61</v>
      </c>
      <c r="K107" s="88"/>
      <c r="L107" s="88"/>
      <c r="M107" s="7">
        <f t="shared" si="5"/>
        <v>-1</v>
      </c>
      <c r="O107" s="68">
        <v>124</v>
      </c>
      <c r="P107" s="7">
        <f>VLOOKUP(G107,[1]Sheet1!$B$2:$L$137,11,0)</f>
        <v>122</v>
      </c>
      <c r="Q107" s="70">
        <v>0</v>
      </c>
    </row>
    <row r="108" ht="30" customHeight="1" spans="1:17" x14ac:dyDescent="0.25">
      <c r="A108" s="65">
        <v>3</v>
      </c>
      <c r="B108" s="66">
        <v>45457</v>
      </c>
      <c r="C108" s="67" t="s">
        <v>48</v>
      </c>
      <c r="D108" s="68" t="s">
        <v>38</v>
      </c>
      <c r="E108" s="68" t="s">
        <v>52</v>
      </c>
      <c r="F108" s="68">
        <v>120</v>
      </c>
      <c r="G108" s="7" t="s">
        <v>204</v>
      </c>
      <c r="I108" s="7">
        <f t="shared" si="8"/>
        <v>62</v>
      </c>
      <c r="J108" s="7">
        <f>VLOOKUP(G108,[1]Sheet1!$B$2:$L$137,10,0)</f>
        <v>60</v>
      </c>
      <c r="K108" s="88"/>
      <c r="L108" s="88"/>
      <c r="M108" s="7">
        <f t="shared" si="5"/>
        <v>-2</v>
      </c>
      <c r="O108" s="68">
        <v>124</v>
      </c>
      <c r="P108" s="7">
        <f>VLOOKUP(G108,[1]Sheet1!$B$2:$L$137,11,0)</f>
        <v>120</v>
      </c>
      <c r="Q108" s="70">
        <v>0</v>
      </c>
    </row>
    <row r="109" ht="30" customHeight="1" spans="1:17" x14ac:dyDescent="0.25">
      <c r="A109" s="65">
        <v>4</v>
      </c>
      <c r="B109" s="66">
        <v>45457</v>
      </c>
      <c r="C109" s="67" t="s">
        <v>48</v>
      </c>
      <c r="D109" s="68" t="s">
        <v>38</v>
      </c>
      <c r="E109" s="68" t="s">
        <v>53</v>
      </c>
      <c r="F109" s="68">
        <v>120</v>
      </c>
      <c r="G109" s="7" t="s">
        <v>205</v>
      </c>
      <c r="I109" s="7">
        <f t="shared" si="8"/>
        <v>60</v>
      </c>
      <c r="J109" s="7">
        <f>VLOOKUP(G109,[1]Sheet1!$B$2:$L$137,10,0)</f>
        <v>60</v>
      </c>
      <c r="K109" s="88"/>
      <c r="L109" s="88"/>
      <c r="M109" s="7">
        <f t="shared" si="5"/>
        <v>0</v>
      </c>
      <c r="O109" s="68">
        <v>120</v>
      </c>
      <c r="P109" s="7">
        <f>VLOOKUP(G109,[1]Sheet1!$B$2:$L$137,11,0)</f>
        <v>120</v>
      </c>
      <c r="Q109" s="70">
        <v>0</v>
      </c>
    </row>
    <row r="110" ht="30" customHeight="1" spans="1:17" x14ac:dyDescent="0.25">
      <c r="A110" s="65">
        <v>5</v>
      </c>
      <c r="B110" s="66">
        <v>45457</v>
      </c>
      <c r="C110" s="67" t="s">
        <v>48</v>
      </c>
      <c r="D110" s="68" t="s">
        <v>38</v>
      </c>
      <c r="E110" s="68" t="s">
        <v>54</v>
      </c>
      <c r="F110" s="68">
        <v>120</v>
      </c>
      <c r="G110" s="7" t="s">
        <v>206</v>
      </c>
      <c r="I110" s="7">
        <f t="shared" si="8"/>
        <v>21</v>
      </c>
      <c r="J110" s="7">
        <f>VLOOKUP(G110,[1]Sheet1!$B$2:$L$137,10,0)</f>
        <v>20</v>
      </c>
      <c r="K110" s="88"/>
      <c r="L110" s="88"/>
      <c r="M110" s="7">
        <f t="shared" si="5"/>
        <v>-1</v>
      </c>
      <c r="O110" s="68">
        <v>42</v>
      </c>
      <c r="P110" s="7">
        <f>VLOOKUP(G110,[1]Sheet1!$B$2:$L$137,11,0)</f>
        <v>40</v>
      </c>
      <c r="Q110" s="70">
        <v>0</v>
      </c>
    </row>
    <row r="111" ht="30" customHeight="1" spans="1:17" x14ac:dyDescent="0.25">
      <c r="A111" s="65">
        <v>6</v>
      </c>
      <c r="B111" s="66">
        <v>45457</v>
      </c>
      <c r="C111" s="67" t="s">
        <v>48</v>
      </c>
      <c r="D111" s="68" t="s">
        <v>38</v>
      </c>
      <c r="E111" s="68" t="s">
        <v>55</v>
      </c>
      <c r="F111" s="68">
        <v>120</v>
      </c>
      <c r="G111" s="7" t="s">
        <v>207</v>
      </c>
      <c r="I111" s="7">
        <f t="shared" si="8"/>
        <v>0</v>
      </c>
      <c r="J111" s="7">
        <f>VLOOKUP(G111,[1]Sheet1!$B$2:$L$137,10,0)</f>
        <v>0</v>
      </c>
      <c r="K111" s="88"/>
      <c r="L111" s="88"/>
      <c r="M111" s="7">
        <f t="shared" si="5"/>
        <v>0</v>
      </c>
      <c r="O111" s="68">
        <v>0</v>
      </c>
      <c r="P111" s="7">
        <f>VLOOKUP(G111,[1]Sheet1!$B$2:$L$137,11,0)</f>
        <v>0</v>
      </c>
      <c r="Q111" s="70">
        <v>0</v>
      </c>
    </row>
    <row r="112" ht="30.75" customHeight="1" spans="1:17" x14ac:dyDescent="0.25">
      <c r="A112" s="86">
        <v>7</v>
      </c>
      <c r="B112" s="87">
        <v>45457</v>
      </c>
      <c r="C112" s="74" t="s">
        <v>48</v>
      </c>
      <c r="D112" s="75" t="s">
        <v>38</v>
      </c>
      <c r="E112" s="75" t="s">
        <v>56</v>
      </c>
      <c r="F112" s="75">
        <v>120</v>
      </c>
      <c r="G112" s="76" t="s">
        <v>208</v>
      </c>
      <c r="H112" s="76"/>
      <c r="I112" s="76">
        <f t="shared" si="8"/>
        <v>0</v>
      </c>
      <c r="J112" s="76">
        <f>VLOOKUP(G112,[1]Sheet1!$B$2:$L$137,10,0)</f>
        <v>0</v>
      </c>
      <c r="K112" s="89"/>
      <c r="L112" s="89"/>
      <c r="M112" s="76">
        <f t="shared" si="5"/>
        <v>0</v>
      </c>
      <c r="N112" s="76"/>
      <c r="O112" s="75">
        <v>0</v>
      </c>
      <c r="P112" s="76">
        <f>VLOOKUP(G112,[1]Sheet1!$B$2:$L$137,11,0)</f>
        <v>0</v>
      </c>
      <c r="Q112" s="78">
        <v>0</v>
      </c>
    </row>
    <row r="113" ht="30" customHeight="1" spans="1:17" x14ac:dyDescent="0.25">
      <c r="A113" s="79">
        <v>8</v>
      </c>
      <c r="B113" s="80">
        <v>45457</v>
      </c>
      <c r="C113" s="81" t="s">
        <v>48</v>
      </c>
      <c r="D113" s="82" t="s">
        <v>38</v>
      </c>
      <c r="E113" s="82" t="s">
        <v>57</v>
      </c>
      <c r="F113" s="82">
        <v>120</v>
      </c>
      <c r="G113" s="83" t="s">
        <v>209</v>
      </c>
      <c r="H113" s="83" t="e">
        <f t="shared" ref="H113:H144" si="9">P113*2</f>
        <v>#N/A</v>
      </c>
      <c r="I113" s="83">
        <f t="shared" si="8"/>
        <v>0</v>
      </c>
      <c r="J113" s="83" t="e">
        <f>VLOOKUP(G113,[1]Sheet1!$B$2:$L$137,10,0)</f>
        <v>#N/A</v>
      </c>
      <c r="K113" s="83"/>
      <c r="L113" s="83"/>
      <c r="M113" s="83" t="e">
        <f t="shared" si="5"/>
        <v>#N/A</v>
      </c>
      <c r="N113" s="83"/>
      <c r="O113" s="82">
        <v>0</v>
      </c>
      <c r="P113" s="83" t="e">
        <f>VLOOKUP(G113,[1]Sheet1!$B$2:$L$137,11,0)</f>
        <v>#N/A</v>
      </c>
      <c r="Q113" s="85">
        <v>0</v>
      </c>
    </row>
    <row r="114" ht="30" customHeight="1" spans="1:17" x14ac:dyDescent="0.25">
      <c r="A114" s="65">
        <v>1</v>
      </c>
      <c r="B114" s="66">
        <v>45457</v>
      </c>
      <c r="C114" s="67" t="s">
        <v>59</v>
      </c>
      <c r="D114" s="68" t="s">
        <v>38</v>
      </c>
      <c r="E114" s="68" t="s">
        <v>60</v>
      </c>
      <c r="F114" s="68">
        <v>120</v>
      </c>
      <c r="G114" s="7" t="s">
        <v>210</v>
      </c>
      <c r="H114" s="7" t="e">
        <f t="shared" si="9"/>
        <v>#N/A</v>
      </c>
      <c r="I114" s="7">
        <f t="shared" si="8"/>
        <v>0</v>
      </c>
      <c r="J114" s="7" t="e">
        <f>VLOOKUP(G114,[1]Sheet1!$B$2:$L$137,10,0)</f>
        <v>#N/A</v>
      </c>
      <c r="K114" s="69"/>
      <c r="L114" s="69"/>
      <c r="M114" s="7" t="e">
        <f t="shared" si="5"/>
        <v>#N/A</v>
      </c>
      <c r="O114" s="68">
        <v>0</v>
      </c>
      <c r="P114" s="7" t="e">
        <f>VLOOKUP(G114,[1]Sheet1!$B$2:$L$137,11,0)</f>
        <v>#N/A</v>
      </c>
      <c r="Q114" s="70">
        <v>0</v>
      </c>
    </row>
    <row r="115" ht="30" customHeight="1" spans="1:17" x14ac:dyDescent="0.25">
      <c r="A115" s="65">
        <v>2</v>
      </c>
      <c r="B115" s="66">
        <v>45457</v>
      </c>
      <c r="C115" s="67" t="s">
        <v>59</v>
      </c>
      <c r="D115" s="68" t="s">
        <v>38</v>
      </c>
      <c r="E115" s="68" t="s">
        <v>62</v>
      </c>
      <c r="F115" s="68">
        <v>120</v>
      </c>
      <c r="G115" s="7" t="s">
        <v>211</v>
      </c>
      <c r="H115" s="7" t="e">
        <f t="shared" si="9"/>
        <v>#N/A</v>
      </c>
      <c r="I115" s="7">
        <f t="shared" si="8"/>
        <v>0</v>
      </c>
      <c r="J115" s="7" t="e">
        <f>VLOOKUP(G115,[1]Sheet1!$B$2:$L$137,10,0)</f>
        <v>#N/A</v>
      </c>
      <c r="K115" s="69"/>
      <c r="L115" s="69"/>
      <c r="M115" s="7" t="e">
        <f t="shared" si="5"/>
        <v>#N/A</v>
      </c>
      <c r="O115" s="68">
        <v>0</v>
      </c>
      <c r="P115" s="7" t="e">
        <f>VLOOKUP(G115,[1]Sheet1!$B$2:$L$137,11,0)</f>
        <v>#N/A</v>
      </c>
      <c r="Q115" s="70">
        <v>0</v>
      </c>
    </row>
    <row r="116" ht="30" customHeight="1" spans="1:17" x14ac:dyDescent="0.25">
      <c r="A116" s="65">
        <v>3</v>
      </c>
      <c r="B116" s="66">
        <v>45457</v>
      </c>
      <c r="C116" s="67" t="s">
        <v>59</v>
      </c>
      <c r="D116" s="68" t="s">
        <v>38</v>
      </c>
      <c r="E116" s="68" t="s">
        <v>64</v>
      </c>
      <c r="F116" s="68">
        <v>120</v>
      </c>
      <c r="G116" s="7" t="s">
        <v>212</v>
      </c>
      <c r="H116" s="7" t="e">
        <f t="shared" si="9"/>
        <v>#N/A</v>
      </c>
      <c r="I116" s="7">
        <f t="shared" si="8"/>
        <v>0</v>
      </c>
      <c r="J116" s="7" t="e">
        <f>VLOOKUP(G116,[1]Sheet1!$B$2:$L$137,10,0)</f>
        <v>#N/A</v>
      </c>
      <c r="K116" s="69"/>
      <c r="L116" s="69"/>
      <c r="M116" s="7" t="e">
        <f t="shared" si="5"/>
        <v>#N/A</v>
      </c>
      <c r="O116" s="68">
        <v>0</v>
      </c>
      <c r="P116" s="7" t="e">
        <f>VLOOKUP(G116,[1]Sheet1!$B$2:$L$137,11,0)</f>
        <v>#N/A</v>
      </c>
      <c r="Q116" s="70">
        <v>0</v>
      </c>
    </row>
    <row r="117" ht="30" customHeight="1" spans="1:17" x14ac:dyDescent="0.25">
      <c r="A117" s="65">
        <v>4</v>
      </c>
      <c r="B117" s="66">
        <v>45457</v>
      </c>
      <c r="C117" s="67" t="s">
        <v>59</v>
      </c>
      <c r="D117" s="68" t="s">
        <v>38</v>
      </c>
      <c r="E117" s="68" t="s">
        <v>65</v>
      </c>
      <c r="F117" s="68">
        <v>120</v>
      </c>
      <c r="G117" s="7" t="s">
        <v>213</v>
      </c>
      <c r="H117" s="7" t="e">
        <f t="shared" si="9"/>
        <v>#N/A</v>
      </c>
      <c r="I117" s="7">
        <f t="shared" si="8"/>
        <v>0</v>
      </c>
      <c r="J117" s="7" t="e">
        <f>VLOOKUP(G117,[1]Sheet1!$B$2:$L$137,10,0)</f>
        <v>#N/A</v>
      </c>
      <c r="K117" s="69"/>
      <c r="L117" s="69"/>
      <c r="M117" s="7" t="e">
        <f t="shared" si="5"/>
        <v>#N/A</v>
      </c>
      <c r="O117" s="68">
        <v>0</v>
      </c>
      <c r="P117" s="7" t="e">
        <f>VLOOKUP(G117,[1]Sheet1!$B$2:$L$137,11,0)</f>
        <v>#N/A</v>
      </c>
      <c r="Q117" s="70">
        <v>0</v>
      </c>
    </row>
    <row r="118" ht="30" customHeight="1" spans="1:17" x14ac:dyDescent="0.25">
      <c r="A118" s="65">
        <v>5</v>
      </c>
      <c r="B118" s="66">
        <v>45457</v>
      </c>
      <c r="C118" s="67" t="s">
        <v>59</v>
      </c>
      <c r="D118" s="68" t="s">
        <v>38</v>
      </c>
      <c r="E118" s="68" t="s">
        <v>66</v>
      </c>
      <c r="F118" s="68">
        <v>120</v>
      </c>
      <c r="G118" s="7" t="s">
        <v>214</v>
      </c>
      <c r="H118" s="7" t="e">
        <f t="shared" si="9"/>
        <v>#N/A</v>
      </c>
      <c r="I118" s="7">
        <f t="shared" si="8"/>
        <v>0</v>
      </c>
      <c r="J118" s="7" t="e">
        <f>VLOOKUP(G118,[1]Sheet1!$B$2:$L$137,10,0)</f>
        <v>#N/A</v>
      </c>
      <c r="K118" s="69"/>
      <c r="L118" s="69"/>
      <c r="M118" s="7" t="e">
        <f t="shared" si="5"/>
        <v>#N/A</v>
      </c>
      <c r="O118" s="68">
        <v>0</v>
      </c>
      <c r="P118" s="7" t="e">
        <f>VLOOKUP(G118,[1]Sheet1!$B$2:$L$137,11,0)</f>
        <v>#N/A</v>
      </c>
      <c r="Q118" s="70">
        <v>0</v>
      </c>
    </row>
    <row r="119" ht="30" customHeight="1" spans="1:17" x14ac:dyDescent="0.25">
      <c r="A119" s="65">
        <v>6</v>
      </c>
      <c r="B119" s="66">
        <v>45457</v>
      </c>
      <c r="C119" s="67" t="s">
        <v>59</v>
      </c>
      <c r="D119" s="68" t="s">
        <v>38</v>
      </c>
      <c r="E119" s="68" t="s">
        <v>67</v>
      </c>
      <c r="F119" s="68">
        <v>120</v>
      </c>
      <c r="G119" s="7" t="s">
        <v>215</v>
      </c>
      <c r="H119" s="7" t="e">
        <f t="shared" si="9"/>
        <v>#N/A</v>
      </c>
      <c r="I119" s="7">
        <f t="shared" si="8"/>
        <v>0</v>
      </c>
      <c r="J119" s="7" t="e">
        <f>VLOOKUP(G119,[1]Sheet1!$B$2:$L$137,10,0)</f>
        <v>#N/A</v>
      </c>
      <c r="K119" s="69"/>
      <c r="L119" s="69"/>
      <c r="M119" s="7" t="e">
        <f t="shared" si="5"/>
        <v>#N/A</v>
      </c>
      <c r="O119" s="68">
        <v>0</v>
      </c>
      <c r="P119" s="7" t="e">
        <f>VLOOKUP(G119,[1]Sheet1!$B$2:$L$137,11,0)</f>
        <v>#N/A</v>
      </c>
      <c r="Q119" s="70">
        <v>0</v>
      </c>
    </row>
    <row r="120" ht="30" customHeight="1" spans="1:17" x14ac:dyDescent="0.25">
      <c r="A120" s="65">
        <v>7</v>
      </c>
      <c r="B120" s="66">
        <v>45457</v>
      </c>
      <c r="C120" s="67" t="s">
        <v>59</v>
      </c>
      <c r="D120" s="68" t="s">
        <v>38</v>
      </c>
      <c r="E120" s="68" t="s">
        <v>68</v>
      </c>
      <c r="F120" s="68">
        <v>120</v>
      </c>
      <c r="G120" s="7" t="s">
        <v>216</v>
      </c>
      <c r="H120" s="7" t="e">
        <f t="shared" si="9"/>
        <v>#N/A</v>
      </c>
      <c r="I120" s="7">
        <f t="shared" si="8"/>
        <v>0</v>
      </c>
      <c r="J120" s="7" t="e">
        <f>VLOOKUP(G120,[1]Sheet1!$B$2:$L$137,10,0)</f>
        <v>#N/A</v>
      </c>
      <c r="K120" s="69"/>
      <c r="L120" s="69"/>
      <c r="M120" s="7" t="e">
        <f t="shared" si="5"/>
        <v>#N/A</v>
      </c>
      <c r="O120" s="68">
        <v>0</v>
      </c>
      <c r="P120" s="7" t="e">
        <f>VLOOKUP(G120,[1]Sheet1!$B$2:$L$137,11,0)</f>
        <v>#N/A</v>
      </c>
      <c r="Q120" s="70">
        <v>0</v>
      </c>
    </row>
    <row r="121" ht="30.75" customHeight="1" spans="1:17" x14ac:dyDescent="0.25">
      <c r="A121" s="86">
        <v>8</v>
      </c>
      <c r="B121" s="87">
        <v>45457</v>
      </c>
      <c r="C121" s="74" t="s">
        <v>59</v>
      </c>
      <c r="D121" s="75" t="s">
        <v>38</v>
      </c>
      <c r="E121" s="75" t="s">
        <v>69</v>
      </c>
      <c r="F121" s="75">
        <v>120</v>
      </c>
      <c r="G121" s="76" t="s">
        <v>217</v>
      </c>
      <c r="H121" s="76" t="e">
        <f t="shared" si="9"/>
        <v>#N/A</v>
      </c>
      <c r="I121" s="76">
        <f t="shared" si="8"/>
        <v>0</v>
      </c>
      <c r="J121" s="76" t="e">
        <f>VLOOKUP(G121,[1]Sheet1!$B$2:$L$137,10,0)</f>
        <v>#N/A</v>
      </c>
      <c r="K121" s="77"/>
      <c r="L121" s="77"/>
      <c r="M121" s="76" t="e">
        <f t="shared" si="5"/>
        <v>#N/A</v>
      </c>
      <c r="N121" s="76"/>
      <c r="O121" s="75">
        <v>0</v>
      </c>
      <c r="P121" s="76" t="e">
        <f>VLOOKUP(G121,[1]Sheet1!$B$2:$L$137,11,0)</f>
        <v>#N/A</v>
      </c>
      <c r="Q121" s="78">
        <v>0</v>
      </c>
    </row>
    <row r="122" ht="30" customHeight="1" spans="1:17" x14ac:dyDescent="0.25">
      <c r="A122" s="79">
        <v>1</v>
      </c>
      <c r="B122" s="80">
        <v>45457</v>
      </c>
      <c r="C122" s="81" t="s">
        <v>37</v>
      </c>
      <c r="D122" s="82" t="s">
        <v>70</v>
      </c>
      <c r="E122" s="82" t="s">
        <v>39</v>
      </c>
      <c r="F122" s="82">
        <v>218</v>
      </c>
      <c r="G122" s="83" t="s">
        <v>218</v>
      </c>
      <c r="H122" s="83">
        <f t="shared" si="9"/>
        <v>0</v>
      </c>
      <c r="I122" s="83">
        <f t="shared" ref="I122:I153" si="10">O122/4</f>
        <v>47</v>
      </c>
      <c r="J122" s="83">
        <f>VLOOKUP(G122,[1]Sheet1!$B$2:$L$137,10,0)</f>
        <v>0</v>
      </c>
      <c r="K122" s="83"/>
      <c r="L122" s="83"/>
      <c r="M122" s="83"/>
      <c r="N122" s="83"/>
      <c r="O122" s="82">
        <v>188</v>
      </c>
      <c r="P122" s="83">
        <f>VLOOKUP(G122,[1]Sheet1!$B$2:$L$137,11,0)</f>
        <v>0</v>
      </c>
      <c r="Q122" s="85">
        <v>0</v>
      </c>
    </row>
    <row r="123" ht="30" customHeight="1" spans="1:17" x14ac:dyDescent="0.25">
      <c r="A123" s="65">
        <v>2</v>
      </c>
      <c r="B123" s="66">
        <v>45457</v>
      </c>
      <c r="C123" s="67" t="s">
        <v>37</v>
      </c>
      <c r="D123" s="68" t="s">
        <v>70</v>
      </c>
      <c r="E123" s="68" t="s">
        <v>41</v>
      </c>
      <c r="F123" s="68">
        <v>218</v>
      </c>
      <c r="G123" s="7" t="s">
        <v>219</v>
      </c>
      <c r="H123" s="7">
        <f t="shared" si="9"/>
        <v>0</v>
      </c>
      <c r="I123" s="7">
        <f t="shared" si="10"/>
        <v>0</v>
      </c>
      <c r="J123" s="7">
        <f>VLOOKUP(G123,[1]Sheet1!$B$2:$L$137,10,0)</f>
        <v>0</v>
      </c>
      <c r="M123" s="7">
        <f t="shared" si="5"/>
        <v>0</v>
      </c>
      <c r="O123" s="68">
        <v>0</v>
      </c>
      <c r="P123" s="7">
        <f>VLOOKUP(G123,[1]Sheet1!$B$2:$L$137,11,0)</f>
        <v>0</v>
      </c>
      <c r="Q123" s="70">
        <v>0</v>
      </c>
    </row>
    <row r="124" ht="30" customHeight="1" spans="1:17" x14ac:dyDescent="0.25">
      <c r="A124" s="65">
        <v>3</v>
      </c>
      <c r="B124" s="66">
        <v>45457</v>
      </c>
      <c r="C124" s="67" t="s">
        <v>37</v>
      </c>
      <c r="D124" s="68" t="s">
        <v>70</v>
      </c>
      <c r="E124" s="68" t="s">
        <v>42</v>
      </c>
      <c r="F124" s="68">
        <v>218</v>
      </c>
      <c r="G124" s="7" t="s">
        <v>220</v>
      </c>
      <c r="H124" s="7">
        <f t="shared" si="9"/>
        <v>0</v>
      </c>
      <c r="I124" s="7">
        <f t="shared" si="10"/>
        <v>0</v>
      </c>
      <c r="J124" s="7">
        <f>VLOOKUP(G124,[1]Sheet1!$B$2:$L$137,10,0)</f>
        <v>0</v>
      </c>
      <c r="M124" s="7">
        <f t="shared" si="5"/>
        <v>0</v>
      </c>
      <c r="O124" s="68">
        <v>0</v>
      </c>
      <c r="P124" s="7">
        <f>VLOOKUP(G124,[1]Sheet1!$B$2:$L$137,11,0)</f>
        <v>0</v>
      </c>
      <c r="Q124" s="70">
        <v>0</v>
      </c>
    </row>
    <row r="125" ht="30" customHeight="1" spans="1:17" x14ac:dyDescent="0.25">
      <c r="A125" s="65">
        <v>4</v>
      </c>
      <c r="B125" s="66">
        <v>45457</v>
      </c>
      <c r="C125" s="67" t="s">
        <v>37</v>
      </c>
      <c r="D125" s="68" t="s">
        <v>70</v>
      </c>
      <c r="E125" s="68" t="s">
        <v>43</v>
      </c>
      <c r="F125" s="68">
        <v>218</v>
      </c>
      <c r="G125" s="7" t="s">
        <v>221</v>
      </c>
      <c r="H125" s="7">
        <f t="shared" si="9"/>
        <v>0</v>
      </c>
      <c r="I125" s="7">
        <f t="shared" si="10"/>
        <v>0</v>
      </c>
      <c r="J125" s="7">
        <f>VLOOKUP(G125,[1]Sheet1!$B$2:$L$137,10,0)</f>
        <v>0</v>
      </c>
      <c r="M125" s="7">
        <f t="shared" si="5"/>
        <v>0</v>
      </c>
      <c r="O125" s="68">
        <v>0</v>
      </c>
      <c r="P125" s="7">
        <f>VLOOKUP(G125,[1]Sheet1!$B$2:$L$137,11,0)</f>
        <v>0</v>
      </c>
      <c r="Q125" s="70">
        <v>0</v>
      </c>
    </row>
    <row r="126" ht="30" customHeight="1" spans="1:17" x14ac:dyDescent="0.25">
      <c r="A126" s="65">
        <v>5</v>
      </c>
      <c r="B126" s="66">
        <v>45457</v>
      </c>
      <c r="C126" s="67" t="s">
        <v>37</v>
      </c>
      <c r="D126" s="68" t="s">
        <v>70</v>
      </c>
      <c r="E126" s="68" t="s">
        <v>44</v>
      </c>
      <c r="F126" s="68">
        <v>218</v>
      </c>
      <c r="G126" s="7" t="s">
        <v>222</v>
      </c>
      <c r="H126" s="7">
        <f t="shared" si="9"/>
        <v>40</v>
      </c>
      <c r="I126" s="7">
        <f t="shared" si="10"/>
        <v>15</v>
      </c>
      <c r="J126" s="7">
        <f>VLOOKUP(G126,[1]Sheet1!$B$2:$L$137,10,0)</f>
        <v>10</v>
      </c>
      <c r="M126" s="7">
        <f t="shared" si="5"/>
        <v>-5</v>
      </c>
      <c r="O126" s="68">
        <v>60</v>
      </c>
      <c r="P126" s="7">
        <f>VLOOKUP(G126,[1]Sheet1!$B$2:$L$137,11,0)</f>
        <v>20</v>
      </c>
      <c r="Q126" s="70">
        <v>0</v>
      </c>
    </row>
    <row r="127" ht="30" customHeight="1" spans="1:17" x14ac:dyDescent="0.25">
      <c r="A127" s="65">
        <v>6</v>
      </c>
      <c r="B127" s="66">
        <v>45457</v>
      </c>
      <c r="C127" s="67" t="s">
        <v>37</v>
      </c>
      <c r="D127" s="68" t="s">
        <v>70</v>
      </c>
      <c r="E127" s="68" t="s">
        <v>45</v>
      </c>
      <c r="F127" s="68">
        <v>218</v>
      </c>
      <c r="G127" s="7" t="s">
        <v>223</v>
      </c>
      <c r="H127" s="7">
        <f t="shared" si="9"/>
        <v>216</v>
      </c>
      <c r="I127" s="7">
        <f t="shared" si="10"/>
        <v>56</v>
      </c>
      <c r="J127" s="7">
        <f>VLOOKUP(G127,[1]Sheet1!$B$2:$L$137,10,0)</f>
        <v>54</v>
      </c>
      <c r="M127" s="7">
        <f t="shared" si="5"/>
        <v>-2</v>
      </c>
      <c r="O127" s="68">
        <v>224</v>
      </c>
      <c r="P127" s="7">
        <f>VLOOKUP(G127,[1]Sheet1!$B$2:$L$137,11,0)</f>
        <v>108</v>
      </c>
      <c r="Q127" s="70">
        <v>0</v>
      </c>
    </row>
    <row r="128" ht="30" customHeight="1" spans="1:17" x14ac:dyDescent="0.25">
      <c r="A128" s="65">
        <v>7</v>
      </c>
      <c r="B128" s="66">
        <v>45457</v>
      </c>
      <c r="C128" s="67" t="s">
        <v>37</v>
      </c>
      <c r="D128" s="68" t="s">
        <v>70</v>
      </c>
      <c r="E128" s="68" t="s">
        <v>46</v>
      </c>
      <c r="F128" s="68">
        <v>218</v>
      </c>
      <c r="G128" s="7" t="s">
        <v>224</v>
      </c>
      <c r="H128" s="7">
        <f t="shared" si="9"/>
        <v>236</v>
      </c>
      <c r="I128" s="7">
        <f t="shared" si="10"/>
        <v>63</v>
      </c>
      <c r="J128" s="7">
        <f>VLOOKUP(G128,[1]Sheet1!$B$2:$L$137,10,0)</f>
        <v>59</v>
      </c>
      <c r="M128" s="7">
        <f t="shared" si="5"/>
        <v>-4</v>
      </c>
      <c r="O128" s="68">
        <v>252</v>
      </c>
      <c r="P128" s="7">
        <f>VLOOKUP(G128,[1]Sheet1!$B$2:$L$137,11,0)</f>
        <v>118</v>
      </c>
      <c r="Q128" s="70">
        <v>0</v>
      </c>
    </row>
    <row r="129" ht="30.75" customHeight="1" spans="1:17" x14ac:dyDescent="0.25">
      <c r="A129" s="86">
        <v>8</v>
      </c>
      <c r="B129" s="87">
        <v>45457</v>
      </c>
      <c r="C129" s="74" t="s">
        <v>37</v>
      </c>
      <c r="D129" s="75" t="s">
        <v>70</v>
      </c>
      <c r="E129" s="75" t="s">
        <v>47</v>
      </c>
      <c r="F129" s="75">
        <v>218</v>
      </c>
      <c r="G129" s="76" t="s">
        <v>225</v>
      </c>
      <c r="H129" s="76">
        <f t="shared" si="9"/>
        <v>204</v>
      </c>
      <c r="I129" s="76">
        <f t="shared" si="10"/>
        <v>58</v>
      </c>
      <c r="J129" s="76">
        <f>VLOOKUP(G129,[1]Sheet1!$B$2:$L$137,10,0)</f>
        <v>51</v>
      </c>
      <c r="K129" s="76"/>
      <c r="L129" s="76"/>
      <c r="M129" s="76">
        <f t="shared" si="5"/>
        <v>-7</v>
      </c>
      <c r="N129" s="76"/>
      <c r="O129" s="75">
        <v>232</v>
      </c>
      <c r="P129" s="76">
        <f>VLOOKUP(G129,[1]Sheet1!$B$2:$L$137,11,0)</f>
        <v>102</v>
      </c>
      <c r="Q129" s="78">
        <v>0</v>
      </c>
    </row>
    <row r="130" ht="30" customHeight="1" spans="1:17" x14ac:dyDescent="0.25">
      <c r="A130" s="79">
        <v>1</v>
      </c>
      <c r="B130" s="80">
        <v>45457</v>
      </c>
      <c r="C130" s="81" t="s">
        <v>48</v>
      </c>
      <c r="D130" s="82" t="s">
        <v>70</v>
      </c>
      <c r="E130" s="82" t="s">
        <v>49</v>
      </c>
      <c r="F130" s="82">
        <v>218</v>
      </c>
      <c r="G130" s="83" t="s">
        <v>226</v>
      </c>
      <c r="H130" s="83">
        <f t="shared" si="9"/>
        <v>244</v>
      </c>
      <c r="I130" s="83">
        <f t="shared" si="10"/>
        <v>64</v>
      </c>
      <c r="J130" s="83">
        <f>VLOOKUP(G130,[1]Sheet1!$B$2:$L$137,10,0)</f>
        <v>61</v>
      </c>
      <c r="K130" s="90">
        <f>SUM(I130:I137)</f>
        <v>503</v>
      </c>
      <c r="L130" s="90">
        <f>SUM(J130:J137)</f>
        <v>444</v>
      </c>
      <c r="M130" s="83">
        <f t="shared" si="5"/>
        <v>-3</v>
      </c>
      <c r="N130" s="83"/>
      <c r="O130" s="82">
        <v>256</v>
      </c>
      <c r="P130" s="83">
        <f>VLOOKUP(G130,[1]Sheet1!$B$2:$L$137,11,0)</f>
        <v>122</v>
      </c>
      <c r="Q130" s="85">
        <v>0</v>
      </c>
    </row>
    <row r="131" ht="30" customHeight="1" spans="1:17" x14ac:dyDescent="0.25">
      <c r="A131" s="65">
        <v>2</v>
      </c>
      <c r="B131" s="66">
        <v>45457</v>
      </c>
      <c r="C131" s="67" t="s">
        <v>48</v>
      </c>
      <c r="D131" s="68" t="s">
        <v>70</v>
      </c>
      <c r="E131" s="68" t="s">
        <v>51</v>
      </c>
      <c r="F131" s="68">
        <v>218</v>
      </c>
      <c r="G131" s="7" t="s">
        <v>227</v>
      </c>
      <c r="H131" s="7">
        <f t="shared" si="9"/>
        <v>220</v>
      </c>
      <c r="I131" s="7">
        <f t="shared" si="10"/>
        <v>61</v>
      </c>
      <c r="J131" s="7">
        <f>VLOOKUP(G131,[1]Sheet1!$B$2:$L$137,10,0)</f>
        <v>55</v>
      </c>
      <c r="K131" s="88"/>
      <c r="L131" s="88"/>
      <c r="M131" s="7">
        <f t="shared" ref="M131:M177" si="11">J131-I131</f>
        <v>-6</v>
      </c>
      <c r="O131" s="68">
        <v>244</v>
      </c>
      <c r="P131" s="7">
        <f>VLOOKUP(G131,[1]Sheet1!$B$2:$L$137,11,0)</f>
        <v>110</v>
      </c>
      <c r="Q131" s="70">
        <v>0</v>
      </c>
    </row>
    <row r="132" ht="30" customHeight="1" spans="1:17" x14ac:dyDescent="0.25">
      <c r="A132" s="65">
        <v>3</v>
      </c>
      <c r="B132" s="66">
        <v>45457</v>
      </c>
      <c r="C132" s="67" t="s">
        <v>48</v>
      </c>
      <c r="D132" s="68" t="s">
        <v>70</v>
      </c>
      <c r="E132" s="68" t="s">
        <v>52</v>
      </c>
      <c r="F132" s="68">
        <v>218</v>
      </c>
      <c r="G132" s="7" t="s">
        <v>228</v>
      </c>
      <c r="H132" s="7">
        <f t="shared" si="9"/>
        <v>208</v>
      </c>
      <c r="I132" s="7">
        <f t="shared" si="10"/>
        <v>66</v>
      </c>
      <c r="J132" s="7">
        <f>VLOOKUP(G132,[1]Sheet1!$B$2:$L$137,10,0)</f>
        <v>52</v>
      </c>
      <c r="K132" s="88"/>
      <c r="L132" s="88"/>
      <c r="M132" s="7">
        <f t="shared" si="11"/>
        <v>-14</v>
      </c>
      <c r="O132" s="68">
        <v>264</v>
      </c>
      <c r="P132" s="7">
        <f>VLOOKUP(G132,[1]Sheet1!$B$2:$L$137,11,0)</f>
        <v>104</v>
      </c>
      <c r="Q132" s="70">
        <v>0</v>
      </c>
    </row>
    <row r="133" ht="30" customHeight="1" spans="1:17" x14ac:dyDescent="0.25">
      <c r="A133" s="65">
        <v>4</v>
      </c>
      <c r="B133" s="66">
        <v>45457</v>
      </c>
      <c r="C133" s="67" t="s">
        <v>48</v>
      </c>
      <c r="D133" s="68" t="s">
        <v>70</v>
      </c>
      <c r="E133" s="68" t="s">
        <v>53</v>
      </c>
      <c r="F133" s="68">
        <v>218</v>
      </c>
      <c r="G133" s="7" t="s">
        <v>229</v>
      </c>
      <c r="H133" s="7">
        <f t="shared" si="9"/>
        <v>192</v>
      </c>
      <c r="I133" s="7">
        <f t="shared" si="10"/>
        <v>65</v>
      </c>
      <c r="J133" s="7">
        <f>VLOOKUP(G133,[1]Sheet1!$B$2:$L$137,10,0)</f>
        <v>48</v>
      </c>
      <c r="K133" s="88"/>
      <c r="L133" s="88"/>
      <c r="M133" s="7">
        <f t="shared" si="11"/>
        <v>-17</v>
      </c>
      <c r="O133" s="68">
        <v>260</v>
      </c>
      <c r="P133" s="7">
        <f>VLOOKUP(G133,[1]Sheet1!$B$2:$L$137,11,0)</f>
        <v>96</v>
      </c>
      <c r="Q133" s="70">
        <v>0</v>
      </c>
    </row>
    <row r="134" ht="30" customHeight="1" spans="1:17" x14ac:dyDescent="0.25">
      <c r="A134" s="65">
        <v>5</v>
      </c>
      <c r="B134" s="66">
        <v>45457</v>
      </c>
      <c r="C134" s="67" t="s">
        <v>48</v>
      </c>
      <c r="D134" s="68" t="s">
        <v>70</v>
      </c>
      <c r="E134" s="68" t="s">
        <v>54</v>
      </c>
      <c r="F134" s="68">
        <v>218</v>
      </c>
      <c r="G134" s="7" t="s">
        <v>230</v>
      </c>
      <c r="H134" s="7">
        <f t="shared" si="9"/>
        <v>240</v>
      </c>
      <c r="I134" s="7">
        <f t="shared" si="10"/>
        <v>67</v>
      </c>
      <c r="J134" s="7">
        <f>VLOOKUP(G134,[1]Sheet1!$B$2:$L$137,10,0)</f>
        <v>60</v>
      </c>
      <c r="K134" s="88"/>
      <c r="L134" s="88"/>
      <c r="M134" s="7">
        <f t="shared" si="11"/>
        <v>-7</v>
      </c>
      <c r="O134" s="68">
        <v>268</v>
      </c>
      <c r="P134" s="7">
        <f>VLOOKUP(G134,[1]Sheet1!$B$2:$L$137,11,0)</f>
        <v>120</v>
      </c>
      <c r="Q134" s="70">
        <v>0</v>
      </c>
    </row>
    <row r="135" ht="30" customHeight="1" spans="1:17" x14ac:dyDescent="0.25">
      <c r="A135" s="65">
        <v>6</v>
      </c>
      <c r="B135" s="66">
        <v>45457</v>
      </c>
      <c r="C135" s="67" t="s">
        <v>48</v>
      </c>
      <c r="D135" s="68" t="s">
        <v>70</v>
      </c>
      <c r="E135" s="68" t="s">
        <v>55</v>
      </c>
      <c r="F135" s="68">
        <v>218</v>
      </c>
      <c r="G135" s="7" t="s">
        <v>231</v>
      </c>
      <c r="H135" s="7">
        <f t="shared" si="9"/>
        <v>248</v>
      </c>
      <c r="I135" s="7">
        <f t="shared" si="10"/>
        <v>65</v>
      </c>
      <c r="J135" s="7">
        <f>VLOOKUP(G135,[1]Sheet1!$B$2:$L$137,10,0)</f>
        <v>62</v>
      </c>
      <c r="K135" s="88"/>
      <c r="L135" s="88"/>
      <c r="M135" s="7">
        <f t="shared" si="11"/>
        <v>-3</v>
      </c>
      <c r="O135" s="68">
        <v>260</v>
      </c>
      <c r="P135" s="7">
        <f>VLOOKUP(G135,[1]Sheet1!$B$2:$L$137,11,0)</f>
        <v>124</v>
      </c>
      <c r="Q135" s="70">
        <v>0</v>
      </c>
    </row>
    <row r="136" ht="30" customHeight="1" spans="1:17" x14ac:dyDescent="0.25">
      <c r="A136" s="65">
        <v>7</v>
      </c>
      <c r="B136" s="66">
        <v>45457</v>
      </c>
      <c r="C136" s="67" t="s">
        <v>48</v>
      </c>
      <c r="D136" s="68" t="s">
        <v>70</v>
      </c>
      <c r="E136" s="68" t="s">
        <v>56</v>
      </c>
      <c r="F136" s="68">
        <v>218</v>
      </c>
      <c r="G136" s="7" t="s">
        <v>232</v>
      </c>
      <c r="H136" s="7">
        <f t="shared" si="9"/>
        <v>184</v>
      </c>
      <c r="I136" s="7">
        <f t="shared" si="10"/>
        <v>45</v>
      </c>
      <c r="J136" s="7">
        <f>VLOOKUP(G136,[1]Sheet1!$B$2:$L$137,10,0)</f>
        <v>46</v>
      </c>
      <c r="K136" s="88"/>
      <c r="L136" s="88"/>
      <c r="M136" s="7">
        <f t="shared" si="11"/>
        <v>1</v>
      </c>
      <c r="O136" s="68">
        <v>180</v>
      </c>
      <c r="P136" s="7">
        <f>VLOOKUP(G136,[1]Sheet1!$B$2:$L$137,11,0)</f>
        <v>92</v>
      </c>
      <c r="Q136" s="70">
        <v>0</v>
      </c>
    </row>
    <row r="137" ht="30.75" customHeight="1" spans="1:17" x14ac:dyDescent="0.25">
      <c r="A137" s="86">
        <v>8</v>
      </c>
      <c r="B137" s="87">
        <v>45457</v>
      </c>
      <c r="C137" s="74" t="s">
        <v>48</v>
      </c>
      <c r="D137" s="75" t="s">
        <v>70</v>
      </c>
      <c r="E137" s="75" t="s">
        <v>57</v>
      </c>
      <c r="F137" s="75">
        <v>218</v>
      </c>
      <c r="G137" s="76" t="s">
        <v>233</v>
      </c>
      <c r="H137" s="76">
        <f t="shared" si="9"/>
        <v>240</v>
      </c>
      <c r="I137" s="76">
        <f t="shared" si="10"/>
        <v>70</v>
      </c>
      <c r="J137" s="76">
        <f>VLOOKUP(G137,[1]Sheet1!$B$2:$L$137,10,0)</f>
        <v>60</v>
      </c>
      <c r="K137" s="89"/>
      <c r="L137" s="89"/>
      <c r="M137" s="76">
        <f t="shared" si="11"/>
        <v>-10</v>
      </c>
      <c r="N137" s="76"/>
      <c r="O137" s="75">
        <v>280</v>
      </c>
      <c r="P137" s="76">
        <f>VLOOKUP(G137,[1]Sheet1!$B$2:$L$137,11,0)</f>
        <v>120</v>
      </c>
      <c r="Q137" s="78">
        <v>0</v>
      </c>
    </row>
    <row r="138" ht="30" customHeight="1" spans="1:17" x14ac:dyDescent="0.25">
      <c r="A138" s="79">
        <v>1</v>
      </c>
      <c r="B138" s="80">
        <v>45457</v>
      </c>
      <c r="C138" s="81" t="s">
        <v>59</v>
      </c>
      <c r="D138" s="82" t="s">
        <v>70</v>
      </c>
      <c r="E138" s="82" t="s">
        <v>60</v>
      </c>
      <c r="F138" s="82">
        <v>218</v>
      </c>
      <c r="G138" s="83" t="s">
        <v>234</v>
      </c>
      <c r="H138" s="83">
        <f t="shared" si="9"/>
        <v>232</v>
      </c>
      <c r="I138" s="83">
        <f t="shared" si="10"/>
        <v>60</v>
      </c>
      <c r="J138" s="83">
        <f>VLOOKUP(G138,[1]Sheet1!$B$2:$L$137,10,0)</f>
        <v>58</v>
      </c>
      <c r="K138" s="90">
        <f>SUM(I138:I145)</f>
        <v>503</v>
      </c>
      <c r="L138" s="90">
        <f>SUM(J138:J145)</f>
        <v>455</v>
      </c>
      <c r="M138" s="83">
        <f t="shared" si="11"/>
        <v>-2</v>
      </c>
      <c r="N138" s="83"/>
      <c r="O138" s="82">
        <v>240</v>
      </c>
      <c r="P138" s="83">
        <f>VLOOKUP(G138,[1]Sheet1!$B$2:$L$137,11,0)</f>
        <v>116</v>
      </c>
      <c r="Q138" s="85">
        <v>0</v>
      </c>
    </row>
    <row r="139" ht="30" customHeight="1" spans="1:17" x14ac:dyDescent="0.25">
      <c r="A139" s="65">
        <v>2</v>
      </c>
      <c r="B139" s="66">
        <v>45457</v>
      </c>
      <c r="C139" s="67" t="s">
        <v>59</v>
      </c>
      <c r="D139" s="68" t="s">
        <v>70</v>
      </c>
      <c r="E139" s="68" t="s">
        <v>62</v>
      </c>
      <c r="F139" s="68">
        <v>218</v>
      </c>
      <c r="G139" s="7" t="s">
        <v>235</v>
      </c>
      <c r="H139" s="7">
        <f t="shared" si="9"/>
        <v>232</v>
      </c>
      <c r="I139" s="7">
        <f t="shared" si="10"/>
        <v>63</v>
      </c>
      <c r="J139" s="7">
        <f>VLOOKUP(G139,[1]Sheet1!$B$2:$L$137,10,0)</f>
        <v>58</v>
      </c>
      <c r="K139" s="88"/>
      <c r="L139" s="88"/>
      <c r="M139" s="7">
        <f t="shared" si="11"/>
        <v>-5</v>
      </c>
      <c r="O139" s="68">
        <v>252</v>
      </c>
      <c r="P139" s="7">
        <f>VLOOKUP(G139,[1]Sheet1!$B$2:$L$137,11,0)</f>
        <v>116</v>
      </c>
      <c r="Q139" s="70">
        <v>0</v>
      </c>
    </row>
    <row r="140" ht="30" customHeight="1" spans="1:17" x14ac:dyDescent="0.25">
      <c r="A140" s="65">
        <v>3</v>
      </c>
      <c r="B140" s="66">
        <v>45457</v>
      </c>
      <c r="C140" s="67" t="s">
        <v>59</v>
      </c>
      <c r="D140" s="68" t="s">
        <v>70</v>
      </c>
      <c r="E140" s="68" t="s">
        <v>64</v>
      </c>
      <c r="F140" s="68">
        <v>218</v>
      </c>
      <c r="G140" s="7" t="s">
        <v>236</v>
      </c>
      <c r="H140" s="7">
        <f t="shared" si="9"/>
        <v>216</v>
      </c>
      <c r="I140" s="7">
        <f t="shared" si="10"/>
        <v>65</v>
      </c>
      <c r="J140" s="7">
        <f>VLOOKUP(G140,[1]Sheet1!$B$2:$L$137,10,0)</f>
        <v>54</v>
      </c>
      <c r="K140" s="88"/>
      <c r="L140" s="88"/>
      <c r="M140" s="7">
        <f t="shared" si="11"/>
        <v>-11</v>
      </c>
      <c r="O140" s="68">
        <v>260</v>
      </c>
      <c r="P140" s="7">
        <f>VLOOKUP(G140,[1]Sheet1!$B$2:$L$137,11,0)</f>
        <v>108</v>
      </c>
      <c r="Q140" s="70">
        <v>0</v>
      </c>
    </row>
    <row r="141" ht="30" customHeight="1" spans="1:17" x14ac:dyDescent="0.25">
      <c r="A141" s="65">
        <v>4</v>
      </c>
      <c r="B141" s="66">
        <v>45457</v>
      </c>
      <c r="C141" s="67" t="s">
        <v>59</v>
      </c>
      <c r="D141" s="68" t="s">
        <v>70</v>
      </c>
      <c r="E141" s="68" t="s">
        <v>65</v>
      </c>
      <c r="F141" s="68">
        <v>218</v>
      </c>
      <c r="G141" s="7" t="s">
        <v>237</v>
      </c>
      <c r="H141" s="7">
        <f t="shared" si="9"/>
        <v>232</v>
      </c>
      <c r="I141" s="7">
        <f t="shared" si="10"/>
        <v>68</v>
      </c>
      <c r="J141" s="7">
        <f>VLOOKUP(G141,[1]Sheet1!$B$2:$L$137,10,0)</f>
        <v>58</v>
      </c>
      <c r="K141" s="88"/>
      <c r="L141" s="88"/>
      <c r="M141" s="7">
        <f t="shared" si="11"/>
        <v>-10</v>
      </c>
      <c r="O141" s="68">
        <v>272</v>
      </c>
      <c r="P141" s="7">
        <f>VLOOKUP(G141,[1]Sheet1!$B$2:$L$137,11,0)</f>
        <v>116</v>
      </c>
      <c r="Q141" s="70">
        <v>0</v>
      </c>
    </row>
    <row r="142" ht="30" customHeight="1" spans="1:17" x14ac:dyDescent="0.25">
      <c r="A142" s="65">
        <v>5</v>
      </c>
      <c r="B142" s="66">
        <v>45457</v>
      </c>
      <c r="C142" s="67" t="s">
        <v>59</v>
      </c>
      <c r="D142" s="68" t="s">
        <v>70</v>
      </c>
      <c r="E142" s="68" t="s">
        <v>66</v>
      </c>
      <c r="F142" s="68">
        <v>218</v>
      </c>
      <c r="G142" s="7" t="s">
        <v>238</v>
      </c>
      <c r="H142" s="7">
        <f t="shared" si="9"/>
        <v>232</v>
      </c>
      <c r="I142" s="7">
        <f t="shared" si="10"/>
        <v>65</v>
      </c>
      <c r="J142" s="7">
        <f>VLOOKUP(G142,[1]Sheet1!$B$2:$L$137,10,0)</f>
        <v>58</v>
      </c>
      <c r="K142" s="88"/>
      <c r="L142" s="88"/>
      <c r="M142" s="7">
        <f t="shared" si="11"/>
        <v>-7</v>
      </c>
      <c r="O142" s="68">
        <v>260</v>
      </c>
      <c r="P142" s="7">
        <f>VLOOKUP(G142,[1]Sheet1!$B$2:$L$137,11,0)</f>
        <v>116</v>
      </c>
      <c r="Q142" s="70">
        <v>0</v>
      </c>
    </row>
    <row r="143" ht="30" customHeight="1" spans="1:17" x14ac:dyDescent="0.25">
      <c r="A143" s="65">
        <v>6</v>
      </c>
      <c r="B143" s="66">
        <v>45457</v>
      </c>
      <c r="C143" s="67" t="s">
        <v>59</v>
      </c>
      <c r="D143" s="68" t="s">
        <v>70</v>
      </c>
      <c r="E143" s="68" t="s">
        <v>67</v>
      </c>
      <c r="F143" s="68">
        <v>218</v>
      </c>
      <c r="G143" s="7" t="s">
        <v>239</v>
      </c>
      <c r="H143" s="7">
        <f t="shared" si="9"/>
        <v>228</v>
      </c>
      <c r="I143" s="7">
        <f t="shared" si="10"/>
        <v>60</v>
      </c>
      <c r="J143" s="7">
        <f>VLOOKUP(G143,[1]Sheet1!$B$2:$L$137,10,0)</f>
        <v>57</v>
      </c>
      <c r="K143" s="88"/>
      <c r="L143" s="88"/>
      <c r="M143" s="7">
        <f t="shared" si="11"/>
        <v>-3</v>
      </c>
      <c r="O143" s="68">
        <v>240</v>
      </c>
      <c r="P143" s="7">
        <f>VLOOKUP(G143,[1]Sheet1!$B$2:$L$137,11,0)</f>
        <v>114</v>
      </c>
      <c r="Q143" s="70">
        <v>0</v>
      </c>
    </row>
    <row r="144" ht="30" customHeight="1" spans="1:17" x14ac:dyDescent="0.25">
      <c r="A144" s="65">
        <v>7</v>
      </c>
      <c r="B144" s="66">
        <v>45457</v>
      </c>
      <c r="C144" s="67" t="s">
        <v>59</v>
      </c>
      <c r="D144" s="68" t="s">
        <v>70</v>
      </c>
      <c r="E144" s="68" t="s">
        <v>68</v>
      </c>
      <c r="F144" s="68">
        <v>218</v>
      </c>
      <c r="G144" s="7" t="s">
        <v>240</v>
      </c>
      <c r="H144" s="7">
        <f t="shared" si="9"/>
        <v>228</v>
      </c>
      <c r="I144" s="7">
        <f t="shared" si="10"/>
        <v>60</v>
      </c>
      <c r="J144" s="7">
        <f>VLOOKUP(G144,[1]Sheet1!$B$2:$L$137,10,0)</f>
        <v>57</v>
      </c>
      <c r="K144" s="88"/>
      <c r="L144" s="88"/>
      <c r="M144" s="7">
        <f t="shared" si="11"/>
        <v>-3</v>
      </c>
      <c r="O144" s="68">
        <v>240</v>
      </c>
      <c r="P144" s="7">
        <f>VLOOKUP(G144,[1]Sheet1!$B$2:$L$137,11,0)</f>
        <v>114</v>
      </c>
      <c r="Q144" s="70">
        <v>0</v>
      </c>
    </row>
    <row r="145" ht="30.75" customHeight="1" spans="1:17" x14ac:dyDescent="0.25">
      <c r="A145" s="86">
        <v>8</v>
      </c>
      <c r="B145" s="87">
        <v>45457</v>
      </c>
      <c r="C145" s="74" t="s">
        <v>59</v>
      </c>
      <c r="D145" s="75" t="s">
        <v>70</v>
      </c>
      <c r="E145" s="75" t="s">
        <v>69</v>
      </c>
      <c r="F145" s="75">
        <v>218</v>
      </c>
      <c r="G145" s="76" t="s">
        <v>241</v>
      </c>
      <c r="H145" s="76">
        <f t="shared" ref="H145:H177" si="12">P145*2</f>
        <v>220</v>
      </c>
      <c r="I145" s="76">
        <f t="shared" si="10"/>
        <v>62</v>
      </c>
      <c r="J145" s="76">
        <f>VLOOKUP(G145,[1]Sheet1!$B$2:$L$137,10,0)</f>
        <v>55</v>
      </c>
      <c r="K145" s="89"/>
      <c r="L145" s="89"/>
      <c r="M145" s="76">
        <f t="shared" si="11"/>
        <v>-7</v>
      </c>
      <c r="N145" s="76"/>
      <c r="O145" s="75">
        <v>248</v>
      </c>
      <c r="P145" s="76">
        <f>VLOOKUP(G145,[1]Sheet1!$B$2:$L$137,11,0)</f>
        <v>110</v>
      </c>
      <c r="Q145" s="78">
        <v>0</v>
      </c>
    </row>
    <row r="146" ht="30" customHeight="1" spans="1:17" x14ac:dyDescent="0.25">
      <c r="A146" s="79">
        <v>1</v>
      </c>
      <c r="B146" s="80">
        <v>45458</v>
      </c>
      <c r="C146" s="81" t="s">
        <v>37</v>
      </c>
      <c r="D146" s="82" t="s">
        <v>38</v>
      </c>
      <c r="E146" s="82" t="s">
        <v>39</v>
      </c>
      <c r="F146" s="82">
        <v>120</v>
      </c>
      <c r="G146" s="83" t="s">
        <v>242</v>
      </c>
      <c r="H146" s="83" t="e">
        <f t="shared" si="12"/>
        <v>#N/A</v>
      </c>
      <c r="I146" s="83">
        <f t="shared" si="10"/>
        <v>0</v>
      </c>
      <c r="J146" s="83" t="e">
        <f>VLOOKUP(G146,[1]Sheet1!$B$2:$L$137,10,0)</f>
        <v>#N/A</v>
      </c>
      <c r="K146" s="83"/>
      <c r="L146" s="83"/>
      <c r="M146" s="83" t="e">
        <f t="shared" si="11"/>
        <v>#N/A</v>
      </c>
      <c r="N146" s="83"/>
      <c r="O146" s="82">
        <v>0</v>
      </c>
      <c r="P146" s="83" t="e">
        <f>VLOOKUP(G146,[1]Sheet1!$B$2:$L$137,11,0)</f>
        <v>#N/A</v>
      </c>
      <c r="Q146" s="85">
        <v>0</v>
      </c>
    </row>
    <row r="147" ht="30" customHeight="1" spans="1:17" x14ac:dyDescent="0.25">
      <c r="A147" s="65">
        <v>2</v>
      </c>
      <c r="B147" s="66">
        <v>45458</v>
      </c>
      <c r="C147" s="67" t="s">
        <v>37</v>
      </c>
      <c r="D147" s="68" t="s">
        <v>38</v>
      </c>
      <c r="E147" s="68" t="s">
        <v>41</v>
      </c>
      <c r="F147" s="68">
        <v>120</v>
      </c>
      <c r="G147" s="7" t="s">
        <v>243</v>
      </c>
      <c r="H147" s="7" t="e">
        <f t="shared" si="12"/>
        <v>#N/A</v>
      </c>
      <c r="I147" s="7">
        <f t="shared" si="10"/>
        <v>0</v>
      </c>
      <c r="J147" s="7" t="e">
        <f>VLOOKUP(G147,[1]Sheet1!$B$2:$L$137,10,0)</f>
        <v>#N/A</v>
      </c>
      <c r="M147" s="7" t="e">
        <f t="shared" si="11"/>
        <v>#N/A</v>
      </c>
      <c r="O147" s="68">
        <v>0</v>
      </c>
      <c r="P147" s="7" t="e">
        <f>VLOOKUP(G147,[1]Sheet1!$B$2:$L$137,11,0)</f>
        <v>#N/A</v>
      </c>
      <c r="Q147" s="70">
        <v>0</v>
      </c>
    </row>
    <row r="148" ht="30" customHeight="1" spans="1:17" x14ac:dyDescent="0.25">
      <c r="A148" s="65">
        <v>3</v>
      </c>
      <c r="B148" s="66">
        <v>45458</v>
      </c>
      <c r="C148" s="67" t="s">
        <v>37</v>
      </c>
      <c r="D148" s="68" t="s">
        <v>38</v>
      </c>
      <c r="E148" s="68" t="s">
        <v>42</v>
      </c>
      <c r="F148" s="68">
        <v>120</v>
      </c>
      <c r="G148" s="7" t="s">
        <v>244</v>
      </c>
      <c r="H148" s="7" t="e">
        <f t="shared" si="12"/>
        <v>#N/A</v>
      </c>
      <c r="I148" s="7">
        <f t="shared" si="10"/>
        <v>0</v>
      </c>
      <c r="J148" s="7" t="e">
        <f>VLOOKUP(G148,[1]Sheet1!$B$2:$L$137,10,0)</f>
        <v>#N/A</v>
      </c>
      <c r="M148" s="7" t="e">
        <f t="shared" si="11"/>
        <v>#N/A</v>
      </c>
      <c r="O148" s="68">
        <v>0</v>
      </c>
      <c r="P148" s="7" t="e">
        <f>VLOOKUP(G148,[1]Sheet1!$B$2:$L$137,11,0)</f>
        <v>#N/A</v>
      </c>
      <c r="Q148" s="70">
        <v>0</v>
      </c>
    </row>
    <row r="149" ht="30" customHeight="1" spans="1:17" x14ac:dyDescent="0.25">
      <c r="A149" s="65">
        <v>4</v>
      </c>
      <c r="B149" s="66">
        <v>45458</v>
      </c>
      <c r="C149" s="67" t="s">
        <v>37</v>
      </c>
      <c r="D149" s="68" t="s">
        <v>38</v>
      </c>
      <c r="E149" s="68" t="s">
        <v>43</v>
      </c>
      <c r="F149" s="68">
        <v>120</v>
      </c>
      <c r="G149" s="7" t="s">
        <v>245</v>
      </c>
      <c r="H149" s="7" t="e">
        <f t="shared" si="12"/>
        <v>#N/A</v>
      </c>
      <c r="I149" s="7">
        <f t="shared" si="10"/>
        <v>0</v>
      </c>
      <c r="J149" s="7" t="e">
        <f>VLOOKUP(G149,[1]Sheet1!$B$2:$L$137,10,0)</f>
        <v>#N/A</v>
      </c>
      <c r="M149" s="7" t="e">
        <f t="shared" si="11"/>
        <v>#N/A</v>
      </c>
      <c r="O149" s="68">
        <v>0</v>
      </c>
      <c r="P149" s="7" t="e">
        <f>VLOOKUP(G149,[1]Sheet1!$B$2:$L$137,11,0)</f>
        <v>#N/A</v>
      </c>
      <c r="Q149" s="70">
        <v>0</v>
      </c>
    </row>
    <row r="150" ht="30" customHeight="1" spans="1:17" x14ac:dyDescent="0.25">
      <c r="A150" s="65">
        <v>5</v>
      </c>
      <c r="B150" s="66">
        <v>45458</v>
      </c>
      <c r="C150" s="67" t="s">
        <v>37</v>
      </c>
      <c r="D150" s="68" t="s">
        <v>38</v>
      </c>
      <c r="E150" s="68" t="s">
        <v>44</v>
      </c>
      <c r="F150" s="68">
        <v>120</v>
      </c>
      <c r="G150" s="7" t="s">
        <v>246</v>
      </c>
      <c r="H150" s="7" t="e">
        <f t="shared" si="12"/>
        <v>#N/A</v>
      </c>
      <c r="I150" s="7">
        <f t="shared" si="10"/>
        <v>0</v>
      </c>
      <c r="J150" s="7" t="e">
        <f>VLOOKUP(G150,[1]Sheet1!$B$2:$L$137,10,0)</f>
        <v>#N/A</v>
      </c>
      <c r="M150" s="7" t="e">
        <f t="shared" si="11"/>
        <v>#N/A</v>
      </c>
      <c r="O150" s="68">
        <v>0</v>
      </c>
      <c r="P150" s="7" t="e">
        <f>VLOOKUP(G150,[1]Sheet1!$B$2:$L$137,11,0)</f>
        <v>#N/A</v>
      </c>
      <c r="Q150" s="70">
        <v>0</v>
      </c>
    </row>
    <row r="151" ht="30" customHeight="1" spans="1:17" x14ac:dyDescent="0.25">
      <c r="A151" s="65">
        <v>6</v>
      </c>
      <c r="B151" s="66">
        <v>45458</v>
      </c>
      <c r="C151" s="67" t="s">
        <v>37</v>
      </c>
      <c r="D151" s="68" t="s">
        <v>38</v>
      </c>
      <c r="E151" s="68" t="s">
        <v>45</v>
      </c>
      <c r="F151" s="68">
        <v>120</v>
      </c>
      <c r="G151" s="7" t="s">
        <v>247</v>
      </c>
      <c r="H151" s="7" t="e">
        <f t="shared" si="12"/>
        <v>#N/A</v>
      </c>
      <c r="I151" s="7">
        <f t="shared" si="10"/>
        <v>0</v>
      </c>
      <c r="J151" s="7" t="e">
        <f>VLOOKUP(G151,[1]Sheet1!$B$2:$L$137,10,0)</f>
        <v>#N/A</v>
      </c>
      <c r="M151" s="7" t="e">
        <f t="shared" si="11"/>
        <v>#N/A</v>
      </c>
      <c r="O151" s="68">
        <v>0</v>
      </c>
      <c r="P151" s="7" t="e">
        <f>VLOOKUP(G151,[1]Sheet1!$B$2:$L$137,11,0)</f>
        <v>#N/A</v>
      </c>
      <c r="Q151" s="70">
        <v>0</v>
      </c>
    </row>
    <row r="152" ht="30" customHeight="1" spans="1:17" x14ac:dyDescent="0.25">
      <c r="A152" s="65">
        <v>7</v>
      </c>
      <c r="B152" s="66">
        <v>45458</v>
      </c>
      <c r="C152" s="67" t="s">
        <v>37</v>
      </c>
      <c r="D152" s="68" t="s">
        <v>38</v>
      </c>
      <c r="E152" s="68" t="s">
        <v>46</v>
      </c>
      <c r="F152" s="68">
        <v>120</v>
      </c>
      <c r="G152" s="7" t="s">
        <v>248</v>
      </c>
      <c r="H152" s="7" t="e">
        <f t="shared" si="12"/>
        <v>#N/A</v>
      </c>
      <c r="I152" s="7">
        <f t="shared" si="10"/>
        <v>0</v>
      </c>
      <c r="J152" s="7" t="e">
        <f>VLOOKUP(G152,[1]Sheet1!$B$2:$L$137,10,0)</f>
        <v>#N/A</v>
      </c>
      <c r="M152" s="7" t="e">
        <f t="shared" si="11"/>
        <v>#N/A</v>
      </c>
      <c r="O152" s="68">
        <v>0</v>
      </c>
      <c r="P152" s="7" t="e">
        <f>VLOOKUP(G152,[1]Sheet1!$B$2:$L$137,11,0)</f>
        <v>#N/A</v>
      </c>
      <c r="Q152" s="70">
        <v>0</v>
      </c>
    </row>
    <row r="153" ht="30.75" customHeight="1" spans="1:17" x14ac:dyDescent="0.25">
      <c r="A153" s="86">
        <v>8</v>
      </c>
      <c r="B153" s="87">
        <v>45458</v>
      </c>
      <c r="C153" s="74" t="s">
        <v>37</v>
      </c>
      <c r="D153" s="75" t="s">
        <v>38</v>
      </c>
      <c r="E153" s="75" t="s">
        <v>47</v>
      </c>
      <c r="F153" s="75">
        <v>120</v>
      </c>
      <c r="G153" s="76" t="s">
        <v>249</v>
      </c>
      <c r="H153" s="76" t="e">
        <f t="shared" si="12"/>
        <v>#N/A</v>
      </c>
      <c r="I153" s="76">
        <f t="shared" si="10"/>
        <v>0</v>
      </c>
      <c r="J153" s="76" t="e">
        <f>VLOOKUP(G153,[1]Sheet1!$B$2:$L$137,10,0)</f>
        <v>#N/A</v>
      </c>
      <c r="K153" s="76"/>
      <c r="L153" s="76"/>
      <c r="M153" s="76" t="e">
        <f t="shared" si="11"/>
        <v>#N/A</v>
      </c>
      <c r="N153" s="76"/>
      <c r="O153" s="75">
        <v>0</v>
      </c>
      <c r="P153" s="76" t="e">
        <f>VLOOKUP(G153,[1]Sheet1!$B$2:$L$137,11,0)</f>
        <v>#N/A</v>
      </c>
      <c r="Q153" s="78">
        <v>0</v>
      </c>
    </row>
    <row r="154" ht="30" customHeight="1" spans="1:17" x14ac:dyDescent="0.25">
      <c r="A154" s="79">
        <v>1</v>
      </c>
      <c r="B154" s="80">
        <v>45458</v>
      </c>
      <c r="C154" s="81" t="s">
        <v>48</v>
      </c>
      <c r="D154" s="82" t="s">
        <v>38</v>
      </c>
      <c r="E154" s="82" t="s">
        <v>49</v>
      </c>
      <c r="F154" s="82">
        <v>120</v>
      </c>
      <c r="G154" s="83" t="s">
        <v>250</v>
      </c>
      <c r="H154" s="83" t="e">
        <f t="shared" si="12"/>
        <v>#N/A</v>
      </c>
      <c r="I154" s="83">
        <f t="shared" ref="I154:I177" si="13">O154/4</f>
        <v>0</v>
      </c>
      <c r="J154" s="83" t="e">
        <f>VLOOKUP(G154,[1]Sheet1!$B$2:$L$137,10,0)</f>
        <v>#N/A</v>
      </c>
      <c r="K154" s="83"/>
      <c r="L154" s="83"/>
      <c r="M154" s="83" t="e">
        <f t="shared" si="11"/>
        <v>#N/A</v>
      </c>
      <c r="N154" s="83"/>
      <c r="O154" s="82">
        <v>0</v>
      </c>
      <c r="P154" s="83" t="e">
        <f>VLOOKUP(G154,[1]Sheet1!$B$2:$L$137,11,0)</f>
        <v>#N/A</v>
      </c>
      <c r="Q154" s="85">
        <v>0</v>
      </c>
    </row>
    <row r="155" ht="30" customHeight="1" spans="1:17" x14ac:dyDescent="0.25">
      <c r="A155" s="65">
        <v>2</v>
      </c>
      <c r="B155" s="66">
        <v>45458</v>
      </c>
      <c r="C155" s="67" t="s">
        <v>48</v>
      </c>
      <c r="D155" s="68" t="s">
        <v>38</v>
      </c>
      <c r="E155" s="68" t="s">
        <v>51</v>
      </c>
      <c r="F155" s="68">
        <v>120</v>
      </c>
      <c r="G155" s="7" t="s">
        <v>251</v>
      </c>
      <c r="H155" s="7" t="e">
        <f t="shared" si="12"/>
        <v>#N/A</v>
      </c>
      <c r="I155" s="7">
        <f t="shared" si="13"/>
        <v>0</v>
      </c>
      <c r="J155" s="7" t="e">
        <f>VLOOKUP(G155,[1]Sheet1!$B$2:$L$137,10,0)</f>
        <v>#N/A</v>
      </c>
      <c r="M155" s="7" t="e">
        <f t="shared" si="11"/>
        <v>#N/A</v>
      </c>
      <c r="O155" s="68">
        <v>0</v>
      </c>
      <c r="P155" s="7" t="e">
        <f>VLOOKUP(G155,[1]Sheet1!$B$2:$L$137,11,0)</f>
        <v>#N/A</v>
      </c>
      <c r="Q155" s="70">
        <v>0</v>
      </c>
    </row>
    <row r="156" ht="30" customHeight="1" spans="1:17" x14ac:dyDescent="0.25">
      <c r="A156" s="65">
        <v>3</v>
      </c>
      <c r="B156" s="66">
        <v>45458</v>
      </c>
      <c r="C156" s="67" t="s">
        <v>48</v>
      </c>
      <c r="D156" s="68" t="s">
        <v>38</v>
      </c>
      <c r="E156" s="68" t="s">
        <v>52</v>
      </c>
      <c r="F156" s="68">
        <v>120</v>
      </c>
      <c r="G156" s="7" t="s">
        <v>252</v>
      </c>
      <c r="H156" s="7" t="e">
        <f t="shared" si="12"/>
        <v>#N/A</v>
      </c>
      <c r="I156" s="7">
        <f t="shared" si="13"/>
        <v>0</v>
      </c>
      <c r="J156" s="7" t="e">
        <f>VLOOKUP(G156,[1]Sheet1!$B$2:$L$137,10,0)</f>
        <v>#N/A</v>
      </c>
      <c r="M156" s="7" t="e">
        <f t="shared" si="11"/>
        <v>#N/A</v>
      </c>
      <c r="O156" s="68">
        <v>0</v>
      </c>
      <c r="P156" s="7" t="e">
        <f>VLOOKUP(G156,[1]Sheet1!$B$2:$L$137,11,0)</f>
        <v>#N/A</v>
      </c>
      <c r="Q156" s="70">
        <v>0</v>
      </c>
    </row>
    <row r="157" ht="30" customHeight="1" spans="1:17" x14ac:dyDescent="0.25">
      <c r="A157" s="65">
        <v>4</v>
      </c>
      <c r="B157" s="66">
        <v>45458</v>
      </c>
      <c r="C157" s="67" t="s">
        <v>48</v>
      </c>
      <c r="D157" s="68" t="s">
        <v>38</v>
      </c>
      <c r="E157" s="68" t="s">
        <v>53</v>
      </c>
      <c r="F157" s="68">
        <v>120</v>
      </c>
      <c r="G157" s="7" t="s">
        <v>253</v>
      </c>
      <c r="H157" s="7" t="e">
        <f t="shared" si="12"/>
        <v>#N/A</v>
      </c>
      <c r="I157" s="7">
        <f t="shared" si="13"/>
        <v>0</v>
      </c>
      <c r="J157" s="7" t="e">
        <f>VLOOKUP(G157,[1]Sheet1!$B$2:$L$137,10,0)</f>
        <v>#N/A</v>
      </c>
      <c r="M157" s="7" t="e">
        <f t="shared" si="11"/>
        <v>#N/A</v>
      </c>
      <c r="O157" s="68">
        <v>0</v>
      </c>
      <c r="P157" s="7" t="e">
        <f>VLOOKUP(G157,[1]Sheet1!$B$2:$L$137,11,0)</f>
        <v>#N/A</v>
      </c>
      <c r="Q157" s="70">
        <v>0</v>
      </c>
    </row>
    <row r="158" ht="30" customHeight="1" spans="1:17" x14ac:dyDescent="0.25">
      <c r="A158" s="65">
        <v>5</v>
      </c>
      <c r="B158" s="66">
        <v>45458</v>
      </c>
      <c r="C158" s="67" t="s">
        <v>48</v>
      </c>
      <c r="D158" s="68" t="s">
        <v>38</v>
      </c>
      <c r="E158" s="68" t="s">
        <v>54</v>
      </c>
      <c r="F158" s="68">
        <v>120</v>
      </c>
      <c r="G158" s="7" t="s">
        <v>254</v>
      </c>
      <c r="H158" s="7" t="e">
        <f t="shared" si="12"/>
        <v>#N/A</v>
      </c>
      <c r="I158" s="7">
        <f t="shared" si="13"/>
        <v>0</v>
      </c>
      <c r="J158" s="7" t="e">
        <f>VLOOKUP(G158,[1]Sheet1!$B$2:$L$137,10,0)</f>
        <v>#N/A</v>
      </c>
      <c r="M158" s="7" t="e">
        <f t="shared" si="11"/>
        <v>#N/A</v>
      </c>
      <c r="O158" s="68">
        <v>0</v>
      </c>
      <c r="P158" s="7" t="e">
        <f>VLOOKUP(G158,[1]Sheet1!$B$2:$L$137,11,0)</f>
        <v>#N/A</v>
      </c>
      <c r="Q158" s="70">
        <v>0</v>
      </c>
    </row>
    <row r="159" ht="30" customHeight="1" spans="1:17" x14ac:dyDescent="0.25">
      <c r="A159" s="65">
        <v>6</v>
      </c>
      <c r="B159" s="66">
        <v>45458</v>
      </c>
      <c r="C159" s="67" t="s">
        <v>48</v>
      </c>
      <c r="D159" s="68" t="s">
        <v>38</v>
      </c>
      <c r="E159" s="68" t="s">
        <v>55</v>
      </c>
      <c r="F159" s="68">
        <v>120</v>
      </c>
      <c r="G159" s="7" t="s">
        <v>255</v>
      </c>
      <c r="H159" s="7" t="e">
        <f t="shared" si="12"/>
        <v>#N/A</v>
      </c>
      <c r="I159" s="7">
        <f t="shared" si="13"/>
        <v>0</v>
      </c>
      <c r="J159" s="7" t="e">
        <f>VLOOKUP(G159,[1]Sheet1!$B$2:$L$137,10,0)</f>
        <v>#N/A</v>
      </c>
      <c r="M159" s="7" t="e">
        <f t="shared" si="11"/>
        <v>#N/A</v>
      </c>
      <c r="O159" s="68">
        <v>0</v>
      </c>
      <c r="P159" s="7" t="e">
        <f>VLOOKUP(G159,[1]Sheet1!$B$2:$L$137,11,0)</f>
        <v>#N/A</v>
      </c>
      <c r="Q159" s="70">
        <v>0</v>
      </c>
    </row>
    <row r="160" ht="30" customHeight="1" spans="1:17" x14ac:dyDescent="0.25">
      <c r="A160" s="65">
        <v>7</v>
      </c>
      <c r="B160" s="66">
        <v>45458</v>
      </c>
      <c r="C160" s="67" t="s">
        <v>48</v>
      </c>
      <c r="D160" s="68" t="s">
        <v>38</v>
      </c>
      <c r="E160" s="68" t="s">
        <v>56</v>
      </c>
      <c r="F160" s="68">
        <v>120</v>
      </c>
      <c r="G160" s="7" t="s">
        <v>256</v>
      </c>
      <c r="H160" s="7" t="e">
        <f t="shared" si="12"/>
        <v>#N/A</v>
      </c>
      <c r="I160" s="7">
        <f t="shared" si="13"/>
        <v>0</v>
      </c>
      <c r="J160" s="7" t="e">
        <f>VLOOKUP(G160,[1]Sheet1!$B$2:$L$137,10,0)</f>
        <v>#N/A</v>
      </c>
      <c r="M160" s="7" t="e">
        <f t="shared" si="11"/>
        <v>#N/A</v>
      </c>
      <c r="O160" s="68">
        <v>0</v>
      </c>
      <c r="P160" s="7" t="e">
        <f>VLOOKUP(G160,[1]Sheet1!$B$2:$L$137,11,0)</f>
        <v>#N/A</v>
      </c>
      <c r="Q160" s="70">
        <v>0</v>
      </c>
    </row>
    <row r="161" ht="30.75" customHeight="1" spans="1:17" x14ac:dyDescent="0.25">
      <c r="A161" s="86">
        <v>8</v>
      </c>
      <c r="B161" s="87">
        <v>45458</v>
      </c>
      <c r="C161" s="74" t="s">
        <v>48</v>
      </c>
      <c r="D161" s="75" t="s">
        <v>38</v>
      </c>
      <c r="E161" s="75" t="s">
        <v>57</v>
      </c>
      <c r="F161" s="75">
        <v>120</v>
      </c>
      <c r="G161" s="76" t="s">
        <v>257</v>
      </c>
      <c r="H161" s="76" t="e">
        <f t="shared" si="12"/>
        <v>#N/A</v>
      </c>
      <c r="I161" s="76">
        <f t="shared" si="13"/>
        <v>0</v>
      </c>
      <c r="J161" s="76" t="e">
        <f>VLOOKUP(G161,[1]Sheet1!$B$2:$L$137,10,0)</f>
        <v>#N/A</v>
      </c>
      <c r="K161" s="76"/>
      <c r="L161" s="76"/>
      <c r="M161" s="76" t="e">
        <f t="shared" si="11"/>
        <v>#N/A</v>
      </c>
      <c r="N161" s="76"/>
      <c r="O161" s="75">
        <v>0</v>
      </c>
      <c r="P161" s="76" t="e">
        <f>VLOOKUP(G161,[1]Sheet1!$B$2:$L$137,11,0)</f>
        <v>#N/A</v>
      </c>
      <c r="Q161" s="78">
        <v>0</v>
      </c>
    </row>
    <row r="162" ht="30" customHeight="1" spans="1:17" x14ac:dyDescent="0.25">
      <c r="A162" s="79">
        <v>1</v>
      </c>
      <c r="B162" s="80">
        <v>45458</v>
      </c>
      <c r="C162" s="81" t="s">
        <v>37</v>
      </c>
      <c r="D162" s="82" t="s">
        <v>70</v>
      </c>
      <c r="E162" s="82" t="s">
        <v>39</v>
      </c>
      <c r="F162" s="82">
        <v>218</v>
      </c>
      <c r="G162" s="83" t="s">
        <v>258</v>
      </c>
      <c r="H162" s="83">
        <f t="shared" si="12"/>
        <v>264</v>
      </c>
      <c r="I162" s="83">
        <f t="shared" si="13"/>
        <v>66</v>
      </c>
      <c r="J162" s="83">
        <f>VLOOKUP(G162,[1]Sheet1!$B$2:$L$137,10,0)</f>
        <v>66</v>
      </c>
      <c r="K162" s="90">
        <f>SUM(I162:I169)</f>
        <v>423</v>
      </c>
      <c r="L162" s="90">
        <f>SUM(J162:J169)</f>
        <v>427</v>
      </c>
      <c r="M162" s="83">
        <f t="shared" si="11"/>
        <v>0</v>
      </c>
      <c r="N162" s="83"/>
      <c r="O162" s="82">
        <v>264</v>
      </c>
      <c r="P162" s="83">
        <f>VLOOKUP(G162,[1]Sheet1!$B$2:$L$137,11,0)</f>
        <v>132</v>
      </c>
      <c r="Q162" s="85">
        <v>0</v>
      </c>
    </row>
    <row r="163" ht="30" customHeight="1" spans="1:17" x14ac:dyDescent="0.25">
      <c r="A163" s="65">
        <v>2</v>
      </c>
      <c r="B163" s="66">
        <v>45458</v>
      </c>
      <c r="C163" s="67" t="s">
        <v>37</v>
      </c>
      <c r="D163" s="68" t="s">
        <v>70</v>
      </c>
      <c r="E163" s="68" t="s">
        <v>41</v>
      </c>
      <c r="F163" s="68">
        <v>218</v>
      </c>
      <c r="G163" s="7" t="s">
        <v>259</v>
      </c>
      <c r="H163" s="7">
        <f t="shared" si="12"/>
        <v>280</v>
      </c>
      <c r="I163" s="7">
        <f t="shared" si="13"/>
        <v>66</v>
      </c>
      <c r="J163" s="7">
        <f>VLOOKUP(G163,[1]Sheet1!$B$2:$L$137,10,0)</f>
        <v>70</v>
      </c>
      <c r="K163" s="88"/>
      <c r="L163" s="88"/>
      <c r="M163" s="7">
        <f t="shared" si="11"/>
        <v>4</v>
      </c>
      <c r="O163" s="68">
        <v>264</v>
      </c>
      <c r="P163" s="7">
        <f>VLOOKUP(G163,[1]Sheet1!$B$2:$L$137,11,0)</f>
        <v>140</v>
      </c>
      <c r="Q163" s="70">
        <v>0</v>
      </c>
    </row>
    <row r="164" ht="30" customHeight="1" spans="1:17" x14ac:dyDescent="0.25">
      <c r="A164" s="65">
        <v>3</v>
      </c>
      <c r="B164" s="66">
        <v>45458</v>
      </c>
      <c r="C164" s="67" t="s">
        <v>37</v>
      </c>
      <c r="D164" s="68" t="s">
        <v>70</v>
      </c>
      <c r="E164" s="68" t="s">
        <v>42</v>
      </c>
      <c r="F164" s="68">
        <v>218</v>
      </c>
      <c r="G164" s="7" t="s">
        <v>260</v>
      </c>
      <c r="H164" s="7">
        <f t="shared" si="12"/>
        <v>264</v>
      </c>
      <c r="I164" s="7">
        <f t="shared" si="13"/>
        <v>58</v>
      </c>
      <c r="J164" s="7">
        <f>VLOOKUP(G164,[1]Sheet1!$B$2:$L$137,10,0)</f>
        <v>66</v>
      </c>
      <c r="K164" s="88"/>
      <c r="L164" s="88"/>
      <c r="M164" s="7">
        <f t="shared" si="11"/>
        <v>8</v>
      </c>
      <c r="O164" s="68">
        <v>232</v>
      </c>
      <c r="P164" s="7">
        <f>VLOOKUP(G164,[1]Sheet1!$B$2:$L$137,11,0)</f>
        <v>132</v>
      </c>
      <c r="Q164" s="70">
        <v>0</v>
      </c>
    </row>
    <row r="165" ht="30" customHeight="1" spans="1:17" x14ac:dyDescent="0.25">
      <c r="A165" s="65">
        <v>4</v>
      </c>
      <c r="B165" s="66">
        <v>45458</v>
      </c>
      <c r="C165" s="67" t="s">
        <v>37</v>
      </c>
      <c r="D165" s="68" t="s">
        <v>70</v>
      </c>
      <c r="E165" s="68" t="s">
        <v>43</v>
      </c>
      <c r="F165" s="68">
        <v>218</v>
      </c>
      <c r="G165" s="7" t="s">
        <v>261</v>
      </c>
      <c r="H165" s="7">
        <f t="shared" si="12"/>
        <v>256</v>
      </c>
      <c r="I165" s="7">
        <f t="shared" si="13"/>
        <v>65</v>
      </c>
      <c r="J165" s="7">
        <f>VLOOKUP(G165,[1]Sheet1!$B$2:$L$137,10,0)</f>
        <v>64</v>
      </c>
      <c r="K165" s="88"/>
      <c r="L165" s="88"/>
      <c r="M165" s="7">
        <f t="shared" si="11"/>
        <v>-1</v>
      </c>
      <c r="O165" s="68">
        <v>260</v>
      </c>
      <c r="P165" s="7">
        <f>VLOOKUP(G165,[1]Sheet1!$B$2:$L$137,11,0)</f>
        <v>128</v>
      </c>
      <c r="Q165" s="70">
        <v>0</v>
      </c>
    </row>
    <row r="166" ht="30" customHeight="1" spans="1:17" x14ac:dyDescent="0.25">
      <c r="A166" s="65">
        <v>5</v>
      </c>
      <c r="B166" s="66">
        <v>45458</v>
      </c>
      <c r="C166" s="67" t="s">
        <v>37</v>
      </c>
      <c r="D166" s="68" t="s">
        <v>70</v>
      </c>
      <c r="E166" s="68" t="s">
        <v>44</v>
      </c>
      <c r="F166" s="68">
        <v>218</v>
      </c>
      <c r="G166" s="7" t="s">
        <v>262</v>
      </c>
      <c r="H166" s="7">
        <f t="shared" si="12"/>
        <v>268</v>
      </c>
      <c r="I166" s="7">
        <f t="shared" si="13"/>
        <v>67</v>
      </c>
      <c r="J166" s="7">
        <f>VLOOKUP(G166,[1]Sheet1!$B$2:$L$137,10,0)</f>
        <v>67</v>
      </c>
      <c r="K166" s="88"/>
      <c r="L166" s="88"/>
      <c r="M166" s="7">
        <f t="shared" si="11"/>
        <v>0</v>
      </c>
      <c r="O166" s="68">
        <v>268</v>
      </c>
      <c r="P166" s="7">
        <f>VLOOKUP(G166,[1]Sheet1!$B$2:$L$137,11,0)</f>
        <v>134</v>
      </c>
      <c r="Q166" s="70">
        <v>0</v>
      </c>
    </row>
    <row r="167" ht="30" customHeight="1" spans="1:17" x14ac:dyDescent="0.25">
      <c r="A167" s="65">
        <v>6</v>
      </c>
      <c r="B167" s="66">
        <v>45458</v>
      </c>
      <c r="C167" s="67" t="s">
        <v>37</v>
      </c>
      <c r="D167" s="68" t="s">
        <v>70</v>
      </c>
      <c r="E167" s="68" t="s">
        <v>45</v>
      </c>
      <c r="F167" s="68">
        <v>218</v>
      </c>
      <c r="G167" s="7" t="s">
        <v>263</v>
      </c>
      <c r="H167" s="7">
        <f t="shared" si="12"/>
        <v>280</v>
      </c>
      <c r="I167" s="7">
        <f t="shared" si="13"/>
        <v>72</v>
      </c>
      <c r="J167" s="7">
        <f>VLOOKUP(G167,[1]Sheet1!$B$2:$L$137,10,0)</f>
        <v>70</v>
      </c>
      <c r="K167" s="88"/>
      <c r="L167" s="88"/>
      <c r="M167" s="7">
        <f t="shared" si="11"/>
        <v>-2</v>
      </c>
      <c r="O167" s="68">
        <v>288</v>
      </c>
      <c r="P167" s="7">
        <f>VLOOKUP(G167,[1]Sheet1!$B$2:$L$137,11,0)</f>
        <v>140</v>
      </c>
      <c r="Q167" s="70">
        <v>0</v>
      </c>
    </row>
    <row r="168" ht="30" customHeight="1" spans="1:17" x14ac:dyDescent="0.25">
      <c r="A168" s="65">
        <v>7</v>
      </c>
      <c r="B168" s="66">
        <v>45458</v>
      </c>
      <c r="C168" s="67" t="s">
        <v>37</v>
      </c>
      <c r="D168" s="68" t="s">
        <v>70</v>
      </c>
      <c r="E168" s="68" t="s">
        <v>46</v>
      </c>
      <c r="F168" s="68">
        <v>218</v>
      </c>
      <c r="G168" s="7" t="s">
        <v>264</v>
      </c>
      <c r="H168" s="7">
        <f t="shared" si="12"/>
        <v>96</v>
      </c>
      <c r="I168" s="7">
        <f t="shared" si="13"/>
        <v>29</v>
      </c>
      <c r="J168" s="7">
        <f>VLOOKUP(G168,[1]Sheet1!$B$2:$L$137,10,0)</f>
        <v>24</v>
      </c>
      <c r="K168" s="88"/>
      <c r="L168" s="88"/>
      <c r="M168" s="7">
        <f t="shared" si="11"/>
        <v>-5</v>
      </c>
      <c r="O168" s="68">
        <v>116</v>
      </c>
      <c r="P168" s="7">
        <f>VLOOKUP(G168,[1]Sheet1!$B$2:$L$137,11,0)</f>
        <v>48</v>
      </c>
      <c r="Q168" s="70">
        <v>0</v>
      </c>
    </row>
    <row r="169" ht="30.75" customHeight="1" spans="1:17" x14ac:dyDescent="0.25">
      <c r="A169" s="86">
        <v>8</v>
      </c>
      <c r="B169" s="87">
        <v>45458</v>
      </c>
      <c r="C169" s="74" t="s">
        <v>37</v>
      </c>
      <c r="D169" s="75" t="s">
        <v>70</v>
      </c>
      <c r="E169" s="75" t="s">
        <v>47</v>
      </c>
      <c r="F169" s="75">
        <v>218</v>
      </c>
      <c r="G169" s="76" t="s">
        <v>265</v>
      </c>
      <c r="H169" s="76">
        <f t="shared" si="12"/>
        <v>0</v>
      </c>
      <c r="I169" s="76">
        <f t="shared" si="13"/>
        <v>0</v>
      </c>
      <c r="J169" s="76">
        <f>VLOOKUP(G169,[1]Sheet1!$B$2:$L$137,10,0)</f>
        <v>0</v>
      </c>
      <c r="K169" s="89"/>
      <c r="L169" s="89"/>
      <c r="M169" s="76">
        <f t="shared" si="11"/>
        <v>0</v>
      </c>
      <c r="N169" s="76"/>
      <c r="O169" s="75">
        <v>0</v>
      </c>
      <c r="P169" s="76">
        <f>VLOOKUP(G169,[1]Sheet1!$B$2:$L$137,11,0)</f>
        <v>0</v>
      </c>
      <c r="Q169" s="78">
        <v>0</v>
      </c>
    </row>
    <row r="170" ht="30" customHeight="1" spans="1:17" x14ac:dyDescent="0.25">
      <c r="A170" s="79">
        <v>1</v>
      </c>
      <c r="B170" s="80">
        <v>45458</v>
      </c>
      <c r="C170" s="81" t="s">
        <v>48</v>
      </c>
      <c r="D170" s="82" t="s">
        <v>70</v>
      </c>
      <c r="E170" s="82" t="s">
        <v>49</v>
      </c>
      <c r="F170" s="82">
        <v>218</v>
      </c>
      <c r="G170" s="83" t="s">
        <v>266</v>
      </c>
      <c r="H170" s="83">
        <f t="shared" si="12"/>
        <v>132</v>
      </c>
      <c r="I170" s="83">
        <f t="shared" si="13"/>
        <v>34</v>
      </c>
      <c r="J170" s="83">
        <f>VLOOKUP(G170,[1]Sheet1!$B$2:$L$137,10,0)</f>
        <v>33</v>
      </c>
      <c r="K170" s="90">
        <f>SUM(I170:I177)</f>
        <v>388</v>
      </c>
      <c r="L170" s="90">
        <f>SUM(J170:J177)</f>
        <v>355</v>
      </c>
      <c r="M170" s="83">
        <f t="shared" si="11"/>
        <v>-1</v>
      </c>
      <c r="N170" s="83"/>
      <c r="O170" s="82">
        <v>136</v>
      </c>
      <c r="P170" s="83">
        <f>VLOOKUP(G170,[1]Sheet1!$B$2:$L$137,11,0)</f>
        <v>66</v>
      </c>
      <c r="Q170" s="85">
        <v>0</v>
      </c>
    </row>
    <row r="171" ht="30" customHeight="1" spans="1:17" x14ac:dyDescent="0.25">
      <c r="A171" s="65">
        <v>2</v>
      </c>
      <c r="B171" s="66">
        <v>45458</v>
      </c>
      <c r="C171" s="67" t="s">
        <v>48</v>
      </c>
      <c r="D171" s="68" t="s">
        <v>70</v>
      </c>
      <c r="E171" s="68" t="s">
        <v>51</v>
      </c>
      <c r="F171" s="68">
        <v>218</v>
      </c>
      <c r="G171" s="7" t="s">
        <v>267</v>
      </c>
      <c r="H171" s="7">
        <f t="shared" si="12"/>
        <v>216</v>
      </c>
      <c r="I171" s="7">
        <f t="shared" si="13"/>
        <v>57</v>
      </c>
      <c r="J171" s="7">
        <f>VLOOKUP(G171,[1]Sheet1!$B$2:$L$137,10,0)</f>
        <v>54</v>
      </c>
      <c r="K171" s="88"/>
      <c r="L171" s="88"/>
      <c r="M171" s="7">
        <f t="shared" si="11"/>
        <v>-3</v>
      </c>
      <c r="O171" s="68">
        <v>228</v>
      </c>
      <c r="P171" s="7">
        <f>VLOOKUP(G171,[1]Sheet1!$B$2:$L$137,11,0)</f>
        <v>108</v>
      </c>
      <c r="Q171" s="70">
        <v>0</v>
      </c>
    </row>
    <row r="172" ht="30" customHeight="1" spans="1:17" x14ac:dyDescent="0.25">
      <c r="A172" s="65">
        <v>3</v>
      </c>
      <c r="B172" s="66">
        <v>45458</v>
      </c>
      <c r="C172" s="67" t="s">
        <v>48</v>
      </c>
      <c r="D172" s="68" t="s">
        <v>70</v>
      </c>
      <c r="E172" s="68" t="s">
        <v>52</v>
      </c>
      <c r="F172" s="68">
        <v>218</v>
      </c>
      <c r="G172" s="7" t="s">
        <v>268</v>
      </c>
      <c r="H172" s="7">
        <f t="shared" si="12"/>
        <v>144</v>
      </c>
      <c r="I172" s="7">
        <f t="shared" si="13"/>
        <v>41</v>
      </c>
      <c r="J172" s="7">
        <f>VLOOKUP(G172,[1]Sheet1!$B$2:$L$137,10,0)</f>
        <v>36</v>
      </c>
      <c r="K172" s="88"/>
      <c r="L172" s="88"/>
      <c r="M172" s="7">
        <f t="shared" si="11"/>
        <v>-5</v>
      </c>
      <c r="O172" s="68">
        <v>164</v>
      </c>
      <c r="P172" s="7">
        <f>VLOOKUP(G172,[1]Sheet1!$B$2:$L$137,11,0)</f>
        <v>72</v>
      </c>
      <c r="Q172" s="70">
        <v>0</v>
      </c>
    </row>
    <row r="173" ht="30" customHeight="1" spans="1:17" x14ac:dyDescent="0.25">
      <c r="A173" s="65">
        <v>4</v>
      </c>
      <c r="B173" s="66">
        <v>45458</v>
      </c>
      <c r="C173" s="67" t="s">
        <v>48</v>
      </c>
      <c r="D173" s="68" t="s">
        <v>70</v>
      </c>
      <c r="E173" s="68" t="s">
        <v>53</v>
      </c>
      <c r="F173" s="68">
        <v>218</v>
      </c>
      <c r="G173" s="7" t="s">
        <v>269</v>
      </c>
      <c r="H173" s="7">
        <f t="shared" si="12"/>
        <v>208</v>
      </c>
      <c r="I173" s="7">
        <f t="shared" si="13"/>
        <v>54</v>
      </c>
      <c r="J173" s="7">
        <f>VLOOKUP(G173,[1]Sheet1!$B$2:$L$137,10,0)</f>
        <v>52</v>
      </c>
      <c r="K173" s="88"/>
      <c r="L173" s="88"/>
      <c r="M173" s="7">
        <f t="shared" si="11"/>
        <v>-2</v>
      </c>
      <c r="O173" s="68">
        <v>216</v>
      </c>
      <c r="P173" s="7">
        <f>VLOOKUP(G173,[1]Sheet1!$B$2:$L$137,11,0)</f>
        <v>104</v>
      </c>
      <c r="Q173" s="70">
        <v>0</v>
      </c>
    </row>
    <row r="174" ht="30" customHeight="1" spans="1:17" x14ac:dyDescent="0.25">
      <c r="A174" s="65">
        <v>5</v>
      </c>
      <c r="B174" s="66">
        <v>45458</v>
      </c>
      <c r="C174" s="67" t="s">
        <v>48</v>
      </c>
      <c r="D174" s="68" t="s">
        <v>70</v>
      </c>
      <c r="E174" s="68" t="s">
        <v>54</v>
      </c>
      <c r="F174" s="68">
        <v>218</v>
      </c>
      <c r="G174" s="7" t="s">
        <v>270</v>
      </c>
      <c r="H174" s="7">
        <f t="shared" si="12"/>
        <v>124</v>
      </c>
      <c r="I174" s="7">
        <f t="shared" si="13"/>
        <v>47</v>
      </c>
      <c r="J174" s="7">
        <f>VLOOKUP(G174,[1]Sheet1!$B$2:$L$137,10,0)</f>
        <v>31</v>
      </c>
      <c r="K174" s="88"/>
      <c r="L174" s="88"/>
      <c r="M174" s="7">
        <f t="shared" si="11"/>
        <v>-16</v>
      </c>
      <c r="O174" s="68">
        <v>188</v>
      </c>
      <c r="P174" s="7">
        <f>VLOOKUP(G174,[1]Sheet1!$B$2:$L$137,11,0)</f>
        <v>62</v>
      </c>
      <c r="Q174" s="70">
        <v>0</v>
      </c>
    </row>
    <row r="175" ht="30" customHeight="1" spans="1:17" x14ac:dyDescent="0.25">
      <c r="A175" s="65">
        <v>6</v>
      </c>
      <c r="B175" s="66">
        <v>45458</v>
      </c>
      <c r="C175" s="67" t="s">
        <v>48</v>
      </c>
      <c r="D175" s="68" t="s">
        <v>70</v>
      </c>
      <c r="E175" s="68" t="s">
        <v>55</v>
      </c>
      <c r="F175" s="68">
        <v>218</v>
      </c>
      <c r="G175" s="7" t="s">
        <v>271</v>
      </c>
      <c r="H175" s="7">
        <f t="shared" si="12"/>
        <v>116</v>
      </c>
      <c r="I175" s="7">
        <f t="shared" si="13"/>
        <v>39</v>
      </c>
      <c r="J175" s="7">
        <f>VLOOKUP(G175,[1]Sheet1!$B$2:$L$137,10,0)</f>
        <v>29</v>
      </c>
      <c r="K175" s="88"/>
      <c r="L175" s="88"/>
      <c r="M175" s="7">
        <f t="shared" si="11"/>
        <v>-10</v>
      </c>
      <c r="O175" s="68">
        <v>156</v>
      </c>
      <c r="P175" s="7">
        <f>VLOOKUP(G175,[1]Sheet1!$B$2:$L$137,11,0)</f>
        <v>58</v>
      </c>
      <c r="Q175" s="70">
        <v>0</v>
      </c>
    </row>
    <row r="176" ht="30" customHeight="1" spans="1:17" x14ac:dyDescent="0.25">
      <c r="A176" s="65">
        <v>7</v>
      </c>
      <c r="B176" s="66">
        <v>45458</v>
      </c>
      <c r="C176" s="67" t="s">
        <v>48</v>
      </c>
      <c r="D176" s="68" t="s">
        <v>70</v>
      </c>
      <c r="E176" s="68" t="s">
        <v>56</v>
      </c>
      <c r="F176" s="68">
        <v>218</v>
      </c>
      <c r="G176" s="7" t="s">
        <v>272</v>
      </c>
      <c r="H176" s="7">
        <f t="shared" si="12"/>
        <v>240</v>
      </c>
      <c r="I176" s="7">
        <f t="shared" si="13"/>
        <v>57</v>
      </c>
      <c r="J176" s="7">
        <f>VLOOKUP(G176,[1]Sheet1!$B$2:$L$137,10,0)</f>
        <v>60</v>
      </c>
      <c r="K176" s="88"/>
      <c r="L176" s="88"/>
      <c r="M176" s="7">
        <f t="shared" si="11"/>
        <v>3</v>
      </c>
      <c r="O176" s="68">
        <v>228</v>
      </c>
      <c r="P176" s="7">
        <f>VLOOKUP(G176,[1]Sheet1!$B$2:$L$137,11,0)</f>
        <v>120</v>
      </c>
      <c r="Q176" s="70">
        <v>0</v>
      </c>
    </row>
    <row r="177" ht="30.75" customHeight="1" spans="1:17" x14ac:dyDescent="0.25">
      <c r="A177" s="86">
        <v>8</v>
      </c>
      <c r="B177" s="87">
        <v>45458</v>
      </c>
      <c r="C177" s="74" t="s">
        <v>48</v>
      </c>
      <c r="D177" s="75" t="s">
        <v>70</v>
      </c>
      <c r="E177" s="75" t="s">
        <v>57</v>
      </c>
      <c r="F177" s="75">
        <v>218</v>
      </c>
      <c r="G177" s="76" t="s">
        <v>273</v>
      </c>
      <c r="H177" s="76">
        <f t="shared" si="12"/>
        <v>240</v>
      </c>
      <c r="I177" s="76">
        <f t="shared" si="13"/>
        <v>59</v>
      </c>
      <c r="J177" s="76">
        <v>60</v>
      </c>
      <c r="K177" s="89"/>
      <c r="L177" s="89"/>
      <c r="M177" s="76">
        <f t="shared" si="11"/>
        <v>1</v>
      </c>
      <c r="N177" s="76"/>
      <c r="O177" s="75">
        <v>236</v>
      </c>
      <c r="P177" s="76">
        <v>120</v>
      </c>
      <c r="Q177" s="78">
        <v>0</v>
      </c>
    </row>
    <row r="178" spans="1:17" x14ac:dyDescent="0.25">
      <c r="A178" s="62"/>
      <c r="B178" s="62"/>
      <c r="C178" s="62"/>
      <c r="D178" s="62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</row>
  </sheetData>
  <mergeCells count="42">
    <mergeCell ref="K2:K9"/>
    <mergeCell ref="L2:L9"/>
    <mergeCell ref="K10:K17"/>
    <mergeCell ref="L10:L17"/>
    <mergeCell ref="K18:K25"/>
    <mergeCell ref="L18:L25"/>
    <mergeCell ref="K28:K33"/>
    <mergeCell ref="L28:L33"/>
    <mergeCell ref="K34:K41"/>
    <mergeCell ref="L34:L41"/>
    <mergeCell ref="K42:K49"/>
    <mergeCell ref="L42:L49"/>
    <mergeCell ref="K50:K54"/>
    <mergeCell ref="L50:L54"/>
    <mergeCell ref="K55:K57"/>
    <mergeCell ref="L55:L57"/>
    <mergeCell ref="K58:K65"/>
    <mergeCell ref="L58:L65"/>
    <mergeCell ref="K66:K73"/>
    <mergeCell ref="L66:L73"/>
    <mergeCell ref="K74:K77"/>
    <mergeCell ref="L74:L77"/>
    <mergeCell ref="K78:K81"/>
    <mergeCell ref="L78:L81"/>
    <mergeCell ref="K82:K89"/>
    <mergeCell ref="L82:L89"/>
    <mergeCell ref="K90:K97"/>
    <mergeCell ref="L90:L97"/>
    <mergeCell ref="K98:K105"/>
    <mergeCell ref="L98:L105"/>
    <mergeCell ref="K106:K112"/>
    <mergeCell ref="L106:L112"/>
    <mergeCell ref="K114:K121"/>
    <mergeCell ref="L114:L121"/>
    <mergeCell ref="K130:K137"/>
    <mergeCell ref="L130:L137"/>
    <mergeCell ref="K138:K145"/>
    <mergeCell ref="L138:L145"/>
    <mergeCell ref="K162:K169"/>
    <mergeCell ref="L162:L169"/>
    <mergeCell ref="K170:K177"/>
    <mergeCell ref="L170:L177"/>
  </mergeCells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</hyperlink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29 may</vt:lpstr>
      <vt:lpstr>04 to 07 jun data validation</vt:lpstr>
      <vt:lpstr>27 june data validation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2024-06-28T09:14:41Z</dcterms:modified>
</cp:coreProperties>
</file>