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bhisaurav/Downloads/"/>
    </mc:Choice>
  </mc:AlternateContent>
  <xr:revisionPtr revIDLastSave="0" documentId="8_{FEA7F15D-A3EF-8542-BD1D-AEBC3402136B}" xr6:coauthVersionLast="36" xr6:coauthVersionMax="36" xr10:uidLastSave="{00000000-0000-0000-0000-000000000000}"/>
  <bookViews>
    <workbookView xWindow="0" yWindow="500" windowWidth="21580" windowHeight="7700" xr2:uid="{00000000-000D-0000-FFFF-FFFF00000000}"/>
  </bookViews>
  <sheets>
    <sheet name="Dataset 1 - General" sheetId="3" r:id="rId1"/>
    <sheet name="Gross Claim Incurred" sheetId="6" r:id="rId2"/>
    <sheet name="Sheet1" sheetId="5" r:id="rId3"/>
    <sheet name="Dataset 2 - Underwriting" sheetId="4" r:id="rId4"/>
  </sheets>
  <definedNames>
    <definedName name="_xlnm._FilterDatabase" localSheetId="0" hidden="1">'Dataset 1 - General'!$A$1:$AJ$326</definedName>
    <definedName name="_xlnm._FilterDatabase" localSheetId="3" hidden="1">'Dataset 2 - Underwriting'!$A$2:$AU$2</definedName>
    <definedName name="_xlnm._FilterDatabase" localSheetId="1" hidden="1">'Gross Claim Incurred'!$A$1:$F$241</definedName>
    <definedName name="_xlnm._FilterDatabase" localSheetId="2" hidden="1">Sheet1!$A$1:$LP$1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5" l="1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AG4" i="3"/>
  <c r="AG9" i="3"/>
  <c r="AG11" i="3"/>
  <c r="AG12" i="3"/>
  <c r="AG14" i="3"/>
  <c r="AG17" i="3"/>
  <c r="AG19" i="3"/>
  <c r="AG25" i="3"/>
  <c r="AG27" i="3"/>
  <c r="AG28" i="3"/>
  <c r="AG30" i="3"/>
  <c r="AG32" i="3"/>
  <c r="AG33" i="3"/>
  <c r="AG34" i="3"/>
  <c r="AG35" i="3"/>
  <c r="AG39" i="3"/>
  <c r="AG41" i="3"/>
  <c r="AG51" i="3"/>
  <c r="AG53" i="3"/>
  <c r="AG61" i="3"/>
  <c r="AG63" i="3"/>
  <c r="AG66" i="3"/>
  <c r="AG67" i="3"/>
  <c r="AG68" i="3"/>
  <c r="AG69" i="3"/>
  <c r="AG70" i="3"/>
  <c r="AG71" i="3"/>
  <c r="AG72" i="3"/>
  <c r="AG74" i="3"/>
  <c r="AG80" i="3"/>
  <c r="AG82" i="3"/>
  <c r="AG92" i="3"/>
  <c r="AG94" i="3"/>
  <c r="AG96" i="3"/>
  <c r="AG97" i="3"/>
  <c r="AG98" i="3"/>
  <c r="AG99" i="3"/>
  <c r="AG103" i="3"/>
  <c r="AG105" i="3"/>
  <c r="AG111" i="3"/>
  <c r="AG112" i="3"/>
  <c r="AG113" i="3"/>
  <c r="AG114" i="3"/>
  <c r="AG115" i="3"/>
  <c r="AG117" i="3"/>
  <c r="AG118" i="3"/>
  <c r="AG119" i="3"/>
  <c r="AG120" i="3"/>
  <c r="AG122" i="3"/>
  <c r="AG129" i="3"/>
  <c r="AG131" i="3"/>
  <c r="AG132" i="3"/>
  <c r="AG133" i="3"/>
  <c r="AG134" i="3"/>
  <c r="AG135" i="3"/>
  <c r="AG141" i="3"/>
  <c r="AG143" i="3"/>
  <c r="AG145" i="3"/>
  <c r="AG154" i="3"/>
  <c r="AG155" i="3"/>
  <c r="AG156" i="3"/>
  <c r="AG157" i="3"/>
  <c r="AG161" i="3"/>
  <c r="AG163" i="3"/>
  <c r="AG165" i="3"/>
  <c r="AG177" i="3"/>
  <c r="AG179" i="3"/>
  <c r="AG180" i="3"/>
  <c r="AG182" i="3"/>
  <c r="AG188" i="3"/>
  <c r="AG190" i="3"/>
  <c r="AG192" i="3"/>
  <c r="AG194" i="3"/>
  <c r="AG199" i="3"/>
  <c r="AG201" i="3"/>
  <c r="AG203" i="3"/>
  <c r="AG205" i="3"/>
  <c r="AG207" i="3"/>
  <c r="AG208" i="3"/>
  <c r="AG209" i="3"/>
  <c r="AG210" i="3"/>
  <c r="AG216" i="3"/>
  <c r="AG217" i="3"/>
  <c r="AG218" i="3"/>
  <c r="AG219" i="3"/>
  <c r="AG220" i="3"/>
  <c r="AG221" i="3"/>
  <c r="AG226" i="3"/>
  <c r="AG228" i="3"/>
  <c r="AG252" i="3"/>
  <c r="AG253" i="3"/>
  <c r="AG254" i="3"/>
  <c r="AG255" i="3"/>
  <c r="AG256" i="3"/>
  <c r="AG258" i="3"/>
  <c r="AG260" i="3"/>
  <c r="AG262" i="3"/>
  <c r="AG264" i="3"/>
  <c r="AG268" i="3"/>
  <c r="AG269" i="3"/>
  <c r="AG270" i="3"/>
  <c r="AG271" i="3"/>
  <c r="AG294" i="3"/>
  <c r="AG296" i="3"/>
  <c r="AG311" i="3"/>
  <c r="AG313" i="3"/>
  <c r="AG315" i="3"/>
  <c r="AG317" i="3"/>
  <c r="AG2" i="3"/>
  <c r="AE4" i="3"/>
  <c r="AF4" i="3"/>
  <c r="AI4" i="3" s="1"/>
  <c r="AE5" i="3"/>
  <c r="AF5" i="3"/>
  <c r="AE6" i="3"/>
  <c r="AF6" i="3"/>
  <c r="AE7" i="3"/>
  <c r="AF7" i="3"/>
  <c r="AE8" i="3"/>
  <c r="AF8" i="3"/>
  <c r="AE9" i="3"/>
  <c r="AH9" i="3" s="1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H41" i="3" s="1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52" i="3"/>
  <c r="AF52" i="3"/>
  <c r="AE53" i="3"/>
  <c r="AF53" i="3"/>
  <c r="AE54" i="3"/>
  <c r="AF54" i="3"/>
  <c r="AE55" i="3"/>
  <c r="AF55" i="3"/>
  <c r="AE56" i="3"/>
  <c r="AF56" i="3"/>
  <c r="AE57" i="3"/>
  <c r="AF57" i="3"/>
  <c r="AE58" i="3"/>
  <c r="AF58" i="3"/>
  <c r="AE59" i="3"/>
  <c r="AF59" i="3"/>
  <c r="AE60" i="3"/>
  <c r="AF60" i="3"/>
  <c r="AE61" i="3"/>
  <c r="AF61" i="3"/>
  <c r="AE62" i="3"/>
  <c r="AF62" i="3"/>
  <c r="AE63" i="3"/>
  <c r="AF63" i="3"/>
  <c r="AI63" i="3" s="1"/>
  <c r="AE64" i="3"/>
  <c r="AF64" i="3"/>
  <c r="AE65" i="3"/>
  <c r="AF65" i="3"/>
  <c r="AE66" i="3"/>
  <c r="AF66" i="3"/>
  <c r="AE67" i="3"/>
  <c r="AF67" i="3"/>
  <c r="AE68" i="3"/>
  <c r="AF68" i="3"/>
  <c r="AE69" i="3"/>
  <c r="AF69" i="3"/>
  <c r="AE70" i="3"/>
  <c r="AF70" i="3"/>
  <c r="AE71" i="3"/>
  <c r="AF71" i="3"/>
  <c r="AE72" i="3"/>
  <c r="AF72" i="3"/>
  <c r="AE73" i="3"/>
  <c r="AF73" i="3"/>
  <c r="AE74" i="3"/>
  <c r="AF74" i="3"/>
  <c r="AE75" i="3"/>
  <c r="AF75" i="3"/>
  <c r="AE76" i="3"/>
  <c r="AF76" i="3"/>
  <c r="AE77" i="3"/>
  <c r="AF77" i="3"/>
  <c r="AE78" i="3"/>
  <c r="AF78" i="3"/>
  <c r="AE79" i="3"/>
  <c r="AF79" i="3"/>
  <c r="AE80" i="3"/>
  <c r="AF80" i="3"/>
  <c r="AE81" i="3"/>
  <c r="AF81" i="3"/>
  <c r="AE82" i="3"/>
  <c r="AF82" i="3"/>
  <c r="AE83" i="3"/>
  <c r="AF83" i="3"/>
  <c r="AE84" i="3"/>
  <c r="AF84" i="3"/>
  <c r="AE85" i="3"/>
  <c r="AF85" i="3"/>
  <c r="AE86" i="3"/>
  <c r="AF86" i="3"/>
  <c r="AE87" i="3"/>
  <c r="AF87" i="3"/>
  <c r="AE88" i="3"/>
  <c r="AF88" i="3"/>
  <c r="AE89" i="3"/>
  <c r="AF89" i="3"/>
  <c r="AE90" i="3"/>
  <c r="AF90" i="3"/>
  <c r="AE91" i="3"/>
  <c r="AF91" i="3"/>
  <c r="AE92" i="3"/>
  <c r="AF92" i="3"/>
  <c r="AE93" i="3"/>
  <c r="AF93" i="3"/>
  <c r="AE94" i="3"/>
  <c r="AF94" i="3"/>
  <c r="AE95" i="3"/>
  <c r="AF95" i="3"/>
  <c r="AE96" i="3"/>
  <c r="AF96" i="3"/>
  <c r="AE97" i="3"/>
  <c r="AF97" i="3"/>
  <c r="AE98" i="3"/>
  <c r="AF98" i="3"/>
  <c r="AE99" i="3"/>
  <c r="AF99" i="3"/>
  <c r="AE100" i="3"/>
  <c r="AF100" i="3"/>
  <c r="AE101" i="3"/>
  <c r="AF101" i="3"/>
  <c r="AE102" i="3"/>
  <c r="AF102" i="3"/>
  <c r="AE103" i="3"/>
  <c r="AF103" i="3"/>
  <c r="AE104" i="3"/>
  <c r="AF104" i="3"/>
  <c r="AE105" i="3"/>
  <c r="AF105" i="3"/>
  <c r="AE106" i="3"/>
  <c r="AF106" i="3"/>
  <c r="AE107" i="3"/>
  <c r="AF107" i="3"/>
  <c r="AE108" i="3"/>
  <c r="AF108" i="3"/>
  <c r="AE109" i="3"/>
  <c r="AF109" i="3"/>
  <c r="AE110" i="3"/>
  <c r="AF110" i="3"/>
  <c r="AE111" i="3"/>
  <c r="AF111" i="3"/>
  <c r="AE112" i="3"/>
  <c r="AF112" i="3"/>
  <c r="AE113" i="3"/>
  <c r="AH113" i="3" s="1"/>
  <c r="AF113" i="3"/>
  <c r="AE114" i="3"/>
  <c r="AF114" i="3"/>
  <c r="AE115" i="3"/>
  <c r="AF115" i="3"/>
  <c r="AE116" i="3"/>
  <c r="AF116" i="3"/>
  <c r="AE117" i="3"/>
  <c r="AH117" i="3" s="1"/>
  <c r="AF117" i="3"/>
  <c r="AE118" i="3"/>
  <c r="AH118" i="3" s="1"/>
  <c r="AF118" i="3"/>
  <c r="AE119" i="3"/>
  <c r="AF119" i="3"/>
  <c r="AE120" i="3"/>
  <c r="AF120" i="3"/>
  <c r="AE121" i="3"/>
  <c r="AF121" i="3"/>
  <c r="AE122" i="3"/>
  <c r="AF122" i="3"/>
  <c r="AE123" i="3"/>
  <c r="AF123" i="3"/>
  <c r="AE124" i="3"/>
  <c r="AF124" i="3"/>
  <c r="AE125" i="3"/>
  <c r="AF125" i="3"/>
  <c r="AE126" i="3"/>
  <c r="AF126" i="3"/>
  <c r="AE127" i="3"/>
  <c r="AF127" i="3"/>
  <c r="AE128" i="3"/>
  <c r="AF128" i="3"/>
  <c r="AE129" i="3"/>
  <c r="AF129" i="3"/>
  <c r="AE130" i="3"/>
  <c r="AF130" i="3"/>
  <c r="AE131" i="3"/>
  <c r="AF131" i="3"/>
  <c r="AE132" i="3"/>
  <c r="AF132" i="3"/>
  <c r="AE133" i="3"/>
  <c r="AF133" i="3"/>
  <c r="AE134" i="3"/>
  <c r="AF134" i="3"/>
  <c r="AE135" i="3"/>
  <c r="AF135" i="3"/>
  <c r="AE136" i="3"/>
  <c r="AF136" i="3"/>
  <c r="AE137" i="3"/>
  <c r="AF137" i="3"/>
  <c r="AE138" i="3"/>
  <c r="AF138" i="3"/>
  <c r="AE139" i="3"/>
  <c r="AF139" i="3"/>
  <c r="AE140" i="3"/>
  <c r="AF140" i="3"/>
  <c r="AE141" i="3"/>
  <c r="AF141" i="3"/>
  <c r="AE142" i="3"/>
  <c r="AF142" i="3"/>
  <c r="AE143" i="3"/>
  <c r="AH143" i="3" s="1"/>
  <c r="AF143" i="3"/>
  <c r="AI143" i="3" s="1"/>
  <c r="AE144" i="3"/>
  <c r="AF144" i="3"/>
  <c r="AE145" i="3"/>
  <c r="AF145" i="3"/>
  <c r="AE146" i="3"/>
  <c r="AF146" i="3"/>
  <c r="AE147" i="3"/>
  <c r="AF147" i="3"/>
  <c r="AE148" i="3"/>
  <c r="AF148" i="3"/>
  <c r="AE149" i="3"/>
  <c r="AF149" i="3"/>
  <c r="AE150" i="3"/>
  <c r="AF150" i="3"/>
  <c r="AE151" i="3"/>
  <c r="AF151" i="3"/>
  <c r="AE152" i="3"/>
  <c r="AF152" i="3"/>
  <c r="AE153" i="3"/>
  <c r="AF153" i="3"/>
  <c r="AE154" i="3"/>
  <c r="AF154" i="3"/>
  <c r="AE155" i="3"/>
  <c r="AF155" i="3"/>
  <c r="AE156" i="3"/>
  <c r="AF156" i="3"/>
  <c r="AE157" i="3"/>
  <c r="AF157" i="3"/>
  <c r="AE158" i="3"/>
  <c r="AF158" i="3"/>
  <c r="AE159" i="3"/>
  <c r="AF159" i="3"/>
  <c r="AE160" i="3"/>
  <c r="AF160" i="3"/>
  <c r="AE161" i="3"/>
  <c r="AF161" i="3"/>
  <c r="AE162" i="3"/>
  <c r="AF162" i="3"/>
  <c r="AE163" i="3"/>
  <c r="AF163" i="3"/>
  <c r="AE164" i="3"/>
  <c r="AF164" i="3"/>
  <c r="AE165" i="3"/>
  <c r="AH165" i="3" s="1"/>
  <c r="AF165" i="3"/>
  <c r="AE166" i="3"/>
  <c r="AF166" i="3"/>
  <c r="AE167" i="3"/>
  <c r="AF167" i="3"/>
  <c r="AE168" i="3"/>
  <c r="AF168" i="3"/>
  <c r="AE169" i="3"/>
  <c r="AF169" i="3"/>
  <c r="AE170" i="3"/>
  <c r="AF170" i="3"/>
  <c r="AE171" i="3"/>
  <c r="AF171" i="3"/>
  <c r="AE172" i="3"/>
  <c r="AF172" i="3"/>
  <c r="AE173" i="3"/>
  <c r="AF173" i="3"/>
  <c r="AE174" i="3"/>
  <c r="AF174" i="3"/>
  <c r="AE175" i="3"/>
  <c r="AF175" i="3"/>
  <c r="AE176" i="3"/>
  <c r="AF176" i="3"/>
  <c r="AE177" i="3"/>
  <c r="AF177" i="3"/>
  <c r="AE178" i="3"/>
  <c r="AF178" i="3"/>
  <c r="AE179" i="3"/>
  <c r="AF179" i="3"/>
  <c r="AE180" i="3"/>
  <c r="AF180" i="3"/>
  <c r="AE181" i="3"/>
  <c r="AF181" i="3"/>
  <c r="AE182" i="3"/>
  <c r="AF182" i="3"/>
  <c r="AE183" i="3"/>
  <c r="AF183" i="3"/>
  <c r="AE184" i="3"/>
  <c r="AF184" i="3"/>
  <c r="AE185" i="3"/>
  <c r="AF185" i="3"/>
  <c r="AE186" i="3"/>
  <c r="AF186" i="3"/>
  <c r="AE187" i="3"/>
  <c r="AF187" i="3"/>
  <c r="AE188" i="3"/>
  <c r="AF188" i="3"/>
  <c r="AE189" i="3"/>
  <c r="AF189" i="3"/>
  <c r="AE190" i="3"/>
  <c r="AF190" i="3"/>
  <c r="AE191" i="3"/>
  <c r="AF191" i="3"/>
  <c r="AE192" i="3"/>
  <c r="AF192" i="3"/>
  <c r="AE193" i="3"/>
  <c r="AF193" i="3"/>
  <c r="AE194" i="3"/>
  <c r="AF194" i="3"/>
  <c r="AE195" i="3"/>
  <c r="AF195" i="3"/>
  <c r="AE196" i="3"/>
  <c r="AF196" i="3"/>
  <c r="AE197" i="3"/>
  <c r="AF197" i="3"/>
  <c r="AE198" i="3"/>
  <c r="AF198" i="3"/>
  <c r="AE199" i="3"/>
  <c r="AH199" i="3" s="1"/>
  <c r="AF199" i="3"/>
  <c r="AE200" i="3"/>
  <c r="AF200" i="3"/>
  <c r="AE201" i="3"/>
  <c r="AF201" i="3"/>
  <c r="AE202" i="3"/>
  <c r="AF202" i="3"/>
  <c r="AE203" i="3"/>
  <c r="AF203" i="3"/>
  <c r="AE204" i="3"/>
  <c r="AF204" i="3"/>
  <c r="AE205" i="3"/>
  <c r="AF205" i="3"/>
  <c r="AE206" i="3"/>
  <c r="AF206" i="3"/>
  <c r="AE207" i="3"/>
  <c r="AF207" i="3"/>
  <c r="AE208" i="3"/>
  <c r="AF208" i="3"/>
  <c r="AE209" i="3"/>
  <c r="AF209" i="3"/>
  <c r="AE210" i="3"/>
  <c r="AF210" i="3"/>
  <c r="AE211" i="3"/>
  <c r="AF211" i="3"/>
  <c r="AE212" i="3"/>
  <c r="AF212" i="3"/>
  <c r="AE213" i="3"/>
  <c r="AF213" i="3"/>
  <c r="AE214" i="3"/>
  <c r="AF214" i="3"/>
  <c r="AE215" i="3"/>
  <c r="AF215" i="3"/>
  <c r="AE216" i="3"/>
  <c r="AF216" i="3"/>
  <c r="AE217" i="3"/>
  <c r="AF217" i="3"/>
  <c r="AE218" i="3"/>
  <c r="AF218" i="3"/>
  <c r="AE219" i="3"/>
  <c r="AH219" i="3" s="1"/>
  <c r="AF219" i="3"/>
  <c r="AI219" i="3" s="1"/>
  <c r="AE220" i="3"/>
  <c r="AF220" i="3"/>
  <c r="AE221" i="3"/>
  <c r="AF221" i="3"/>
  <c r="AE222" i="3"/>
  <c r="AF222" i="3"/>
  <c r="AE223" i="3"/>
  <c r="AF223" i="3"/>
  <c r="AE224" i="3"/>
  <c r="AF224" i="3"/>
  <c r="AE225" i="3"/>
  <c r="AF225" i="3"/>
  <c r="AE226" i="3"/>
  <c r="AF226" i="3"/>
  <c r="AE227" i="3"/>
  <c r="AF227" i="3"/>
  <c r="AE228" i="3"/>
  <c r="AF228" i="3"/>
  <c r="AE229" i="3"/>
  <c r="AF229" i="3"/>
  <c r="AE230" i="3"/>
  <c r="AF230" i="3"/>
  <c r="AE231" i="3"/>
  <c r="AF231" i="3"/>
  <c r="AE232" i="3"/>
  <c r="AF232" i="3"/>
  <c r="AE233" i="3"/>
  <c r="AF233" i="3"/>
  <c r="AE234" i="3"/>
  <c r="AF234" i="3"/>
  <c r="AE235" i="3"/>
  <c r="AF235" i="3"/>
  <c r="AE236" i="3"/>
  <c r="AF236" i="3"/>
  <c r="AE237" i="3"/>
  <c r="AF237" i="3"/>
  <c r="AE238" i="3"/>
  <c r="AF238" i="3"/>
  <c r="AE239" i="3"/>
  <c r="AF239" i="3"/>
  <c r="AE240" i="3"/>
  <c r="AF240" i="3"/>
  <c r="AE241" i="3"/>
  <c r="AF241" i="3"/>
  <c r="AE242" i="3"/>
  <c r="AF242" i="3"/>
  <c r="AE243" i="3"/>
  <c r="AF243" i="3"/>
  <c r="AE244" i="3"/>
  <c r="AF244" i="3"/>
  <c r="AE245" i="3"/>
  <c r="AF245" i="3"/>
  <c r="AE246" i="3"/>
  <c r="AF246" i="3"/>
  <c r="AE247" i="3"/>
  <c r="AF247" i="3"/>
  <c r="AE248" i="3"/>
  <c r="AF248" i="3"/>
  <c r="AE249" i="3"/>
  <c r="AF249" i="3"/>
  <c r="AE250" i="3"/>
  <c r="AF250" i="3"/>
  <c r="AE251" i="3"/>
  <c r="AF251" i="3"/>
  <c r="AE252" i="3"/>
  <c r="AF252" i="3"/>
  <c r="AE253" i="3"/>
  <c r="AF253" i="3"/>
  <c r="AE254" i="3"/>
  <c r="AF254" i="3"/>
  <c r="AE255" i="3"/>
  <c r="AF255" i="3"/>
  <c r="AE256" i="3"/>
  <c r="AH256" i="3" s="1"/>
  <c r="AF256" i="3"/>
  <c r="AI256" i="3" s="1"/>
  <c r="AE257" i="3"/>
  <c r="AF257" i="3"/>
  <c r="AE258" i="3"/>
  <c r="AF258" i="3"/>
  <c r="AE259" i="3"/>
  <c r="AF259" i="3"/>
  <c r="AE260" i="3"/>
  <c r="AF260" i="3"/>
  <c r="AE261" i="3"/>
  <c r="AF261" i="3"/>
  <c r="AE262" i="3"/>
  <c r="AF262" i="3"/>
  <c r="AE263" i="3"/>
  <c r="AF263" i="3"/>
  <c r="AE264" i="3"/>
  <c r="AH264" i="3" s="1"/>
  <c r="AF264" i="3"/>
  <c r="AI264" i="3" s="1"/>
  <c r="AE265" i="3"/>
  <c r="AF265" i="3"/>
  <c r="AE266" i="3"/>
  <c r="AF266" i="3"/>
  <c r="AE267" i="3"/>
  <c r="AF267" i="3"/>
  <c r="AE268" i="3"/>
  <c r="AF268" i="3"/>
  <c r="AE269" i="3"/>
  <c r="AF269" i="3"/>
  <c r="AE270" i="3"/>
  <c r="AF270" i="3"/>
  <c r="AE271" i="3"/>
  <c r="AF271" i="3"/>
  <c r="AE272" i="3"/>
  <c r="AF272" i="3"/>
  <c r="AE273" i="3"/>
  <c r="AF273" i="3"/>
  <c r="AE274" i="3"/>
  <c r="AF274" i="3"/>
  <c r="AE275" i="3"/>
  <c r="AF275" i="3"/>
  <c r="AE276" i="3"/>
  <c r="AF276" i="3"/>
  <c r="AE277" i="3"/>
  <c r="AF277" i="3"/>
  <c r="AE278" i="3"/>
  <c r="AF278" i="3"/>
  <c r="AE279" i="3"/>
  <c r="AF279" i="3"/>
  <c r="AE280" i="3"/>
  <c r="AF280" i="3"/>
  <c r="AE281" i="3"/>
  <c r="AF281" i="3"/>
  <c r="AE282" i="3"/>
  <c r="AF282" i="3"/>
  <c r="AE283" i="3"/>
  <c r="AF283" i="3"/>
  <c r="AE284" i="3"/>
  <c r="AF284" i="3"/>
  <c r="AE285" i="3"/>
  <c r="AF285" i="3"/>
  <c r="AE286" i="3"/>
  <c r="AF286" i="3"/>
  <c r="AE287" i="3"/>
  <c r="AF287" i="3"/>
  <c r="AE288" i="3"/>
  <c r="AF288" i="3"/>
  <c r="AE289" i="3"/>
  <c r="AF289" i="3"/>
  <c r="AE290" i="3"/>
  <c r="AF290" i="3"/>
  <c r="AE291" i="3"/>
  <c r="AF291" i="3"/>
  <c r="AE292" i="3"/>
  <c r="AF292" i="3"/>
  <c r="AE293" i="3"/>
  <c r="AF293" i="3"/>
  <c r="AE294" i="3"/>
  <c r="AF294" i="3"/>
  <c r="AE295" i="3"/>
  <c r="AF295" i="3"/>
  <c r="AE296" i="3"/>
  <c r="AF296" i="3"/>
  <c r="AE297" i="3"/>
  <c r="AF297" i="3"/>
  <c r="AE298" i="3"/>
  <c r="AF298" i="3"/>
  <c r="AE299" i="3"/>
  <c r="AF299" i="3"/>
  <c r="AE300" i="3"/>
  <c r="AF300" i="3"/>
  <c r="AE301" i="3"/>
  <c r="AF301" i="3"/>
  <c r="AE302" i="3"/>
  <c r="AF302" i="3"/>
  <c r="AE303" i="3"/>
  <c r="AF303" i="3"/>
  <c r="AE304" i="3"/>
  <c r="AF304" i="3"/>
  <c r="AE305" i="3"/>
  <c r="AF305" i="3"/>
  <c r="AE306" i="3"/>
  <c r="AF306" i="3"/>
  <c r="AE307" i="3"/>
  <c r="AF307" i="3"/>
  <c r="AE308" i="3"/>
  <c r="AF308" i="3"/>
  <c r="AE309" i="3"/>
  <c r="AF309" i="3"/>
  <c r="AE310" i="3"/>
  <c r="AF310" i="3"/>
  <c r="AE311" i="3"/>
  <c r="AF311" i="3"/>
  <c r="AE312" i="3"/>
  <c r="AF312" i="3"/>
  <c r="AE313" i="3"/>
  <c r="AF313" i="3"/>
  <c r="AE314" i="3"/>
  <c r="AF314" i="3"/>
  <c r="AE315" i="3"/>
  <c r="AF315" i="3"/>
  <c r="AE316" i="3"/>
  <c r="AF316" i="3"/>
  <c r="AE317" i="3"/>
  <c r="AF317" i="3"/>
  <c r="AE318" i="3"/>
  <c r="AF318" i="3"/>
  <c r="AE319" i="3"/>
  <c r="AF319" i="3"/>
  <c r="AE320" i="3"/>
  <c r="AF320" i="3"/>
  <c r="AE321" i="3"/>
  <c r="AF321" i="3"/>
  <c r="AE322" i="3"/>
  <c r="AF322" i="3"/>
  <c r="AE323" i="3"/>
  <c r="AF323" i="3"/>
  <c r="AE324" i="3"/>
  <c r="AF324" i="3"/>
  <c r="AE325" i="3"/>
  <c r="AF325" i="3"/>
  <c r="AE326" i="3"/>
  <c r="AF326" i="3"/>
  <c r="AF2" i="3"/>
  <c r="AE2" i="3"/>
  <c r="AF3" i="3"/>
  <c r="AE3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2" i="3"/>
  <c r="T3" i="3"/>
  <c r="T4" i="3"/>
  <c r="T6" i="3"/>
  <c r="T7" i="3"/>
  <c r="T8" i="3"/>
  <c r="T10" i="3"/>
  <c r="T11" i="3"/>
  <c r="T12" i="3"/>
  <c r="T14" i="3"/>
  <c r="T15" i="3"/>
  <c r="T16" i="3"/>
  <c r="T18" i="3"/>
  <c r="T19" i="3"/>
  <c r="T20" i="3"/>
  <c r="T22" i="3"/>
  <c r="T23" i="3"/>
  <c r="T24" i="3"/>
  <c r="T26" i="3"/>
  <c r="T27" i="3"/>
  <c r="T28" i="3"/>
  <c r="T30" i="3"/>
  <c r="T31" i="3"/>
  <c r="T32" i="3"/>
  <c r="T34" i="3"/>
  <c r="T35" i="3"/>
  <c r="T36" i="3"/>
  <c r="T38" i="3"/>
  <c r="T39" i="3"/>
  <c r="T40" i="3"/>
  <c r="T42" i="3"/>
  <c r="T43" i="3"/>
  <c r="T44" i="3"/>
  <c r="T46" i="3"/>
  <c r="T47" i="3"/>
  <c r="T48" i="3"/>
  <c r="T50" i="3"/>
  <c r="T51" i="3"/>
  <c r="T52" i="3"/>
  <c r="T54" i="3"/>
  <c r="T55" i="3"/>
  <c r="T56" i="3"/>
  <c r="T58" i="3"/>
  <c r="T59" i="3"/>
  <c r="T60" i="3"/>
  <c r="T62" i="3"/>
  <c r="T63" i="3"/>
  <c r="T64" i="3"/>
  <c r="T66" i="3"/>
  <c r="T67" i="3"/>
  <c r="T68" i="3"/>
  <c r="T70" i="3"/>
  <c r="T71" i="3"/>
  <c r="T72" i="3"/>
  <c r="T74" i="3"/>
  <c r="T75" i="3"/>
  <c r="T76" i="3"/>
  <c r="T78" i="3"/>
  <c r="T79" i="3"/>
  <c r="T80" i="3"/>
  <c r="T82" i="3"/>
  <c r="T83" i="3"/>
  <c r="T84" i="3"/>
  <c r="T86" i="3"/>
  <c r="T87" i="3"/>
  <c r="T88" i="3"/>
  <c r="T90" i="3"/>
  <c r="T91" i="3"/>
  <c r="T92" i="3"/>
  <c r="T94" i="3"/>
  <c r="T95" i="3"/>
  <c r="T96" i="3"/>
  <c r="T98" i="3"/>
  <c r="T99" i="3"/>
  <c r="T100" i="3"/>
  <c r="T103" i="3"/>
  <c r="T104" i="3"/>
  <c r="T107" i="3"/>
  <c r="T108" i="3"/>
  <c r="T111" i="3"/>
  <c r="T112" i="3"/>
  <c r="T115" i="3"/>
  <c r="T116" i="3"/>
  <c r="T119" i="3"/>
  <c r="T120" i="3"/>
  <c r="T123" i="3"/>
  <c r="T124" i="3"/>
  <c r="T127" i="3"/>
  <c r="T128" i="3"/>
  <c r="T131" i="3"/>
  <c r="T132" i="3"/>
  <c r="T135" i="3"/>
  <c r="T136" i="3"/>
  <c r="T139" i="3"/>
  <c r="T140" i="3"/>
  <c r="T143" i="3"/>
  <c r="T144" i="3"/>
  <c r="T147" i="3"/>
  <c r="T148" i="3"/>
  <c r="T151" i="3"/>
  <c r="T152" i="3"/>
  <c r="T155" i="3"/>
  <c r="T156" i="3"/>
  <c r="T159" i="3"/>
  <c r="T160" i="3"/>
  <c r="T163" i="3"/>
  <c r="T164" i="3"/>
  <c r="T167" i="3"/>
  <c r="T168" i="3"/>
  <c r="T171" i="3"/>
  <c r="T172" i="3"/>
  <c r="T175" i="3"/>
  <c r="T176" i="3"/>
  <c r="T179" i="3"/>
  <c r="T180" i="3"/>
  <c r="T183" i="3"/>
  <c r="T184" i="3"/>
  <c r="T187" i="3"/>
  <c r="T188" i="3"/>
  <c r="T191" i="3"/>
  <c r="T192" i="3"/>
  <c r="T195" i="3"/>
  <c r="T196" i="3"/>
  <c r="T199" i="3"/>
  <c r="T200" i="3"/>
  <c r="T203" i="3"/>
  <c r="T204" i="3"/>
  <c r="T207" i="3"/>
  <c r="T208" i="3"/>
  <c r="T211" i="3"/>
  <c r="T212" i="3"/>
  <c r="T215" i="3"/>
  <c r="T216" i="3"/>
  <c r="T219" i="3"/>
  <c r="T220" i="3"/>
  <c r="T223" i="3"/>
  <c r="T224" i="3"/>
  <c r="T227" i="3"/>
  <c r="T228" i="3"/>
  <c r="T231" i="3"/>
  <c r="T232" i="3"/>
  <c r="T235" i="3"/>
  <c r="T236" i="3"/>
  <c r="T239" i="3"/>
  <c r="T240" i="3"/>
  <c r="T243" i="3"/>
  <c r="T244" i="3"/>
  <c r="T247" i="3"/>
  <c r="T248" i="3"/>
  <c r="T251" i="3"/>
  <c r="T252" i="3"/>
  <c r="T255" i="3"/>
  <c r="T256" i="3"/>
  <c r="T259" i="3"/>
  <c r="T260" i="3"/>
  <c r="T263" i="3"/>
  <c r="T264" i="3"/>
  <c r="T267" i="3"/>
  <c r="T268" i="3"/>
  <c r="T271" i="3"/>
  <c r="T272" i="3"/>
  <c r="T275" i="3"/>
  <c r="T276" i="3"/>
  <c r="T279" i="3"/>
  <c r="T280" i="3"/>
  <c r="T283" i="3"/>
  <c r="T284" i="3"/>
  <c r="T287" i="3"/>
  <c r="T288" i="3"/>
  <c r="T291" i="3"/>
  <c r="T292" i="3"/>
  <c r="T295" i="3"/>
  <c r="T296" i="3"/>
  <c r="T299" i="3"/>
  <c r="T300" i="3"/>
  <c r="T303" i="3"/>
  <c r="T304" i="3"/>
  <c r="T307" i="3"/>
  <c r="T308" i="3"/>
  <c r="T311" i="3"/>
  <c r="T312" i="3"/>
  <c r="T315" i="3"/>
  <c r="T316" i="3"/>
  <c r="T319" i="3"/>
  <c r="T320" i="3"/>
  <c r="T323" i="3"/>
  <c r="T324" i="3"/>
  <c r="T2" i="3"/>
  <c r="T5" i="3"/>
  <c r="T9" i="3"/>
  <c r="T13" i="3"/>
  <c r="T17" i="3"/>
  <c r="T21" i="3"/>
  <c r="T25" i="3"/>
  <c r="T29" i="3"/>
  <c r="T33" i="3"/>
  <c r="T37" i="3"/>
  <c r="T41" i="3"/>
  <c r="T45" i="3"/>
  <c r="T49" i="3"/>
  <c r="T53" i="3"/>
  <c r="T57" i="3"/>
  <c r="T61" i="3"/>
  <c r="T65" i="3"/>
  <c r="T69" i="3"/>
  <c r="T73" i="3"/>
  <c r="T77" i="3"/>
  <c r="T81" i="3"/>
  <c r="T85" i="3"/>
  <c r="T89" i="3"/>
  <c r="T93" i="3"/>
  <c r="T97" i="3"/>
  <c r="T101" i="3"/>
  <c r="T102" i="3"/>
  <c r="T105" i="3"/>
  <c r="T106" i="3"/>
  <c r="T109" i="3"/>
  <c r="T110" i="3"/>
  <c r="T113" i="3"/>
  <c r="T114" i="3"/>
  <c r="T117" i="3"/>
  <c r="T118" i="3"/>
  <c r="T121" i="3"/>
  <c r="T122" i="3"/>
  <c r="T125" i="3"/>
  <c r="T126" i="3"/>
  <c r="T129" i="3"/>
  <c r="T130" i="3"/>
  <c r="T133" i="3"/>
  <c r="T134" i="3"/>
  <c r="T137" i="3"/>
  <c r="T138" i="3"/>
  <c r="T141" i="3"/>
  <c r="T142" i="3"/>
  <c r="T145" i="3"/>
  <c r="T146" i="3"/>
  <c r="T149" i="3"/>
  <c r="T150" i="3"/>
  <c r="T153" i="3"/>
  <c r="T154" i="3"/>
  <c r="T157" i="3"/>
  <c r="T158" i="3"/>
  <c r="T161" i="3"/>
  <c r="T162" i="3"/>
  <c r="T165" i="3"/>
  <c r="T166" i="3"/>
  <c r="T169" i="3"/>
  <c r="T170" i="3"/>
  <c r="T173" i="3"/>
  <c r="T174" i="3"/>
  <c r="T177" i="3"/>
  <c r="T178" i="3"/>
  <c r="T181" i="3"/>
  <c r="T182" i="3"/>
  <c r="T185" i="3"/>
  <c r="T186" i="3"/>
  <c r="T189" i="3"/>
  <c r="T190" i="3"/>
  <c r="T193" i="3"/>
  <c r="T194" i="3"/>
  <c r="T197" i="3"/>
  <c r="T198" i="3"/>
  <c r="T201" i="3"/>
  <c r="T202" i="3"/>
  <c r="T205" i="3"/>
  <c r="T206" i="3"/>
  <c r="T209" i="3"/>
  <c r="T210" i="3"/>
  <c r="T213" i="3"/>
  <c r="T214" i="3"/>
  <c r="T217" i="3"/>
  <c r="T218" i="3"/>
  <c r="T221" i="3"/>
  <c r="T222" i="3"/>
  <c r="T225" i="3"/>
  <c r="T226" i="3"/>
  <c r="T229" i="3"/>
  <c r="T230" i="3"/>
  <c r="T233" i="3"/>
  <c r="T234" i="3"/>
  <c r="T237" i="3"/>
  <c r="T238" i="3"/>
  <c r="T241" i="3"/>
  <c r="T242" i="3"/>
  <c r="T245" i="3"/>
  <c r="T246" i="3"/>
  <c r="T249" i="3"/>
  <c r="T250" i="3"/>
  <c r="T253" i="3"/>
  <c r="T254" i="3"/>
  <c r="T257" i="3"/>
  <c r="T258" i="3"/>
  <c r="T261" i="3"/>
  <c r="T262" i="3"/>
  <c r="T265" i="3"/>
  <c r="T266" i="3"/>
  <c r="T269" i="3"/>
  <c r="T270" i="3"/>
  <c r="T273" i="3"/>
  <c r="T274" i="3"/>
  <c r="T277" i="3"/>
  <c r="T278" i="3"/>
  <c r="T281" i="3"/>
  <c r="T282" i="3"/>
  <c r="T285" i="3"/>
  <c r="T286" i="3"/>
  <c r="T289" i="3"/>
  <c r="T290" i="3"/>
  <c r="T293" i="3"/>
  <c r="T294" i="3"/>
  <c r="T297" i="3"/>
  <c r="T298" i="3"/>
  <c r="T301" i="3"/>
  <c r="T302" i="3"/>
  <c r="T305" i="3"/>
  <c r="T306" i="3"/>
  <c r="T309" i="3"/>
  <c r="T310" i="3"/>
  <c r="T313" i="3"/>
  <c r="T314" i="3"/>
  <c r="T317" i="3"/>
  <c r="T318" i="3"/>
  <c r="T321" i="3"/>
  <c r="T322" i="3"/>
  <c r="T325" i="3"/>
  <c r="T326" i="3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70" i="4"/>
  <c r="AU71" i="4"/>
  <c r="AU72" i="4"/>
  <c r="AU73" i="4"/>
  <c r="AU74" i="4"/>
  <c r="AU75" i="4"/>
  <c r="AU76" i="4"/>
  <c r="AU77" i="4"/>
  <c r="AU78" i="4"/>
  <c r="AU79" i="4"/>
  <c r="AU80" i="4"/>
  <c r="AU81" i="4"/>
  <c r="AU82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AU207" i="4"/>
  <c r="AU208" i="4"/>
  <c r="AU209" i="4"/>
  <c r="AU210" i="4"/>
  <c r="AU211" i="4"/>
  <c r="AU212" i="4"/>
  <c r="AU213" i="4"/>
  <c r="AU214" i="4"/>
  <c r="AU215" i="4"/>
  <c r="AU216" i="4"/>
  <c r="AU217" i="4"/>
  <c r="AU218" i="4"/>
  <c r="AU219" i="4"/>
  <c r="AU220" i="4"/>
  <c r="AU221" i="4"/>
  <c r="AU222" i="4"/>
  <c r="AU223" i="4"/>
  <c r="AU224" i="4"/>
  <c r="AU225" i="4"/>
  <c r="AU226" i="4"/>
  <c r="AU227" i="4"/>
  <c r="AU228" i="4"/>
  <c r="AU229" i="4"/>
  <c r="AU230" i="4"/>
  <c r="AU231" i="4"/>
  <c r="AU232" i="4"/>
  <c r="AU233" i="4"/>
  <c r="AU234" i="4"/>
  <c r="AU235" i="4"/>
  <c r="AU236" i="4"/>
  <c r="AU237" i="4"/>
  <c r="AU238" i="4"/>
  <c r="AU239" i="4"/>
  <c r="AU240" i="4"/>
  <c r="AU241" i="4"/>
  <c r="AU242" i="4"/>
  <c r="AU243" i="4"/>
  <c r="AU244" i="4"/>
  <c r="AU245" i="4"/>
  <c r="AU246" i="4"/>
  <c r="AU247" i="4"/>
  <c r="AU248" i="4"/>
  <c r="AU249" i="4"/>
  <c r="AU250" i="4"/>
  <c r="AU251" i="4"/>
  <c r="AU252" i="4"/>
  <c r="AU253" i="4"/>
  <c r="AU254" i="4"/>
  <c r="AU255" i="4"/>
  <c r="AU256" i="4"/>
  <c r="AU257" i="4"/>
  <c r="AU258" i="4"/>
  <c r="AU259" i="4"/>
  <c r="AU260" i="4"/>
  <c r="AU261" i="4"/>
  <c r="AU262" i="4"/>
  <c r="AU263" i="4"/>
  <c r="AU264" i="4"/>
  <c r="AU265" i="4"/>
  <c r="AU266" i="4"/>
  <c r="AU267" i="4"/>
  <c r="AU268" i="4"/>
  <c r="AU269" i="4"/>
  <c r="AU270" i="4"/>
  <c r="AU271" i="4"/>
  <c r="AU272" i="4"/>
  <c r="AU273" i="4"/>
  <c r="AU274" i="4"/>
  <c r="AU275" i="4"/>
  <c r="AU276" i="4"/>
  <c r="AU277" i="4"/>
  <c r="AU278" i="4"/>
  <c r="AU279" i="4"/>
  <c r="AU280" i="4"/>
  <c r="AU281" i="4"/>
  <c r="AU282" i="4"/>
  <c r="AU283" i="4"/>
  <c r="AU284" i="4"/>
  <c r="AU285" i="4"/>
  <c r="AU286" i="4"/>
  <c r="AU287" i="4"/>
  <c r="AU288" i="4"/>
  <c r="AU289" i="4"/>
  <c r="AU290" i="4"/>
  <c r="AU291" i="4"/>
  <c r="AU292" i="4"/>
  <c r="AU293" i="4"/>
  <c r="AU294" i="4"/>
  <c r="AU295" i="4"/>
  <c r="AU296" i="4"/>
  <c r="AU297" i="4"/>
  <c r="AU298" i="4"/>
  <c r="AU299" i="4"/>
  <c r="AU300" i="4"/>
  <c r="AU301" i="4"/>
  <c r="AU302" i="4"/>
  <c r="AU303" i="4"/>
  <c r="AU304" i="4"/>
  <c r="AU305" i="4"/>
  <c r="AU306" i="4"/>
  <c r="AU307" i="4"/>
  <c r="AU308" i="4"/>
  <c r="AU309" i="4"/>
  <c r="AU310" i="4"/>
  <c r="AU311" i="4"/>
  <c r="AU312" i="4"/>
  <c r="AU313" i="4"/>
  <c r="AU314" i="4"/>
  <c r="AU315" i="4"/>
  <c r="AU316" i="4"/>
  <c r="AU317" i="4"/>
  <c r="AU318" i="4"/>
  <c r="AU319" i="4"/>
  <c r="AU320" i="4"/>
  <c r="AU321" i="4"/>
  <c r="AU322" i="4"/>
  <c r="AU323" i="4"/>
  <c r="AU324" i="4"/>
  <c r="AU325" i="4"/>
  <c r="AU326" i="4"/>
  <c r="AU327" i="4"/>
  <c r="AU3" i="4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AD24" i="3" s="1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AD40" i="3" s="1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AD56" i="3" s="1"/>
  <c r="V57" i="3"/>
  <c r="V58" i="3"/>
  <c r="V59" i="3"/>
  <c r="V60" i="3"/>
  <c r="V61" i="3"/>
  <c r="V62" i="3"/>
  <c r="V63" i="3"/>
  <c r="V64" i="3"/>
  <c r="V65" i="3"/>
  <c r="V66" i="3"/>
  <c r="V67" i="3"/>
  <c r="V68" i="3"/>
  <c r="AD68" i="3" s="1"/>
  <c r="V69" i="3"/>
  <c r="V70" i="3"/>
  <c r="V71" i="3"/>
  <c r="V72" i="3"/>
  <c r="AD72" i="3" s="1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AD88" i="3" s="1"/>
  <c r="V89" i="3"/>
  <c r="V90" i="3"/>
  <c r="V91" i="3"/>
  <c r="V92" i="3"/>
  <c r="V93" i="3"/>
  <c r="V94" i="3"/>
  <c r="V95" i="3"/>
  <c r="V96" i="3"/>
  <c r="V97" i="3"/>
  <c r="V98" i="3"/>
  <c r="V99" i="3"/>
  <c r="V100" i="3"/>
  <c r="AD100" i="3" s="1"/>
  <c r="V101" i="3"/>
  <c r="V102" i="3"/>
  <c r="V103" i="3"/>
  <c r="V104" i="3"/>
  <c r="AD104" i="3" s="1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Y120" i="3" s="1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AC321" i="3" s="1"/>
  <c r="V322" i="3"/>
  <c r="V323" i="3"/>
  <c r="V324" i="3"/>
  <c r="V325" i="3"/>
  <c r="V326" i="3"/>
  <c r="V2" i="3"/>
  <c r="X2" i="3"/>
  <c r="AH4" i="3" l="1"/>
  <c r="AI199" i="3"/>
  <c r="AI177" i="3"/>
  <c r="AI51" i="3"/>
  <c r="AC107" i="3"/>
  <c r="AC91" i="3"/>
  <c r="AC59" i="3"/>
  <c r="AC27" i="3"/>
  <c r="AC115" i="3"/>
  <c r="AC51" i="3"/>
  <c r="Y324" i="3"/>
  <c r="Z324" i="3" s="1"/>
  <c r="AC320" i="3"/>
  <c r="AC316" i="3"/>
  <c r="Y312" i="3"/>
  <c r="U312" i="3" s="1"/>
  <c r="Y308" i="3"/>
  <c r="U308" i="3" s="1"/>
  <c r="AC304" i="3"/>
  <c r="AC300" i="3"/>
  <c r="Y296" i="3"/>
  <c r="U296" i="3" s="1"/>
  <c r="Y292" i="3"/>
  <c r="Z292" i="3" s="1"/>
  <c r="AC288" i="3"/>
  <c r="AC284" i="3"/>
  <c r="Y280" i="3"/>
  <c r="U280" i="3" s="1"/>
  <c r="Y276" i="3"/>
  <c r="U276" i="3" s="1"/>
  <c r="AC272" i="3"/>
  <c r="AC268" i="3"/>
  <c r="Y264" i="3"/>
  <c r="U264" i="3" s="1"/>
  <c r="Y260" i="3"/>
  <c r="Z260" i="3" s="1"/>
  <c r="AC256" i="3"/>
  <c r="AC252" i="3"/>
  <c r="Y248" i="3"/>
  <c r="U248" i="3" s="1"/>
  <c r="Y244" i="3"/>
  <c r="U244" i="3" s="1"/>
  <c r="AC240" i="3"/>
  <c r="AC236" i="3"/>
  <c r="Y232" i="3"/>
  <c r="U232" i="3" s="1"/>
  <c r="Y228" i="3"/>
  <c r="Z228" i="3" s="1"/>
  <c r="AC224" i="3"/>
  <c r="AC220" i="3"/>
  <c r="Y216" i="3"/>
  <c r="U216" i="3" s="1"/>
  <c r="Y212" i="3"/>
  <c r="U212" i="3" s="1"/>
  <c r="AC208" i="3"/>
  <c r="AC204" i="3"/>
  <c r="Y200" i="3"/>
  <c r="U200" i="3" s="1"/>
  <c r="Y196" i="3"/>
  <c r="Z196" i="3" s="1"/>
  <c r="AC192" i="3"/>
  <c r="AC188" i="3"/>
  <c r="Y184" i="3"/>
  <c r="U184" i="3" s="1"/>
  <c r="Y180" i="3"/>
  <c r="U180" i="3" s="1"/>
  <c r="AC176" i="3"/>
  <c r="AC172" i="3"/>
  <c r="Y168" i="3"/>
  <c r="U168" i="3" s="1"/>
  <c r="Y164" i="3"/>
  <c r="Z164" i="3" s="1"/>
  <c r="AC160" i="3"/>
  <c r="AC156" i="3"/>
  <c r="Y152" i="3"/>
  <c r="Z152" i="3" s="1"/>
  <c r="Y148" i="3"/>
  <c r="U148" i="3" s="1"/>
  <c r="AC144" i="3"/>
  <c r="AC140" i="3"/>
  <c r="Y136" i="3"/>
  <c r="U136" i="3" s="1"/>
  <c r="Y132" i="3"/>
  <c r="Z132" i="3" s="1"/>
  <c r="AC128" i="3"/>
  <c r="AC124" i="3"/>
  <c r="AC9" i="3"/>
  <c r="Y8" i="3"/>
  <c r="Z8" i="3" s="1"/>
  <c r="U120" i="3"/>
  <c r="Z120" i="3"/>
  <c r="AH105" i="3"/>
  <c r="AH97" i="3"/>
  <c r="AG110" i="3"/>
  <c r="AI110" i="3" s="1"/>
  <c r="AG108" i="3"/>
  <c r="AI108" i="3" s="1"/>
  <c r="AG58" i="3"/>
  <c r="AG42" i="3"/>
  <c r="AH42" i="3" s="1"/>
  <c r="AG40" i="3"/>
  <c r="AI40" i="3" s="1"/>
  <c r="AG38" i="3"/>
  <c r="AH38" i="3" s="1"/>
  <c r="AG109" i="3"/>
  <c r="AH109" i="3" s="1"/>
  <c r="AG36" i="3"/>
  <c r="AI36" i="3" s="1"/>
  <c r="AG285" i="3"/>
  <c r="AG261" i="3"/>
  <c r="AI261" i="3" s="1"/>
  <c r="AG259" i="3"/>
  <c r="AI259" i="3" s="1"/>
  <c r="AG257" i="3"/>
  <c r="AI257" i="3" s="1"/>
  <c r="AG249" i="3"/>
  <c r="AH249" i="3" s="1"/>
  <c r="AI201" i="3"/>
  <c r="AI131" i="3"/>
  <c r="AH296" i="3"/>
  <c r="AI32" i="3"/>
  <c r="AI12" i="3"/>
  <c r="AH32" i="3"/>
  <c r="AG49" i="3"/>
  <c r="AH49" i="3" s="1"/>
  <c r="AG31" i="3"/>
  <c r="AI31" i="3" s="1"/>
  <c r="AG29" i="3"/>
  <c r="AH29" i="3" s="1"/>
  <c r="AG23" i="3"/>
  <c r="AH23" i="3" s="1"/>
  <c r="AG7" i="3"/>
  <c r="AH7" i="3" s="1"/>
  <c r="AI269" i="3"/>
  <c r="AI209" i="3"/>
  <c r="AI203" i="3"/>
  <c r="AG146" i="3"/>
  <c r="AH146" i="3" s="1"/>
  <c r="AI92" i="3"/>
  <c r="AI72" i="3"/>
  <c r="AG18" i="3"/>
  <c r="AH18" i="3" s="1"/>
  <c r="AH12" i="3"/>
  <c r="AG10" i="3"/>
  <c r="AH10" i="3" s="1"/>
  <c r="AI179" i="3"/>
  <c r="AG139" i="3"/>
  <c r="AH139" i="3" s="1"/>
  <c r="AI135" i="3"/>
  <c r="AG102" i="3"/>
  <c r="AI102" i="3" s="1"/>
  <c r="AH92" i="3"/>
  <c r="AG78" i="3"/>
  <c r="AH72" i="3"/>
  <c r="AI296" i="3"/>
  <c r="AG286" i="3"/>
  <c r="AI286" i="3" s="1"/>
  <c r="AG282" i="3"/>
  <c r="AI282" i="3" s="1"/>
  <c r="AG278" i="3"/>
  <c r="AH278" i="3" s="1"/>
  <c r="AG274" i="3"/>
  <c r="AI274" i="3" s="1"/>
  <c r="AG240" i="3"/>
  <c r="AH240" i="3" s="1"/>
  <c r="AG238" i="3"/>
  <c r="AH238" i="3" s="1"/>
  <c r="AG236" i="3"/>
  <c r="AI236" i="3" s="1"/>
  <c r="AG234" i="3"/>
  <c r="AG232" i="3"/>
  <c r="AH232" i="3" s="1"/>
  <c r="AG230" i="3"/>
  <c r="AH230" i="3" s="1"/>
  <c r="AG222" i="3"/>
  <c r="AH222" i="3" s="1"/>
  <c r="AG214" i="3"/>
  <c r="AG127" i="3"/>
  <c r="AI127" i="3" s="1"/>
  <c r="AG125" i="3"/>
  <c r="AI125" i="3" s="1"/>
  <c r="AG123" i="3"/>
  <c r="AH123" i="3" s="1"/>
  <c r="AH103" i="3"/>
  <c r="AG93" i="3"/>
  <c r="AH93" i="3" s="1"/>
  <c r="AG73" i="3"/>
  <c r="AH73" i="3" s="1"/>
  <c r="AI71" i="3"/>
  <c r="AH25" i="3"/>
  <c r="AG5" i="3"/>
  <c r="AH5" i="3" s="1"/>
  <c r="AH269" i="3"/>
  <c r="AH203" i="3"/>
  <c r="AI141" i="3"/>
  <c r="AG130" i="3"/>
  <c r="AI130" i="3" s="1"/>
  <c r="AG50" i="3"/>
  <c r="AI50" i="3" s="1"/>
  <c r="AH17" i="3"/>
  <c r="AI260" i="3"/>
  <c r="AG153" i="3"/>
  <c r="AI153" i="3" s="1"/>
  <c r="AI119" i="3"/>
  <c r="AG85" i="3"/>
  <c r="AI85" i="3" s="1"/>
  <c r="AH63" i="3"/>
  <c r="AH51" i="3"/>
  <c r="AG43" i="3"/>
  <c r="AH43" i="3" s="1"/>
  <c r="AI28" i="3"/>
  <c r="AG16" i="3"/>
  <c r="AH16" i="3" s="1"/>
  <c r="AG325" i="3"/>
  <c r="AH325" i="3" s="1"/>
  <c r="AG323" i="3"/>
  <c r="AI323" i="3" s="1"/>
  <c r="AG321" i="3"/>
  <c r="AH321" i="3" s="1"/>
  <c r="AG305" i="3"/>
  <c r="AH305" i="3" s="1"/>
  <c r="AG303" i="3"/>
  <c r="AI303" i="3" s="1"/>
  <c r="AG301" i="3"/>
  <c r="AH301" i="3" s="1"/>
  <c r="AG299" i="3"/>
  <c r="AH299" i="3" s="1"/>
  <c r="AG297" i="3"/>
  <c r="AH297" i="3" s="1"/>
  <c r="AG295" i="3"/>
  <c r="AI295" i="3" s="1"/>
  <c r="AG293" i="3"/>
  <c r="AH293" i="3" s="1"/>
  <c r="AG291" i="3"/>
  <c r="AH291" i="3" s="1"/>
  <c r="AI285" i="3"/>
  <c r="AH260" i="3"/>
  <c r="AG198" i="3"/>
  <c r="AH198" i="3" s="1"/>
  <c r="AG184" i="3"/>
  <c r="AH184" i="3" s="1"/>
  <c r="AG178" i="3"/>
  <c r="AH178" i="3" s="1"/>
  <c r="AG176" i="3"/>
  <c r="AI176" i="3" s="1"/>
  <c r="AG174" i="3"/>
  <c r="AH174" i="3" s="1"/>
  <c r="AG172" i="3"/>
  <c r="AI172" i="3" s="1"/>
  <c r="AG170" i="3"/>
  <c r="AH170" i="3" s="1"/>
  <c r="AG164" i="3"/>
  <c r="AI164" i="3" s="1"/>
  <c r="AG162" i="3"/>
  <c r="AH162" i="3" s="1"/>
  <c r="AG160" i="3"/>
  <c r="AI160" i="3" s="1"/>
  <c r="AG158" i="3"/>
  <c r="AI158" i="3" s="1"/>
  <c r="AH156" i="3"/>
  <c r="AH119" i="3"/>
  <c r="AI103" i="3"/>
  <c r="AG90" i="3"/>
  <c r="AI90" i="3" s="1"/>
  <c r="AG86" i="3"/>
  <c r="AI86" i="3" s="1"/>
  <c r="AG84" i="3"/>
  <c r="AI84" i="3" s="1"/>
  <c r="AG60" i="3"/>
  <c r="AH60" i="3" s="1"/>
  <c r="AH28" i="3"/>
  <c r="AG8" i="3"/>
  <c r="AI8" i="3" s="1"/>
  <c r="AG6" i="3"/>
  <c r="AH6" i="3" s="1"/>
  <c r="AG242" i="3"/>
  <c r="AI242" i="3" s="1"/>
  <c r="AG212" i="3"/>
  <c r="AI212" i="3" s="1"/>
  <c r="AG186" i="3"/>
  <c r="AI186" i="3" s="1"/>
  <c r="AG166" i="3"/>
  <c r="AH166" i="3" s="1"/>
  <c r="AG137" i="3"/>
  <c r="AI137" i="3" s="1"/>
  <c r="AH135" i="3"/>
  <c r="AG54" i="3"/>
  <c r="AI54" i="3" s="1"/>
  <c r="AI17" i="3"/>
  <c r="AI157" i="3"/>
  <c r="AG326" i="3"/>
  <c r="AI326" i="3" s="1"/>
  <c r="AG322" i="3"/>
  <c r="AI322" i="3" s="1"/>
  <c r="AG318" i="3"/>
  <c r="AI318" i="3" s="1"/>
  <c r="AG314" i="3"/>
  <c r="AI314" i="3" s="1"/>
  <c r="AG310" i="3"/>
  <c r="AI310" i="3" s="1"/>
  <c r="AG302" i="3"/>
  <c r="AI302" i="3" s="1"/>
  <c r="AG298" i="3"/>
  <c r="AI298" i="3" s="1"/>
  <c r="AG290" i="3"/>
  <c r="AI290" i="3" s="1"/>
  <c r="AH285" i="3"/>
  <c r="AG283" i="3"/>
  <c r="AI283" i="3" s="1"/>
  <c r="AG281" i="3"/>
  <c r="AI281" i="3" s="1"/>
  <c r="AG245" i="3"/>
  <c r="AI245" i="3" s="1"/>
  <c r="AG206" i="3"/>
  <c r="AH206" i="3" s="1"/>
  <c r="AG202" i="3"/>
  <c r="AH202" i="3" s="1"/>
  <c r="AG193" i="3"/>
  <c r="AI193" i="3" s="1"/>
  <c r="AG191" i="3"/>
  <c r="AH191" i="3" s="1"/>
  <c r="AG189" i="3"/>
  <c r="AI189" i="3" s="1"/>
  <c r="AG185" i="3"/>
  <c r="AI185" i="3" s="1"/>
  <c r="AG175" i="3"/>
  <c r="AH175" i="3" s="1"/>
  <c r="AG150" i="3"/>
  <c r="AH150" i="3" s="1"/>
  <c r="AG142" i="3"/>
  <c r="AH142" i="3" s="1"/>
  <c r="AG140" i="3"/>
  <c r="AH140" i="3" s="1"/>
  <c r="AG138" i="3"/>
  <c r="AH138" i="3" s="1"/>
  <c r="AG136" i="3"/>
  <c r="AH136" i="3" s="1"/>
  <c r="AH131" i="3"/>
  <c r="AG121" i="3"/>
  <c r="AI121" i="3" s="1"/>
  <c r="AG106" i="3"/>
  <c r="AH106" i="3" s="1"/>
  <c r="AG104" i="3"/>
  <c r="AI104" i="3" s="1"/>
  <c r="AG95" i="3"/>
  <c r="AH95" i="3" s="1"/>
  <c r="AI68" i="3"/>
  <c r="AG62" i="3"/>
  <c r="AI62" i="3" s="1"/>
  <c r="AG52" i="3"/>
  <c r="AI52" i="3" s="1"/>
  <c r="AG45" i="3"/>
  <c r="AH45" i="3" s="1"/>
  <c r="AG277" i="3"/>
  <c r="AI277" i="3" s="1"/>
  <c r="AG275" i="3"/>
  <c r="AI275" i="3" s="1"/>
  <c r="AG273" i="3"/>
  <c r="AI273" i="3" s="1"/>
  <c r="AG267" i="3"/>
  <c r="AI267" i="3" s="1"/>
  <c r="AG265" i="3"/>
  <c r="AI265" i="3" s="1"/>
  <c r="AG250" i="3"/>
  <c r="AH250" i="3" s="1"/>
  <c r="AG248" i="3"/>
  <c r="AI248" i="3" s="1"/>
  <c r="AG246" i="3"/>
  <c r="AH246" i="3" s="1"/>
  <c r="AG241" i="3"/>
  <c r="AH241" i="3" s="1"/>
  <c r="AG239" i="3"/>
  <c r="AI239" i="3" s="1"/>
  <c r="AG237" i="3"/>
  <c r="AI237" i="3" s="1"/>
  <c r="AG229" i="3"/>
  <c r="AI229" i="3" s="1"/>
  <c r="AI217" i="3"/>
  <c r="AG213" i="3"/>
  <c r="AI213" i="3" s="1"/>
  <c r="AG200" i="3"/>
  <c r="AI200" i="3" s="1"/>
  <c r="AG196" i="3"/>
  <c r="AH196" i="3" s="1"/>
  <c r="AG159" i="3"/>
  <c r="AH159" i="3" s="1"/>
  <c r="AG151" i="3"/>
  <c r="AI151" i="3" s="1"/>
  <c r="AG149" i="3"/>
  <c r="AI149" i="3" s="1"/>
  <c r="AG147" i="3"/>
  <c r="AI147" i="3" s="1"/>
  <c r="AG126" i="3"/>
  <c r="AH126" i="3" s="1"/>
  <c r="AG124" i="3"/>
  <c r="AH124" i="3" s="1"/>
  <c r="AH111" i="3"/>
  <c r="AG107" i="3"/>
  <c r="AH107" i="3" s="1"/>
  <c r="AG75" i="3"/>
  <c r="AI75" i="3" s="1"/>
  <c r="AH71" i="3"/>
  <c r="AG65" i="3"/>
  <c r="AH65" i="3" s="1"/>
  <c r="AH61" i="3"/>
  <c r="AG57" i="3"/>
  <c r="AH57" i="3" s="1"/>
  <c r="AG48" i="3"/>
  <c r="AH48" i="3" s="1"/>
  <c r="AG46" i="3"/>
  <c r="AI46" i="3" s="1"/>
  <c r="AG26" i="3"/>
  <c r="AI26" i="3" s="1"/>
  <c r="AG22" i="3"/>
  <c r="AH22" i="3" s="1"/>
  <c r="AG20" i="3"/>
  <c r="AI20" i="3" s="1"/>
  <c r="AG13" i="3"/>
  <c r="AH13" i="3" s="1"/>
  <c r="AG304" i="3"/>
  <c r="AH304" i="3" s="1"/>
  <c r="AG300" i="3"/>
  <c r="AI300" i="3" s="1"/>
  <c r="AG292" i="3"/>
  <c r="AI292" i="3" s="1"/>
  <c r="AG272" i="3"/>
  <c r="AH272" i="3" s="1"/>
  <c r="AG247" i="3"/>
  <c r="AI247" i="3" s="1"/>
  <c r="AG227" i="3"/>
  <c r="AI227" i="3" s="1"/>
  <c r="AG197" i="3"/>
  <c r="AI197" i="3" s="1"/>
  <c r="AG195" i="3"/>
  <c r="AI195" i="3" s="1"/>
  <c r="AG56" i="3"/>
  <c r="AI56" i="3" s="1"/>
  <c r="AG21" i="3"/>
  <c r="AH21" i="3" s="1"/>
  <c r="AG266" i="3"/>
  <c r="AH266" i="3" s="1"/>
  <c r="AG319" i="3"/>
  <c r="AH319" i="3" s="1"/>
  <c r="AG309" i="3"/>
  <c r="AI309" i="3" s="1"/>
  <c r="AG307" i="3"/>
  <c r="AH307" i="3" s="1"/>
  <c r="AH292" i="3"/>
  <c r="AG288" i="3"/>
  <c r="AH288" i="3" s="1"/>
  <c r="AG280" i="3"/>
  <c r="AH280" i="3" s="1"/>
  <c r="AG243" i="3"/>
  <c r="AI243" i="3" s="1"/>
  <c r="AG225" i="3"/>
  <c r="AI225" i="3" s="1"/>
  <c r="AG223" i="3"/>
  <c r="AI223" i="3" s="1"/>
  <c r="AG215" i="3"/>
  <c r="AI215" i="3" s="1"/>
  <c r="AG204" i="3"/>
  <c r="AH204" i="3" s="1"/>
  <c r="AG187" i="3"/>
  <c r="AI187" i="3" s="1"/>
  <c r="AG168" i="3"/>
  <c r="AH168" i="3" s="1"/>
  <c r="AG128" i="3"/>
  <c r="AH128" i="3" s="1"/>
  <c r="AG100" i="3"/>
  <c r="AG91" i="3"/>
  <c r="AH91" i="3" s="1"/>
  <c r="AG89" i="3"/>
  <c r="AH89" i="3" s="1"/>
  <c r="AG83" i="3"/>
  <c r="AI83" i="3" s="1"/>
  <c r="AG81" i="3"/>
  <c r="AH81" i="3" s="1"/>
  <c r="AG79" i="3"/>
  <c r="AH79" i="3" s="1"/>
  <c r="AG77" i="3"/>
  <c r="AH77" i="3" s="1"/>
  <c r="AG44" i="3"/>
  <c r="AG24" i="3"/>
  <c r="AI24" i="3" s="1"/>
  <c r="AG15" i="3"/>
  <c r="AI15" i="3" s="1"/>
  <c r="AG324" i="3"/>
  <c r="AI324" i="3" s="1"/>
  <c r="AG235" i="3"/>
  <c r="AI235" i="3" s="1"/>
  <c r="AG211" i="3"/>
  <c r="AI211" i="3" s="1"/>
  <c r="AG173" i="3"/>
  <c r="AH173" i="3" s="1"/>
  <c r="AG171" i="3"/>
  <c r="AI171" i="3" s="1"/>
  <c r="AG59" i="3"/>
  <c r="AH59" i="3" s="1"/>
  <c r="AG306" i="3"/>
  <c r="AI306" i="3" s="1"/>
  <c r="AI294" i="3"/>
  <c r="AG3" i="3"/>
  <c r="AH3" i="3" s="1"/>
  <c r="AG320" i="3"/>
  <c r="AI320" i="3" s="1"/>
  <c r="AG316" i="3"/>
  <c r="AI316" i="3" s="1"/>
  <c r="AG312" i="3"/>
  <c r="AH312" i="3" s="1"/>
  <c r="AG308" i="3"/>
  <c r="AI308" i="3" s="1"/>
  <c r="AG289" i="3"/>
  <c r="AH289" i="3" s="1"/>
  <c r="AG287" i="3"/>
  <c r="AH287" i="3" s="1"/>
  <c r="AG284" i="3"/>
  <c r="AI284" i="3" s="1"/>
  <c r="AG279" i="3"/>
  <c r="AI279" i="3" s="1"/>
  <c r="AG276" i="3"/>
  <c r="AI276" i="3" s="1"/>
  <c r="AG263" i="3"/>
  <c r="AI263" i="3" s="1"/>
  <c r="AG251" i="3"/>
  <c r="AI251" i="3" s="1"/>
  <c r="AI249" i="3"/>
  <c r="AG244" i="3"/>
  <c r="AH244" i="3" s="1"/>
  <c r="AG233" i="3"/>
  <c r="AI233" i="3" s="1"/>
  <c r="AG231" i="3"/>
  <c r="AI231" i="3" s="1"/>
  <c r="AG224" i="3"/>
  <c r="AH224" i="3" s="1"/>
  <c r="AG169" i="3"/>
  <c r="AH169" i="3" s="1"/>
  <c r="AG167" i="3"/>
  <c r="AI167" i="3" s="1"/>
  <c r="AG152" i="3"/>
  <c r="AI152" i="3" s="1"/>
  <c r="AG148" i="3"/>
  <c r="AI148" i="3" s="1"/>
  <c r="AG144" i="3"/>
  <c r="AI144" i="3" s="1"/>
  <c r="AI133" i="3"/>
  <c r="AG116" i="3"/>
  <c r="AH116" i="3" s="1"/>
  <c r="AG101" i="3"/>
  <c r="AH101" i="3" s="1"/>
  <c r="AI96" i="3"/>
  <c r="AG88" i="3"/>
  <c r="AH88" i="3" s="1"/>
  <c r="AG76" i="3"/>
  <c r="AH76" i="3" s="1"/>
  <c r="AG64" i="3"/>
  <c r="AH64" i="3" s="1"/>
  <c r="AG37" i="3"/>
  <c r="AH37" i="3" s="1"/>
  <c r="AI253" i="3"/>
  <c r="AI221" i="3"/>
  <c r="AI205" i="3"/>
  <c r="AG181" i="3"/>
  <c r="AI181" i="3" s="1"/>
  <c r="AH33" i="3"/>
  <c r="AI165" i="3"/>
  <c r="AI129" i="3"/>
  <c r="AI112" i="3"/>
  <c r="AH53" i="3"/>
  <c r="AI161" i="3"/>
  <c r="AH157" i="3"/>
  <c r="AH108" i="3"/>
  <c r="AI33" i="3"/>
  <c r="AG183" i="3"/>
  <c r="AH183" i="3" s="1"/>
  <c r="AG87" i="3"/>
  <c r="AH87" i="3" s="1"/>
  <c r="AG55" i="3"/>
  <c r="AI55" i="3" s="1"/>
  <c r="AG47" i="3"/>
  <c r="AH47" i="3" s="1"/>
  <c r="AI74" i="3"/>
  <c r="AH154" i="3"/>
  <c r="AI118" i="3"/>
  <c r="AI70" i="3"/>
  <c r="AI255" i="3"/>
  <c r="AI207" i="3"/>
  <c r="AH179" i="3"/>
  <c r="AI41" i="3"/>
  <c r="AI25" i="3"/>
  <c r="AI9" i="3"/>
  <c r="AH69" i="3"/>
  <c r="AH317" i="3"/>
  <c r="AI317" i="3"/>
  <c r="AH313" i="3"/>
  <c r="AI313" i="3"/>
  <c r="AI311" i="3"/>
  <c r="AH315" i="3"/>
  <c r="AH311" i="3"/>
  <c r="AH294" i="3"/>
  <c r="AI271" i="3"/>
  <c r="AI268" i="3"/>
  <c r="AH258" i="3"/>
  <c r="AH252" i="3"/>
  <c r="AI252" i="3"/>
  <c r="AH220" i="3"/>
  <c r="AI220" i="3"/>
  <c r="AH192" i="3"/>
  <c r="AI192" i="3"/>
  <c r="AH188" i="3"/>
  <c r="AI188" i="3"/>
  <c r="AH216" i="3"/>
  <c r="AI216" i="3"/>
  <c r="AH271" i="3"/>
  <c r="AH255" i="3"/>
  <c r="AH228" i="3"/>
  <c r="AI228" i="3"/>
  <c r="AI226" i="3"/>
  <c r="AH207" i="3"/>
  <c r="AH180" i="3"/>
  <c r="AI180" i="3"/>
  <c r="AH270" i="3"/>
  <c r="AH262" i="3"/>
  <c r="AH226" i="3"/>
  <c r="AH210" i="3"/>
  <c r="AH208" i="3"/>
  <c r="AI208" i="3"/>
  <c r="AH254" i="3"/>
  <c r="AH253" i="3"/>
  <c r="AH234" i="3"/>
  <c r="AH221" i="3"/>
  <c r="AI218" i="3"/>
  <c r="AH217" i="3"/>
  <c r="AH214" i="3"/>
  <c r="AI210" i="3"/>
  <c r="AH209" i="3"/>
  <c r="AH205" i="3"/>
  <c r="AH201" i="3"/>
  <c r="AH194" i="3"/>
  <c r="AH190" i="3"/>
  <c r="AH182" i="3"/>
  <c r="AI178" i="3"/>
  <c r="AH177" i="3"/>
  <c r="AI155" i="3"/>
  <c r="AI145" i="3"/>
  <c r="AI154" i="3"/>
  <c r="AH80" i="3"/>
  <c r="AI80" i="3"/>
  <c r="AI163" i="3"/>
  <c r="AH161" i="3"/>
  <c r="AH155" i="3"/>
  <c r="AH120" i="3"/>
  <c r="AI156" i="3"/>
  <c r="AH132" i="3"/>
  <c r="AH141" i="3"/>
  <c r="AH134" i="3"/>
  <c r="AH133" i="3"/>
  <c r="AI132" i="3"/>
  <c r="AH129" i="3"/>
  <c r="AH122" i="3"/>
  <c r="AI120" i="3"/>
  <c r="AH110" i="3"/>
  <c r="AI105" i="3"/>
  <c r="AH94" i="3"/>
  <c r="AH68" i="3"/>
  <c r="AI39" i="3"/>
  <c r="AI35" i="3"/>
  <c r="AI27" i="3"/>
  <c r="AI19" i="3"/>
  <c r="AI11" i="3"/>
  <c r="AI117" i="3"/>
  <c r="AI114" i="3"/>
  <c r="AH112" i="3"/>
  <c r="AI111" i="3"/>
  <c r="AI98" i="3"/>
  <c r="AH96" i="3"/>
  <c r="AI94" i="3"/>
  <c r="AI82" i="3"/>
  <c r="AH74" i="3"/>
  <c r="AI69" i="3"/>
  <c r="AI66" i="3"/>
  <c r="AI61" i="3"/>
  <c r="AI53" i="3"/>
  <c r="AH39" i="3"/>
  <c r="AH35" i="3"/>
  <c r="AH27" i="3"/>
  <c r="AH19" i="3"/>
  <c r="AH11" i="3"/>
  <c r="AI115" i="3"/>
  <c r="AI113" i="3"/>
  <c r="AI99" i="3"/>
  <c r="AI97" i="3"/>
  <c r="AH70" i="3"/>
  <c r="AI67" i="3"/>
  <c r="AH34" i="3"/>
  <c r="AI34" i="3"/>
  <c r="AH30" i="3"/>
  <c r="AI30" i="3"/>
  <c r="AH14" i="3"/>
  <c r="AI14" i="3"/>
  <c r="AI10" i="3"/>
  <c r="AH2" i="3"/>
  <c r="AC324" i="3"/>
  <c r="AC308" i="3"/>
  <c r="AC292" i="3"/>
  <c r="AC276" i="3"/>
  <c r="AC260" i="3"/>
  <c r="AC244" i="3"/>
  <c r="AC228" i="3"/>
  <c r="AC212" i="3"/>
  <c r="AC196" i="3"/>
  <c r="AC180" i="3"/>
  <c r="AC164" i="3"/>
  <c r="AC148" i="3"/>
  <c r="AC132" i="3"/>
  <c r="AD296" i="3"/>
  <c r="AD232" i="3"/>
  <c r="AD168" i="3"/>
  <c r="AD292" i="3"/>
  <c r="AD228" i="3"/>
  <c r="AD164" i="3"/>
  <c r="AD264" i="3"/>
  <c r="AD200" i="3"/>
  <c r="AD136" i="3"/>
  <c r="AC312" i="3"/>
  <c r="AC296" i="3"/>
  <c r="AC280" i="3"/>
  <c r="AC264" i="3"/>
  <c r="AC248" i="3"/>
  <c r="AC232" i="3"/>
  <c r="AC216" i="3"/>
  <c r="AC200" i="3"/>
  <c r="AC184" i="3"/>
  <c r="AC168" i="3"/>
  <c r="AC152" i="3"/>
  <c r="AC136" i="3"/>
  <c r="AC120" i="3"/>
  <c r="AD324" i="3"/>
  <c r="AD260" i="3"/>
  <c r="AD196" i="3"/>
  <c r="AD132" i="3"/>
  <c r="AD2" i="3"/>
  <c r="AC2" i="3"/>
  <c r="Y319" i="3"/>
  <c r="Z319" i="3" s="1"/>
  <c r="AD319" i="3"/>
  <c r="AC319" i="3"/>
  <c r="Y307" i="3"/>
  <c r="Z307" i="3" s="1"/>
  <c r="AD307" i="3"/>
  <c r="AC307" i="3"/>
  <c r="Y299" i="3"/>
  <c r="Z299" i="3" s="1"/>
  <c r="AD299" i="3"/>
  <c r="AC299" i="3"/>
  <c r="Y287" i="3"/>
  <c r="Z287" i="3" s="1"/>
  <c r="AD287" i="3"/>
  <c r="AC287" i="3"/>
  <c r="Y279" i="3"/>
  <c r="Z279" i="3" s="1"/>
  <c r="AD279" i="3"/>
  <c r="AC279" i="3"/>
  <c r="Y271" i="3"/>
  <c r="Z271" i="3" s="1"/>
  <c r="AD271" i="3"/>
  <c r="AC271" i="3"/>
  <c r="Y263" i="3"/>
  <c r="Z263" i="3" s="1"/>
  <c r="AD263" i="3"/>
  <c r="AC263" i="3"/>
  <c r="Y255" i="3"/>
  <c r="Z255" i="3" s="1"/>
  <c r="AD255" i="3"/>
  <c r="AC255" i="3"/>
  <c r="Y243" i="3"/>
  <c r="Z243" i="3" s="1"/>
  <c r="AD243" i="3"/>
  <c r="AC243" i="3"/>
  <c r="Y235" i="3"/>
  <c r="Z235" i="3" s="1"/>
  <c r="AD235" i="3"/>
  <c r="AC235" i="3"/>
  <c r="Y227" i="3"/>
  <c r="Z227" i="3" s="1"/>
  <c r="AD227" i="3"/>
  <c r="AC227" i="3"/>
  <c r="Y219" i="3"/>
  <c r="Z219" i="3" s="1"/>
  <c r="AD219" i="3"/>
  <c r="AC219" i="3"/>
  <c r="Y207" i="3"/>
  <c r="Z207" i="3" s="1"/>
  <c r="AD207" i="3"/>
  <c r="AC207" i="3"/>
  <c r="Y203" i="3"/>
  <c r="Z203" i="3" s="1"/>
  <c r="AD203" i="3"/>
  <c r="AC203" i="3"/>
  <c r="Y191" i="3"/>
  <c r="Z191" i="3" s="1"/>
  <c r="AD191" i="3"/>
  <c r="AC191" i="3"/>
  <c r="Y183" i="3"/>
  <c r="Z183" i="3" s="1"/>
  <c r="AD183" i="3"/>
  <c r="AC183" i="3"/>
  <c r="Y171" i="3"/>
  <c r="Z171" i="3" s="1"/>
  <c r="AD171" i="3"/>
  <c r="AC171" i="3"/>
  <c r="Y155" i="3"/>
  <c r="Z155" i="3" s="1"/>
  <c r="AD155" i="3"/>
  <c r="AC155" i="3"/>
  <c r="Y147" i="3"/>
  <c r="Z147" i="3" s="1"/>
  <c r="AD147" i="3"/>
  <c r="AC147" i="3"/>
  <c r="Y135" i="3"/>
  <c r="Z135" i="3" s="1"/>
  <c r="AD135" i="3"/>
  <c r="AC135" i="3"/>
  <c r="Y123" i="3"/>
  <c r="Z123" i="3" s="1"/>
  <c r="AD123" i="3"/>
  <c r="AC123" i="3"/>
  <c r="Y111" i="3"/>
  <c r="Z111" i="3" s="1"/>
  <c r="AD111" i="3"/>
  <c r="AC111" i="3"/>
  <c r="Y99" i="3"/>
  <c r="Z99" i="3" s="1"/>
  <c r="AD99" i="3"/>
  <c r="Y91" i="3"/>
  <c r="Z91" i="3" s="1"/>
  <c r="AD91" i="3"/>
  <c r="Y83" i="3"/>
  <c r="Z83" i="3" s="1"/>
  <c r="AD83" i="3"/>
  <c r="Y67" i="3"/>
  <c r="Z67" i="3" s="1"/>
  <c r="AD67" i="3"/>
  <c r="Y55" i="3"/>
  <c r="Z55" i="3" s="1"/>
  <c r="AD55" i="3"/>
  <c r="AC55" i="3"/>
  <c r="Y47" i="3"/>
  <c r="Z47" i="3" s="1"/>
  <c r="AD47" i="3"/>
  <c r="AC47" i="3"/>
  <c r="Y35" i="3"/>
  <c r="Z35" i="3" s="1"/>
  <c r="AD35" i="3"/>
  <c r="Y27" i="3"/>
  <c r="Z27" i="3" s="1"/>
  <c r="AD27" i="3"/>
  <c r="Y19" i="3"/>
  <c r="Z19" i="3" s="1"/>
  <c r="AD19" i="3"/>
  <c r="Y7" i="3"/>
  <c r="Z7" i="3" s="1"/>
  <c r="AD7" i="3"/>
  <c r="AC7" i="3"/>
  <c r="AC83" i="3"/>
  <c r="AC19" i="3"/>
  <c r="Y311" i="3"/>
  <c r="Z311" i="3" s="1"/>
  <c r="AD311" i="3"/>
  <c r="AC311" i="3"/>
  <c r="Y295" i="3"/>
  <c r="Z295" i="3" s="1"/>
  <c r="AD295" i="3"/>
  <c r="AC295" i="3"/>
  <c r="Y267" i="3"/>
  <c r="Z267" i="3" s="1"/>
  <c r="AD267" i="3"/>
  <c r="AC267" i="3"/>
  <c r="Y247" i="3"/>
  <c r="Z247" i="3" s="1"/>
  <c r="AD247" i="3"/>
  <c r="AC247" i="3"/>
  <c r="Y223" i="3"/>
  <c r="Z223" i="3" s="1"/>
  <c r="AD223" i="3"/>
  <c r="AC223" i="3"/>
  <c r="Y215" i="3"/>
  <c r="Z215" i="3" s="1"/>
  <c r="AD215" i="3"/>
  <c r="AC215" i="3"/>
  <c r="Y195" i="3"/>
  <c r="Z195" i="3" s="1"/>
  <c r="AD195" i="3"/>
  <c r="AC195" i="3"/>
  <c r="Y179" i="3"/>
  <c r="Z179" i="3" s="1"/>
  <c r="AD179" i="3"/>
  <c r="AC179" i="3"/>
  <c r="Y163" i="3"/>
  <c r="Z163" i="3" s="1"/>
  <c r="AD163" i="3"/>
  <c r="AC163" i="3"/>
  <c r="Y139" i="3"/>
  <c r="Z139" i="3" s="1"/>
  <c r="AD139" i="3"/>
  <c r="AC139" i="3"/>
  <c r="Y115" i="3"/>
  <c r="Z115" i="3" s="1"/>
  <c r="AD115" i="3"/>
  <c r="Y95" i="3"/>
  <c r="Z95" i="3" s="1"/>
  <c r="AD95" i="3"/>
  <c r="AC95" i="3"/>
  <c r="Y75" i="3"/>
  <c r="Z75" i="3" s="1"/>
  <c r="AD75" i="3"/>
  <c r="Y63" i="3"/>
  <c r="Z63" i="3" s="1"/>
  <c r="AD63" i="3"/>
  <c r="AC63" i="3"/>
  <c r="Y43" i="3"/>
  <c r="Z43" i="3" s="1"/>
  <c r="AD43" i="3"/>
  <c r="Y15" i="3"/>
  <c r="Z15" i="3" s="1"/>
  <c r="AD15" i="3"/>
  <c r="AC15" i="3"/>
  <c r="Y326" i="3"/>
  <c r="Z326" i="3" s="1"/>
  <c r="AD326" i="3"/>
  <c r="AC326" i="3"/>
  <c r="Y318" i="3"/>
  <c r="Z318" i="3" s="1"/>
  <c r="AD318" i="3"/>
  <c r="AC318" i="3"/>
  <c r="Y310" i="3"/>
  <c r="Z310" i="3" s="1"/>
  <c r="AD310" i="3"/>
  <c r="AC310" i="3"/>
  <c r="Y306" i="3"/>
  <c r="Z306" i="3" s="1"/>
  <c r="AC306" i="3"/>
  <c r="AD306" i="3"/>
  <c r="Y298" i="3"/>
  <c r="Z298" i="3" s="1"/>
  <c r="AD298" i="3"/>
  <c r="AC298" i="3"/>
  <c r="Y294" i="3"/>
  <c r="Z294" i="3" s="1"/>
  <c r="AD294" i="3"/>
  <c r="AC294" i="3"/>
  <c r="Y286" i="3"/>
  <c r="Z286" i="3" s="1"/>
  <c r="AD286" i="3"/>
  <c r="AC286" i="3"/>
  <c r="Y278" i="3"/>
  <c r="Z278" i="3" s="1"/>
  <c r="AD278" i="3"/>
  <c r="AC278" i="3"/>
  <c r="Y262" i="3"/>
  <c r="Z262" i="3" s="1"/>
  <c r="AD262" i="3"/>
  <c r="AC262" i="3"/>
  <c r="Y254" i="3"/>
  <c r="Z254" i="3" s="1"/>
  <c r="AD254" i="3"/>
  <c r="AC254" i="3"/>
  <c r="Y246" i="3"/>
  <c r="Z246" i="3" s="1"/>
  <c r="AD246" i="3"/>
  <c r="AC246" i="3"/>
  <c r="Y238" i="3"/>
  <c r="Z238" i="3" s="1"/>
  <c r="AC238" i="3"/>
  <c r="AD238" i="3"/>
  <c r="Y230" i="3"/>
  <c r="Z230" i="3" s="1"/>
  <c r="AD230" i="3"/>
  <c r="AC230" i="3"/>
  <c r="Y222" i="3"/>
  <c r="Z222" i="3" s="1"/>
  <c r="AD222" i="3"/>
  <c r="AC222" i="3"/>
  <c r="Y206" i="3"/>
  <c r="Z206" i="3" s="1"/>
  <c r="AC206" i="3"/>
  <c r="AD206" i="3"/>
  <c r="Y190" i="3"/>
  <c r="Z190" i="3" s="1"/>
  <c r="AD190" i="3"/>
  <c r="AC190" i="3"/>
  <c r="Y174" i="3"/>
  <c r="Z174" i="3" s="1"/>
  <c r="AC174" i="3"/>
  <c r="AD174" i="3"/>
  <c r="Y162" i="3"/>
  <c r="Z162" i="3" s="1"/>
  <c r="AC162" i="3"/>
  <c r="AD162" i="3"/>
  <c r="Y158" i="3"/>
  <c r="Z158" i="3" s="1"/>
  <c r="AD158" i="3"/>
  <c r="AC158" i="3"/>
  <c r="Y150" i="3"/>
  <c r="Z150" i="3" s="1"/>
  <c r="AD150" i="3"/>
  <c r="AC150" i="3"/>
  <c r="Y146" i="3"/>
  <c r="Z146" i="3" s="1"/>
  <c r="AC146" i="3"/>
  <c r="AD146" i="3"/>
  <c r="Y138" i="3"/>
  <c r="Z138" i="3" s="1"/>
  <c r="AD138" i="3"/>
  <c r="AC138" i="3"/>
  <c r="Y130" i="3"/>
  <c r="Z130" i="3" s="1"/>
  <c r="AC130" i="3"/>
  <c r="AD130" i="3"/>
  <c r="Y122" i="3"/>
  <c r="Z122" i="3" s="1"/>
  <c r="AD122" i="3"/>
  <c r="AC122" i="3"/>
  <c r="Y110" i="3"/>
  <c r="Z110" i="3" s="1"/>
  <c r="AD110" i="3"/>
  <c r="AC110" i="3"/>
  <c r="Y102" i="3"/>
  <c r="Z102" i="3" s="1"/>
  <c r="AD102" i="3"/>
  <c r="AC102" i="3"/>
  <c r="Y94" i="3"/>
  <c r="Z94" i="3" s="1"/>
  <c r="AD94" i="3"/>
  <c r="AC94" i="3"/>
  <c r="Y86" i="3"/>
  <c r="Z86" i="3" s="1"/>
  <c r="AD86" i="3"/>
  <c r="AC86" i="3"/>
  <c r="Y74" i="3"/>
  <c r="Z74" i="3" s="1"/>
  <c r="AD74" i="3"/>
  <c r="AC74" i="3"/>
  <c r="Y66" i="3"/>
  <c r="Z66" i="3" s="1"/>
  <c r="AD66" i="3"/>
  <c r="AC66" i="3"/>
  <c r="Y62" i="3"/>
  <c r="Z62" i="3" s="1"/>
  <c r="AD62" i="3"/>
  <c r="AC62" i="3"/>
  <c r="Y54" i="3"/>
  <c r="Z54" i="3" s="1"/>
  <c r="AD54" i="3"/>
  <c r="AC54" i="3"/>
  <c r="Y46" i="3"/>
  <c r="Z46" i="3" s="1"/>
  <c r="AD46" i="3"/>
  <c r="AC46" i="3"/>
  <c r="Y38" i="3"/>
  <c r="Z38" i="3" s="1"/>
  <c r="AD38" i="3"/>
  <c r="AC38" i="3"/>
  <c r="Y26" i="3"/>
  <c r="Z26" i="3" s="1"/>
  <c r="AD26" i="3"/>
  <c r="AC26" i="3"/>
  <c r="Y10" i="3"/>
  <c r="Z10" i="3" s="1"/>
  <c r="AD10" i="3"/>
  <c r="AC10" i="3"/>
  <c r="AC75" i="3"/>
  <c r="AC43" i="3"/>
  <c r="Y323" i="3"/>
  <c r="Z323" i="3" s="1"/>
  <c r="AD323" i="3"/>
  <c r="AC323" i="3"/>
  <c r="Y315" i="3"/>
  <c r="Z315" i="3" s="1"/>
  <c r="AD315" i="3"/>
  <c r="AC315" i="3"/>
  <c r="Y303" i="3"/>
  <c r="Z303" i="3" s="1"/>
  <c r="AD303" i="3"/>
  <c r="AC303" i="3"/>
  <c r="Y291" i="3"/>
  <c r="Z291" i="3" s="1"/>
  <c r="AD291" i="3"/>
  <c r="AC291" i="3"/>
  <c r="Y283" i="3"/>
  <c r="Z283" i="3" s="1"/>
  <c r="AD283" i="3"/>
  <c r="AC283" i="3"/>
  <c r="Y275" i="3"/>
  <c r="Z275" i="3" s="1"/>
  <c r="AD275" i="3"/>
  <c r="AC275" i="3"/>
  <c r="Y259" i="3"/>
  <c r="Z259" i="3" s="1"/>
  <c r="AD259" i="3"/>
  <c r="AC259" i="3"/>
  <c r="Y251" i="3"/>
  <c r="Z251" i="3" s="1"/>
  <c r="AD251" i="3"/>
  <c r="AC251" i="3"/>
  <c r="Y239" i="3"/>
  <c r="Z239" i="3" s="1"/>
  <c r="AD239" i="3"/>
  <c r="AC239" i="3"/>
  <c r="Y231" i="3"/>
  <c r="Z231" i="3" s="1"/>
  <c r="AD231" i="3"/>
  <c r="AC231" i="3"/>
  <c r="Y211" i="3"/>
  <c r="Z211" i="3" s="1"/>
  <c r="AD211" i="3"/>
  <c r="AC211" i="3"/>
  <c r="Y199" i="3"/>
  <c r="Z199" i="3" s="1"/>
  <c r="AD199" i="3"/>
  <c r="AC199" i="3"/>
  <c r="Y187" i="3"/>
  <c r="Z187" i="3" s="1"/>
  <c r="AD187" i="3"/>
  <c r="AC187" i="3"/>
  <c r="Y175" i="3"/>
  <c r="Z175" i="3" s="1"/>
  <c r="AD175" i="3"/>
  <c r="AC175" i="3"/>
  <c r="Y167" i="3"/>
  <c r="Z167" i="3" s="1"/>
  <c r="AD167" i="3"/>
  <c r="AC167" i="3"/>
  <c r="Y159" i="3"/>
  <c r="Z159" i="3" s="1"/>
  <c r="AD159" i="3"/>
  <c r="AC159" i="3"/>
  <c r="Y151" i="3"/>
  <c r="Z151" i="3" s="1"/>
  <c r="AD151" i="3"/>
  <c r="AC151" i="3"/>
  <c r="Y143" i="3"/>
  <c r="Z143" i="3" s="1"/>
  <c r="AD143" i="3"/>
  <c r="AC143" i="3"/>
  <c r="Y131" i="3"/>
  <c r="Z131" i="3" s="1"/>
  <c r="AD131" i="3"/>
  <c r="AC131" i="3"/>
  <c r="Y127" i="3"/>
  <c r="Z127" i="3" s="1"/>
  <c r="AD127" i="3"/>
  <c r="AC127" i="3"/>
  <c r="Y119" i="3"/>
  <c r="Z119" i="3" s="1"/>
  <c r="AD119" i="3"/>
  <c r="AC119" i="3"/>
  <c r="Y107" i="3"/>
  <c r="Z107" i="3" s="1"/>
  <c r="AD107" i="3"/>
  <c r="Y103" i="3"/>
  <c r="Z103" i="3" s="1"/>
  <c r="AD103" i="3"/>
  <c r="AC103" i="3"/>
  <c r="Y87" i="3"/>
  <c r="Z87" i="3" s="1"/>
  <c r="AD87" i="3"/>
  <c r="AC87" i="3"/>
  <c r="Y79" i="3"/>
  <c r="Z79" i="3" s="1"/>
  <c r="AD79" i="3"/>
  <c r="AC79" i="3"/>
  <c r="Y71" i="3"/>
  <c r="Z71" i="3" s="1"/>
  <c r="AD71" i="3"/>
  <c r="AC71" i="3"/>
  <c r="Y59" i="3"/>
  <c r="Z59" i="3" s="1"/>
  <c r="AD59" i="3"/>
  <c r="Y51" i="3"/>
  <c r="Z51" i="3" s="1"/>
  <c r="AD51" i="3"/>
  <c r="Y39" i="3"/>
  <c r="Z39" i="3" s="1"/>
  <c r="AD39" i="3"/>
  <c r="AC39" i="3"/>
  <c r="Y31" i="3"/>
  <c r="Z31" i="3" s="1"/>
  <c r="AD31" i="3"/>
  <c r="AC31" i="3"/>
  <c r="Y23" i="3"/>
  <c r="Z23" i="3" s="1"/>
  <c r="AD23" i="3"/>
  <c r="AC23" i="3"/>
  <c r="Y11" i="3"/>
  <c r="Z11" i="3" s="1"/>
  <c r="AD11" i="3"/>
  <c r="AC11" i="3"/>
  <c r="Y3" i="3"/>
  <c r="Z3" i="3" s="1"/>
  <c r="AD3" i="3"/>
  <c r="AC3" i="3"/>
  <c r="Y322" i="3"/>
  <c r="Z322" i="3" s="1"/>
  <c r="AC322" i="3"/>
  <c r="AD322" i="3"/>
  <c r="Y314" i="3"/>
  <c r="Z314" i="3" s="1"/>
  <c r="AD314" i="3"/>
  <c r="AC314" i="3"/>
  <c r="Y302" i="3"/>
  <c r="Z302" i="3" s="1"/>
  <c r="AC302" i="3"/>
  <c r="AD302" i="3"/>
  <c r="Y290" i="3"/>
  <c r="Z290" i="3" s="1"/>
  <c r="AC290" i="3"/>
  <c r="AD290" i="3"/>
  <c r="Y282" i="3"/>
  <c r="Z282" i="3" s="1"/>
  <c r="AD282" i="3"/>
  <c r="AC282" i="3"/>
  <c r="Y274" i="3"/>
  <c r="Z274" i="3" s="1"/>
  <c r="AC274" i="3"/>
  <c r="AD274" i="3"/>
  <c r="Y270" i="3"/>
  <c r="Z270" i="3" s="1"/>
  <c r="AC270" i="3"/>
  <c r="AD270" i="3"/>
  <c r="Y266" i="3"/>
  <c r="Z266" i="3" s="1"/>
  <c r="AD266" i="3"/>
  <c r="AC266" i="3"/>
  <c r="Y258" i="3"/>
  <c r="Z258" i="3" s="1"/>
  <c r="AC258" i="3"/>
  <c r="AD258" i="3"/>
  <c r="Y250" i="3"/>
  <c r="Z250" i="3" s="1"/>
  <c r="AD250" i="3"/>
  <c r="AC250" i="3"/>
  <c r="Y242" i="3"/>
  <c r="Z242" i="3" s="1"/>
  <c r="AC242" i="3"/>
  <c r="AD242" i="3"/>
  <c r="Y234" i="3"/>
  <c r="Z234" i="3" s="1"/>
  <c r="AD234" i="3"/>
  <c r="AC234" i="3"/>
  <c r="Y226" i="3"/>
  <c r="Z226" i="3" s="1"/>
  <c r="AC226" i="3"/>
  <c r="AD226" i="3"/>
  <c r="Y218" i="3"/>
  <c r="Z218" i="3" s="1"/>
  <c r="AD218" i="3"/>
  <c r="AC218" i="3"/>
  <c r="Y214" i="3"/>
  <c r="Z214" i="3" s="1"/>
  <c r="AD214" i="3"/>
  <c r="AC214" i="3"/>
  <c r="Y210" i="3"/>
  <c r="Z210" i="3" s="1"/>
  <c r="AC210" i="3"/>
  <c r="AD210" i="3"/>
  <c r="Y202" i="3"/>
  <c r="Z202" i="3" s="1"/>
  <c r="AD202" i="3"/>
  <c r="AC202" i="3"/>
  <c r="Y198" i="3"/>
  <c r="Z198" i="3" s="1"/>
  <c r="AD198" i="3"/>
  <c r="AC198" i="3"/>
  <c r="Y194" i="3"/>
  <c r="Z194" i="3" s="1"/>
  <c r="AC194" i="3"/>
  <c r="AD194" i="3"/>
  <c r="Y186" i="3"/>
  <c r="Z186" i="3" s="1"/>
  <c r="AD186" i="3"/>
  <c r="AC186" i="3"/>
  <c r="Y182" i="3"/>
  <c r="Z182" i="3" s="1"/>
  <c r="AD182" i="3"/>
  <c r="AC182" i="3"/>
  <c r="Y178" i="3"/>
  <c r="Z178" i="3" s="1"/>
  <c r="AC178" i="3"/>
  <c r="AD178" i="3"/>
  <c r="Y170" i="3"/>
  <c r="Z170" i="3" s="1"/>
  <c r="AD170" i="3"/>
  <c r="AC170" i="3"/>
  <c r="Y166" i="3"/>
  <c r="Z166" i="3" s="1"/>
  <c r="AD166" i="3"/>
  <c r="AC166" i="3"/>
  <c r="Y154" i="3"/>
  <c r="Z154" i="3" s="1"/>
  <c r="AD154" i="3"/>
  <c r="AC154" i="3"/>
  <c r="Y142" i="3"/>
  <c r="Z142" i="3" s="1"/>
  <c r="AC142" i="3"/>
  <c r="AD142" i="3"/>
  <c r="Y134" i="3"/>
  <c r="Z134" i="3" s="1"/>
  <c r="AD134" i="3"/>
  <c r="AC134" i="3"/>
  <c r="Y126" i="3"/>
  <c r="Z126" i="3" s="1"/>
  <c r="AD126" i="3"/>
  <c r="AC126" i="3"/>
  <c r="Y118" i="3"/>
  <c r="Z118" i="3" s="1"/>
  <c r="AD118" i="3"/>
  <c r="AC118" i="3"/>
  <c r="Y114" i="3"/>
  <c r="Z114" i="3" s="1"/>
  <c r="AC114" i="3"/>
  <c r="AD114" i="3"/>
  <c r="Y106" i="3"/>
  <c r="Z106" i="3" s="1"/>
  <c r="AD106" i="3"/>
  <c r="AC106" i="3"/>
  <c r="Y98" i="3"/>
  <c r="Z98" i="3" s="1"/>
  <c r="AD98" i="3"/>
  <c r="AC98" i="3"/>
  <c r="Y90" i="3"/>
  <c r="Z90" i="3" s="1"/>
  <c r="AD90" i="3"/>
  <c r="AC90" i="3"/>
  <c r="Y82" i="3"/>
  <c r="Z82" i="3" s="1"/>
  <c r="AC82" i="3"/>
  <c r="AD82" i="3"/>
  <c r="Y78" i="3"/>
  <c r="Z78" i="3" s="1"/>
  <c r="AD78" i="3"/>
  <c r="AC78" i="3"/>
  <c r="Y70" i="3"/>
  <c r="Z70" i="3" s="1"/>
  <c r="AD70" i="3"/>
  <c r="AC70" i="3"/>
  <c r="Y58" i="3"/>
  <c r="Z58" i="3" s="1"/>
  <c r="AD58" i="3"/>
  <c r="AC58" i="3"/>
  <c r="Y50" i="3"/>
  <c r="Z50" i="3" s="1"/>
  <c r="AD50" i="3"/>
  <c r="AC50" i="3"/>
  <c r="Y42" i="3"/>
  <c r="Z42" i="3" s="1"/>
  <c r="AD42" i="3"/>
  <c r="AC42" i="3"/>
  <c r="Y34" i="3"/>
  <c r="Z34" i="3" s="1"/>
  <c r="AD34" i="3"/>
  <c r="AC34" i="3"/>
  <c r="Y30" i="3"/>
  <c r="Z30" i="3" s="1"/>
  <c r="AD30" i="3"/>
  <c r="AC30" i="3"/>
  <c r="Y22" i="3"/>
  <c r="Z22" i="3" s="1"/>
  <c r="AD22" i="3"/>
  <c r="AC22" i="3"/>
  <c r="Y18" i="3"/>
  <c r="Z18" i="3" s="1"/>
  <c r="AD18" i="3"/>
  <c r="AC18" i="3"/>
  <c r="Y14" i="3"/>
  <c r="Z14" i="3" s="1"/>
  <c r="AD14" i="3"/>
  <c r="AC14" i="3"/>
  <c r="Y6" i="3"/>
  <c r="Z6" i="3" s="1"/>
  <c r="AD6" i="3"/>
  <c r="AC6" i="3"/>
  <c r="Y325" i="3"/>
  <c r="Z325" i="3" s="1"/>
  <c r="AD325" i="3"/>
  <c r="Y321" i="3"/>
  <c r="Z321" i="3" s="1"/>
  <c r="AD321" i="3"/>
  <c r="Y317" i="3"/>
  <c r="Z317" i="3" s="1"/>
  <c r="AD317" i="3"/>
  <c r="AC317" i="3"/>
  <c r="Y313" i="3"/>
  <c r="Z313" i="3" s="1"/>
  <c r="AD313" i="3"/>
  <c r="AC313" i="3"/>
  <c r="Y309" i="3"/>
  <c r="Z309" i="3" s="1"/>
  <c r="AD309" i="3"/>
  <c r="AC309" i="3"/>
  <c r="Y305" i="3"/>
  <c r="Z305" i="3" s="1"/>
  <c r="AD305" i="3"/>
  <c r="AC305" i="3"/>
  <c r="Y301" i="3"/>
  <c r="Z301" i="3" s="1"/>
  <c r="AD301" i="3"/>
  <c r="AC301" i="3"/>
  <c r="Y297" i="3"/>
  <c r="Z297" i="3" s="1"/>
  <c r="AD297" i="3"/>
  <c r="AC297" i="3"/>
  <c r="Y293" i="3"/>
  <c r="Z293" i="3" s="1"/>
  <c r="AD293" i="3"/>
  <c r="AC293" i="3"/>
  <c r="Y289" i="3"/>
  <c r="Z289" i="3" s="1"/>
  <c r="AD289" i="3"/>
  <c r="AC289" i="3"/>
  <c r="Y285" i="3"/>
  <c r="Z285" i="3" s="1"/>
  <c r="AD285" i="3"/>
  <c r="AC285" i="3"/>
  <c r="Y281" i="3"/>
  <c r="Z281" i="3" s="1"/>
  <c r="AD281" i="3"/>
  <c r="AC281" i="3"/>
  <c r="Y277" i="3"/>
  <c r="Z277" i="3" s="1"/>
  <c r="AD277" i="3"/>
  <c r="AC277" i="3"/>
  <c r="Y273" i="3"/>
  <c r="Z273" i="3" s="1"/>
  <c r="AD273" i="3"/>
  <c r="AC273" i="3"/>
  <c r="Y269" i="3"/>
  <c r="Z269" i="3" s="1"/>
  <c r="AD269" i="3"/>
  <c r="AC269" i="3"/>
  <c r="Y265" i="3"/>
  <c r="Z265" i="3" s="1"/>
  <c r="AD265" i="3"/>
  <c r="AC265" i="3"/>
  <c r="Y261" i="3"/>
  <c r="Z261" i="3" s="1"/>
  <c r="AD261" i="3"/>
  <c r="AC261" i="3"/>
  <c r="Y257" i="3"/>
  <c r="Z257" i="3" s="1"/>
  <c r="AD257" i="3"/>
  <c r="AC257" i="3"/>
  <c r="Y253" i="3"/>
  <c r="Z253" i="3" s="1"/>
  <c r="AD253" i="3"/>
  <c r="AC253" i="3"/>
  <c r="Y249" i="3"/>
  <c r="Z249" i="3" s="1"/>
  <c r="AD249" i="3"/>
  <c r="AC249" i="3"/>
  <c r="Y245" i="3"/>
  <c r="Z245" i="3" s="1"/>
  <c r="AD245" i="3"/>
  <c r="AC245" i="3"/>
  <c r="Y241" i="3"/>
  <c r="Z241" i="3" s="1"/>
  <c r="AD241" i="3"/>
  <c r="AC241" i="3"/>
  <c r="Y237" i="3"/>
  <c r="Z237" i="3" s="1"/>
  <c r="AD237" i="3"/>
  <c r="AC237" i="3"/>
  <c r="Y233" i="3"/>
  <c r="Z233" i="3" s="1"/>
  <c r="AD233" i="3"/>
  <c r="AC233" i="3"/>
  <c r="Y229" i="3"/>
  <c r="Z229" i="3" s="1"/>
  <c r="AD229" i="3"/>
  <c r="AC229" i="3"/>
  <c r="Y225" i="3"/>
  <c r="Z225" i="3" s="1"/>
  <c r="AD225" i="3"/>
  <c r="AC225" i="3"/>
  <c r="Y221" i="3"/>
  <c r="Z221" i="3" s="1"/>
  <c r="AD221" i="3"/>
  <c r="AC221" i="3"/>
  <c r="Y217" i="3"/>
  <c r="Z217" i="3" s="1"/>
  <c r="AD217" i="3"/>
  <c r="AC217" i="3"/>
  <c r="Y213" i="3"/>
  <c r="Z213" i="3" s="1"/>
  <c r="AD213" i="3"/>
  <c r="AC213" i="3"/>
  <c r="Y209" i="3"/>
  <c r="Z209" i="3" s="1"/>
  <c r="AD209" i="3"/>
  <c r="AC209" i="3"/>
  <c r="Y205" i="3"/>
  <c r="Z205" i="3" s="1"/>
  <c r="AD205" i="3"/>
  <c r="AC205" i="3"/>
  <c r="Y201" i="3"/>
  <c r="Z201" i="3" s="1"/>
  <c r="AD201" i="3"/>
  <c r="AC201" i="3"/>
  <c r="Y197" i="3"/>
  <c r="Z197" i="3" s="1"/>
  <c r="AD197" i="3"/>
  <c r="AC197" i="3"/>
  <c r="Y193" i="3"/>
  <c r="Z193" i="3" s="1"/>
  <c r="AD193" i="3"/>
  <c r="AC193" i="3"/>
  <c r="Y189" i="3"/>
  <c r="Z189" i="3" s="1"/>
  <c r="AD189" i="3"/>
  <c r="AC189" i="3"/>
  <c r="Y185" i="3"/>
  <c r="Z185" i="3" s="1"/>
  <c r="AD185" i="3"/>
  <c r="AC185" i="3"/>
  <c r="Y181" i="3"/>
  <c r="Z181" i="3" s="1"/>
  <c r="AD181" i="3"/>
  <c r="AC181" i="3"/>
  <c r="Y177" i="3"/>
  <c r="Z177" i="3" s="1"/>
  <c r="AD177" i="3"/>
  <c r="AC177" i="3"/>
  <c r="Y173" i="3"/>
  <c r="Z173" i="3" s="1"/>
  <c r="AD173" i="3"/>
  <c r="AC173" i="3"/>
  <c r="Y169" i="3"/>
  <c r="Z169" i="3" s="1"/>
  <c r="AD169" i="3"/>
  <c r="AC169" i="3"/>
  <c r="Y165" i="3"/>
  <c r="Z165" i="3" s="1"/>
  <c r="AD165" i="3"/>
  <c r="AC165" i="3"/>
  <c r="Y161" i="3"/>
  <c r="Z161" i="3" s="1"/>
  <c r="AD161" i="3"/>
  <c r="AC161" i="3"/>
  <c r="Y157" i="3"/>
  <c r="Z157" i="3" s="1"/>
  <c r="AD157" i="3"/>
  <c r="AC157" i="3"/>
  <c r="Y153" i="3"/>
  <c r="Z153" i="3" s="1"/>
  <c r="AD153" i="3"/>
  <c r="AC153" i="3"/>
  <c r="Y149" i="3"/>
  <c r="Z149" i="3" s="1"/>
  <c r="AD149" i="3"/>
  <c r="AC149" i="3"/>
  <c r="Y145" i="3"/>
  <c r="Z145" i="3" s="1"/>
  <c r="AD145" i="3"/>
  <c r="AC145" i="3"/>
  <c r="Y141" i="3"/>
  <c r="Z141" i="3" s="1"/>
  <c r="AD141" i="3"/>
  <c r="AC141" i="3"/>
  <c r="Y137" i="3"/>
  <c r="Z137" i="3" s="1"/>
  <c r="AD137" i="3"/>
  <c r="AC137" i="3"/>
  <c r="Y133" i="3"/>
  <c r="Z133" i="3" s="1"/>
  <c r="AD133" i="3"/>
  <c r="AC133" i="3"/>
  <c r="Y129" i="3"/>
  <c r="Z129" i="3" s="1"/>
  <c r="AD129" i="3"/>
  <c r="AC129" i="3"/>
  <c r="Y125" i="3"/>
  <c r="Z125" i="3" s="1"/>
  <c r="AD125" i="3"/>
  <c r="AC125" i="3"/>
  <c r="Y121" i="3"/>
  <c r="Z121" i="3" s="1"/>
  <c r="AD121" i="3"/>
  <c r="AC121" i="3"/>
  <c r="Y117" i="3"/>
  <c r="Z117" i="3" s="1"/>
  <c r="AD117" i="3"/>
  <c r="AC117" i="3"/>
  <c r="Y113" i="3"/>
  <c r="Z113" i="3" s="1"/>
  <c r="AD113" i="3"/>
  <c r="AC113" i="3"/>
  <c r="Y109" i="3"/>
  <c r="Z109" i="3" s="1"/>
  <c r="AC109" i="3"/>
  <c r="AD109" i="3"/>
  <c r="Y105" i="3"/>
  <c r="Z105" i="3" s="1"/>
  <c r="AC105" i="3"/>
  <c r="AD105" i="3"/>
  <c r="Y101" i="3"/>
  <c r="Z101" i="3" s="1"/>
  <c r="AD101" i="3"/>
  <c r="AC101" i="3"/>
  <c r="Y97" i="3"/>
  <c r="Z97" i="3" s="1"/>
  <c r="AD97" i="3"/>
  <c r="AC97" i="3"/>
  <c r="Y93" i="3"/>
  <c r="Z93" i="3" s="1"/>
  <c r="AC93" i="3"/>
  <c r="AD93" i="3"/>
  <c r="Y89" i="3"/>
  <c r="Z89" i="3" s="1"/>
  <c r="AC89" i="3"/>
  <c r="AD89" i="3"/>
  <c r="Y85" i="3"/>
  <c r="Z85" i="3" s="1"/>
  <c r="AD85" i="3"/>
  <c r="AC85" i="3"/>
  <c r="Y81" i="3"/>
  <c r="Z81" i="3" s="1"/>
  <c r="AD81" i="3"/>
  <c r="AC81" i="3"/>
  <c r="Y77" i="3"/>
  <c r="Z77" i="3" s="1"/>
  <c r="AC77" i="3"/>
  <c r="AD77" i="3"/>
  <c r="Y73" i="3"/>
  <c r="Z73" i="3" s="1"/>
  <c r="AC73" i="3"/>
  <c r="AD73" i="3"/>
  <c r="Y69" i="3"/>
  <c r="Z69" i="3" s="1"/>
  <c r="AD69" i="3"/>
  <c r="AC69" i="3"/>
  <c r="Y65" i="3"/>
  <c r="Z65" i="3" s="1"/>
  <c r="AD65" i="3"/>
  <c r="AC65" i="3"/>
  <c r="Y61" i="3"/>
  <c r="Z61" i="3" s="1"/>
  <c r="AC61" i="3"/>
  <c r="AD61" i="3"/>
  <c r="Y57" i="3"/>
  <c r="Z57" i="3" s="1"/>
  <c r="AD57" i="3"/>
  <c r="AC57" i="3"/>
  <c r="Y53" i="3"/>
  <c r="Z53" i="3" s="1"/>
  <c r="AC53" i="3"/>
  <c r="AD53" i="3"/>
  <c r="Y49" i="3"/>
  <c r="Z49" i="3" s="1"/>
  <c r="AD49" i="3"/>
  <c r="AC49" i="3"/>
  <c r="Y45" i="3"/>
  <c r="Z45" i="3" s="1"/>
  <c r="AC45" i="3"/>
  <c r="AD45" i="3"/>
  <c r="Y41" i="3"/>
  <c r="Z41" i="3" s="1"/>
  <c r="AD41" i="3"/>
  <c r="AC41" i="3"/>
  <c r="Y37" i="3"/>
  <c r="Z37" i="3" s="1"/>
  <c r="AC37" i="3"/>
  <c r="AD37" i="3"/>
  <c r="Y33" i="3"/>
  <c r="Z33" i="3" s="1"/>
  <c r="AD33" i="3"/>
  <c r="AC33" i="3"/>
  <c r="Y29" i="3"/>
  <c r="Z29" i="3" s="1"/>
  <c r="AC29" i="3"/>
  <c r="AD29" i="3"/>
  <c r="Y25" i="3"/>
  <c r="Z25" i="3" s="1"/>
  <c r="AD25" i="3"/>
  <c r="AC25" i="3"/>
  <c r="Y21" i="3"/>
  <c r="Z21" i="3" s="1"/>
  <c r="AC21" i="3"/>
  <c r="AD21" i="3"/>
  <c r="Y17" i="3"/>
  <c r="Z17" i="3" s="1"/>
  <c r="AD17" i="3"/>
  <c r="AC17" i="3"/>
  <c r="Y13" i="3"/>
  <c r="Z13" i="3" s="1"/>
  <c r="AD13" i="3"/>
  <c r="AC13" i="3"/>
  <c r="Y9" i="3"/>
  <c r="Z9" i="3" s="1"/>
  <c r="AD9" i="3"/>
  <c r="Y5" i="3"/>
  <c r="Z5" i="3" s="1"/>
  <c r="AC5" i="3"/>
  <c r="AD5" i="3"/>
  <c r="AC325" i="3"/>
  <c r="AC99" i="3"/>
  <c r="AC67" i="3"/>
  <c r="AC35" i="3"/>
  <c r="AD8" i="3"/>
  <c r="AC8" i="3"/>
  <c r="AD312" i="3"/>
  <c r="AD280" i="3"/>
  <c r="AD248" i="3"/>
  <c r="AD216" i="3"/>
  <c r="AD184" i="3"/>
  <c r="AD152" i="3"/>
  <c r="AD120" i="3"/>
  <c r="Y320" i="3"/>
  <c r="Z320" i="3" s="1"/>
  <c r="AD320" i="3"/>
  <c r="Y316" i="3"/>
  <c r="Z316" i="3" s="1"/>
  <c r="AD316" i="3"/>
  <c r="Y304" i="3"/>
  <c r="Z304" i="3" s="1"/>
  <c r="AD304" i="3"/>
  <c r="Y300" i="3"/>
  <c r="Z300" i="3" s="1"/>
  <c r="AD300" i="3"/>
  <c r="Y288" i="3"/>
  <c r="Z288" i="3" s="1"/>
  <c r="AD288" i="3"/>
  <c r="Y284" i="3"/>
  <c r="Z284" i="3" s="1"/>
  <c r="AD284" i="3"/>
  <c r="Y272" i="3"/>
  <c r="Z272" i="3" s="1"/>
  <c r="AD272" i="3"/>
  <c r="Y268" i="3"/>
  <c r="Z268" i="3" s="1"/>
  <c r="AD268" i="3"/>
  <c r="Y256" i="3"/>
  <c r="Z256" i="3" s="1"/>
  <c r="AD256" i="3"/>
  <c r="Y252" i="3"/>
  <c r="Z252" i="3" s="1"/>
  <c r="AD252" i="3"/>
  <c r="Y240" i="3"/>
  <c r="Z240" i="3" s="1"/>
  <c r="AD240" i="3"/>
  <c r="Y236" i="3"/>
  <c r="Z236" i="3" s="1"/>
  <c r="AD236" i="3"/>
  <c r="Y224" i="3"/>
  <c r="Z224" i="3" s="1"/>
  <c r="AD224" i="3"/>
  <c r="Y220" i="3"/>
  <c r="Z220" i="3" s="1"/>
  <c r="AD220" i="3"/>
  <c r="Y208" i="3"/>
  <c r="Z208" i="3" s="1"/>
  <c r="AD208" i="3"/>
  <c r="Y204" i="3"/>
  <c r="Z204" i="3" s="1"/>
  <c r="AD204" i="3"/>
  <c r="Y192" i="3"/>
  <c r="Z192" i="3" s="1"/>
  <c r="AD192" i="3"/>
  <c r="Y188" i="3"/>
  <c r="Z188" i="3" s="1"/>
  <c r="AD188" i="3"/>
  <c r="Y176" i="3"/>
  <c r="Z176" i="3" s="1"/>
  <c r="AD176" i="3"/>
  <c r="Y172" i="3"/>
  <c r="Z172" i="3" s="1"/>
  <c r="AD172" i="3"/>
  <c r="Y160" i="3"/>
  <c r="Z160" i="3" s="1"/>
  <c r="AD160" i="3"/>
  <c r="Y156" i="3"/>
  <c r="Z156" i="3" s="1"/>
  <c r="AD156" i="3"/>
  <c r="Y144" i="3"/>
  <c r="Z144" i="3" s="1"/>
  <c r="AD144" i="3"/>
  <c r="Y140" i="3"/>
  <c r="Z140" i="3" s="1"/>
  <c r="AD140" i="3"/>
  <c r="Y128" i="3"/>
  <c r="Z128" i="3" s="1"/>
  <c r="AD128" i="3"/>
  <c r="Y124" i="3"/>
  <c r="Z124" i="3" s="1"/>
  <c r="AD124" i="3"/>
  <c r="Y116" i="3"/>
  <c r="Z116" i="3" s="1"/>
  <c r="AC116" i="3"/>
  <c r="Y112" i="3"/>
  <c r="Z112" i="3" s="1"/>
  <c r="AD112" i="3"/>
  <c r="AC112" i="3"/>
  <c r="Y108" i="3"/>
  <c r="Z108" i="3" s="1"/>
  <c r="AC108" i="3"/>
  <c r="AD108" i="3"/>
  <c r="Y104" i="3"/>
  <c r="Z104" i="3" s="1"/>
  <c r="AC104" i="3"/>
  <c r="Y100" i="3"/>
  <c r="Z100" i="3" s="1"/>
  <c r="AC100" i="3"/>
  <c r="Y96" i="3"/>
  <c r="Z96" i="3" s="1"/>
  <c r="AD96" i="3"/>
  <c r="AC96" i="3"/>
  <c r="Y92" i="3"/>
  <c r="Z92" i="3" s="1"/>
  <c r="AC92" i="3"/>
  <c r="AD92" i="3"/>
  <c r="Y88" i="3"/>
  <c r="Z88" i="3" s="1"/>
  <c r="AC88" i="3"/>
  <c r="Y84" i="3"/>
  <c r="Z84" i="3" s="1"/>
  <c r="AC84" i="3"/>
  <c r="Y80" i="3"/>
  <c r="Z80" i="3" s="1"/>
  <c r="AD80" i="3"/>
  <c r="AC80" i="3"/>
  <c r="Y76" i="3"/>
  <c r="Z76" i="3" s="1"/>
  <c r="AC76" i="3"/>
  <c r="AD76" i="3"/>
  <c r="Y72" i="3"/>
  <c r="Z72" i="3" s="1"/>
  <c r="AC72" i="3"/>
  <c r="Y68" i="3"/>
  <c r="Z68" i="3" s="1"/>
  <c r="AC68" i="3"/>
  <c r="Y64" i="3"/>
  <c r="Z64" i="3" s="1"/>
  <c r="AD64" i="3"/>
  <c r="AC64" i="3"/>
  <c r="Y60" i="3"/>
  <c r="Z60" i="3" s="1"/>
  <c r="AC60" i="3"/>
  <c r="AD60" i="3"/>
  <c r="Y56" i="3"/>
  <c r="Z56" i="3" s="1"/>
  <c r="AC56" i="3"/>
  <c r="Y52" i="3"/>
  <c r="Z52" i="3" s="1"/>
  <c r="AC52" i="3"/>
  <c r="AD52" i="3"/>
  <c r="Y48" i="3"/>
  <c r="Z48" i="3" s="1"/>
  <c r="AC48" i="3"/>
  <c r="Y44" i="3"/>
  <c r="Z44" i="3" s="1"/>
  <c r="AC44" i="3"/>
  <c r="AD44" i="3"/>
  <c r="Y40" i="3"/>
  <c r="Z40" i="3" s="1"/>
  <c r="AC40" i="3"/>
  <c r="Y36" i="3"/>
  <c r="Z36" i="3" s="1"/>
  <c r="AC36" i="3"/>
  <c r="AD36" i="3"/>
  <c r="Y32" i="3"/>
  <c r="Z32" i="3" s="1"/>
  <c r="AC32" i="3"/>
  <c r="Y28" i="3"/>
  <c r="Z28" i="3" s="1"/>
  <c r="AC28" i="3"/>
  <c r="AD28" i="3"/>
  <c r="Y24" i="3"/>
  <c r="Z24" i="3" s="1"/>
  <c r="AC24" i="3"/>
  <c r="Y20" i="3"/>
  <c r="Z20" i="3" s="1"/>
  <c r="AC20" i="3"/>
  <c r="AD20" i="3"/>
  <c r="Y16" i="3"/>
  <c r="Z16" i="3" s="1"/>
  <c r="AC16" i="3"/>
  <c r="Y12" i="3"/>
  <c r="Z12" i="3" s="1"/>
  <c r="AD12" i="3"/>
  <c r="AC12" i="3"/>
  <c r="Y4" i="3"/>
  <c r="Z4" i="3" s="1"/>
  <c r="AD4" i="3"/>
  <c r="AC4" i="3"/>
  <c r="AD308" i="3"/>
  <c r="AD276" i="3"/>
  <c r="AD244" i="3"/>
  <c r="AD212" i="3"/>
  <c r="AD180" i="3"/>
  <c r="AD148" i="3"/>
  <c r="AD116" i="3"/>
  <c r="AD84" i="3"/>
  <c r="AD48" i="3"/>
  <c r="AD32" i="3"/>
  <c r="AD16" i="3"/>
  <c r="Y2" i="3"/>
  <c r="Z2" i="3" s="1"/>
  <c r="AH274" i="3" l="1"/>
  <c r="AI42" i="3"/>
  <c r="AH40" i="3"/>
  <c r="Z264" i="3"/>
  <c r="Z276" i="3"/>
  <c r="Z244" i="3"/>
  <c r="Z232" i="3"/>
  <c r="Z296" i="3"/>
  <c r="AI38" i="3"/>
  <c r="AI81" i="3"/>
  <c r="AH90" i="3"/>
  <c r="Z248" i="3"/>
  <c r="Z308" i="3"/>
  <c r="Z168" i="3"/>
  <c r="Z180" i="3"/>
  <c r="Z212" i="3"/>
  <c r="Z312" i="3"/>
  <c r="Z148" i="3"/>
  <c r="AI23" i="3"/>
  <c r="Z136" i="3"/>
  <c r="Z184" i="3"/>
  <c r="Z280" i="3"/>
  <c r="Z200" i="3"/>
  <c r="Z216" i="3"/>
  <c r="U8" i="3"/>
  <c r="U76" i="3"/>
  <c r="U132" i="3"/>
  <c r="U152" i="3"/>
  <c r="U164" i="3"/>
  <c r="U196" i="3"/>
  <c r="U228" i="3"/>
  <c r="U260" i="3"/>
  <c r="U292" i="3"/>
  <c r="U324" i="3"/>
  <c r="U21" i="3"/>
  <c r="U85" i="3"/>
  <c r="U149" i="3"/>
  <c r="U213" i="3"/>
  <c r="U277" i="3"/>
  <c r="U210" i="3"/>
  <c r="U94" i="3"/>
  <c r="U7" i="3"/>
  <c r="U223" i="3"/>
  <c r="U31" i="3"/>
  <c r="U219" i="3"/>
  <c r="U282" i="3"/>
  <c r="U155" i="3"/>
  <c r="U6" i="3"/>
  <c r="U96" i="3"/>
  <c r="U37" i="3"/>
  <c r="U101" i="3"/>
  <c r="U165" i="3"/>
  <c r="U229" i="3"/>
  <c r="U293" i="3"/>
  <c r="U14" i="3"/>
  <c r="U126" i="3"/>
  <c r="U267" i="3"/>
  <c r="U263" i="3"/>
  <c r="U314" i="3"/>
  <c r="U203" i="3"/>
  <c r="U40" i="3"/>
  <c r="U28" i="3"/>
  <c r="U186" i="3"/>
  <c r="U53" i="3"/>
  <c r="U117" i="3"/>
  <c r="U181" i="3"/>
  <c r="U245" i="3"/>
  <c r="U309" i="3"/>
  <c r="U30" i="3"/>
  <c r="U142" i="3"/>
  <c r="U79" i="3"/>
  <c r="U3" i="3"/>
  <c r="U307" i="3"/>
  <c r="U23" i="3"/>
  <c r="U255" i="3"/>
  <c r="U4" i="3"/>
  <c r="U104" i="3"/>
  <c r="U48" i="3"/>
  <c r="U222" i="3"/>
  <c r="U69" i="3"/>
  <c r="U133" i="3"/>
  <c r="U197" i="3"/>
  <c r="U261" i="3"/>
  <c r="U154" i="3"/>
  <c r="U62" i="3"/>
  <c r="U166" i="3"/>
  <c r="U175" i="3"/>
  <c r="U250" i="3"/>
  <c r="U303" i="3"/>
  <c r="U68" i="3"/>
  <c r="U156" i="3"/>
  <c r="U268" i="3"/>
  <c r="U284" i="3"/>
  <c r="U110" i="3"/>
  <c r="U171" i="3"/>
  <c r="U100" i="3"/>
  <c r="U56" i="3"/>
  <c r="U9" i="3"/>
  <c r="U12" i="3"/>
  <c r="U32" i="3"/>
  <c r="U52" i="3"/>
  <c r="U80" i="3"/>
  <c r="U108" i="3"/>
  <c r="U194" i="3"/>
  <c r="U234" i="3"/>
  <c r="U25" i="3"/>
  <c r="U41" i="3"/>
  <c r="U57" i="3"/>
  <c r="U73" i="3"/>
  <c r="U89" i="3"/>
  <c r="U105" i="3"/>
  <c r="U121" i="3"/>
  <c r="U137" i="3"/>
  <c r="U153" i="3"/>
  <c r="U169" i="3"/>
  <c r="U185" i="3"/>
  <c r="U201" i="3"/>
  <c r="U217" i="3"/>
  <c r="U233" i="3"/>
  <c r="U249" i="3"/>
  <c r="U265" i="3"/>
  <c r="U281" i="3"/>
  <c r="U297" i="3"/>
  <c r="U313" i="3"/>
  <c r="U174" i="3"/>
  <c r="U218" i="3"/>
  <c r="U18" i="3"/>
  <c r="U34" i="3"/>
  <c r="U50" i="3"/>
  <c r="U66" i="3"/>
  <c r="U82" i="3"/>
  <c r="U98" i="3"/>
  <c r="U114" i="3"/>
  <c r="U130" i="3"/>
  <c r="U146" i="3"/>
  <c r="U170" i="3"/>
  <c r="U51" i="3"/>
  <c r="U99" i="3"/>
  <c r="U135" i="3"/>
  <c r="U183" i="3"/>
  <c r="U235" i="3"/>
  <c r="U279" i="3"/>
  <c r="U246" i="3"/>
  <c r="U278" i="3"/>
  <c r="U310" i="3"/>
  <c r="U19" i="3"/>
  <c r="U39" i="3"/>
  <c r="U63" i="3"/>
  <c r="U139" i="3"/>
  <c r="U187" i="3"/>
  <c r="U231" i="3"/>
  <c r="U275" i="3"/>
  <c r="U319" i="3"/>
  <c r="U258" i="3"/>
  <c r="U290" i="3"/>
  <c r="U322" i="3"/>
  <c r="U35" i="3"/>
  <c r="U83" i="3"/>
  <c r="U111" i="3"/>
  <c r="U167" i="3"/>
  <c r="U215" i="3"/>
  <c r="U271" i="3"/>
  <c r="U315" i="3"/>
  <c r="U140" i="3"/>
  <c r="U188" i="3"/>
  <c r="U204" i="3"/>
  <c r="U316" i="3"/>
  <c r="U46" i="3"/>
  <c r="U78" i="3"/>
  <c r="U270" i="3"/>
  <c r="U91" i="3"/>
  <c r="AI73" i="3"/>
  <c r="AI293" i="3"/>
  <c r="AI301" i="3"/>
  <c r="U72" i="3"/>
  <c r="U16" i="3"/>
  <c r="U36" i="3"/>
  <c r="U60" i="3"/>
  <c r="U84" i="3"/>
  <c r="U112" i="3"/>
  <c r="U128" i="3"/>
  <c r="U144" i="3"/>
  <c r="U160" i="3"/>
  <c r="U176" i="3"/>
  <c r="U192" i="3"/>
  <c r="U208" i="3"/>
  <c r="U224" i="3"/>
  <c r="U240" i="3"/>
  <c r="U256" i="3"/>
  <c r="U272" i="3"/>
  <c r="U288" i="3"/>
  <c r="U304" i="3"/>
  <c r="U320" i="3"/>
  <c r="U162" i="3"/>
  <c r="U202" i="3"/>
  <c r="U5" i="3"/>
  <c r="U29" i="3"/>
  <c r="U45" i="3"/>
  <c r="U61" i="3"/>
  <c r="U77" i="3"/>
  <c r="U93" i="3"/>
  <c r="U109" i="3"/>
  <c r="U125" i="3"/>
  <c r="U141" i="3"/>
  <c r="U157" i="3"/>
  <c r="U173" i="3"/>
  <c r="U189" i="3"/>
  <c r="U205" i="3"/>
  <c r="U221" i="3"/>
  <c r="U237" i="3"/>
  <c r="U253" i="3"/>
  <c r="U269" i="3"/>
  <c r="U285" i="3"/>
  <c r="U301" i="3"/>
  <c r="U317" i="3"/>
  <c r="U190" i="3"/>
  <c r="U226" i="3"/>
  <c r="U22" i="3"/>
  <c r="U38" i="3"/>
  <c r="U54" i="3"/>
  <c r="U70" i="3"/>
  <c r="U86" i="3"/>
  <c r="U102" i="3"/>
  <c r="U118" i="3"/>
  <c r="U134" i="3"/>
  <c r="U150" i="3"/>
  <c r="U182" i="3"/>
  <c r="U115" i="3"/>
  <c r="U151" i="3"/>
  <c r="U195" i="3"/>
  <c r="U247" i="3"/>
  <c r="U295" i="3"/>
  <c r="U254" i="3"/>
  <c r="U286" i="3"/>
  <c r="U318" i="3"/>
  <c r="U27" i="3"/>
  <c r="U47" i="3"/>
  <c r="U75" i="3"/>
  <c r="U103" i="3"/>
  <c r="U147" i="3"/>
  <c r="U199" i="3"/>
  <c r="U239" i="3"/>
  <c r="U287" i="3"/>
  <c r="U2" i="3"/>
  <c r="U266" i="3"/>
  <c r="U298" i="3"/>
  <c r="U11" i="3"/>
  <c r="U43" i="3"/>
  <c r="U95" i="3"/>
  <c r="U127" i="3"/>
  <c r="U179" i="3"/>
  <c r="U227" i="3"/>
  <c r="U283" i="3"/>
  <c r="U323" i="3"/>
  <c r="U124" i="3"/>
  <c r="U172" i="3"/>
  <c r="U220" i="3"/>
  <c r="U236" i="3"/>
  <c r="U252" i="3"/>
  <c r="U300" i="3"/>
  <c r="U123" i="3"/>
  <c r="U242" i="3"/>
  <c r="U302" i="3"/>
  <c r="U131" i="3"/>
  <c r="U67" i="3"/>
  <c r="AI6" i="3"/>
  <c r="AH75" i="3"/>
  <c r="AH181" i="3"/>
  <c r="AH306" i="3"/>
  <c r="U321" i="3"/>
  <c r="U24" i="3"/>
  <c r="U88" i="3"/>
  <c r="U13" i="3"/>
  <c r="U20" i="3"/>
  <c r="U44" i="3"/>
  <c r="U64" i="3"/>
  <c r="U92" i="3"/>
  <c r="U116" i="3"/>
  <c r="U178" i="3"/>
  <c r="U214" i="3"/>
  <c r="U17" i="3"/>
  <c r="U33" i="3"/>
  <c r="U49" i="3"/>
  <c r="U65" i="3"/>
  <c r="U81" i="3"/>
  <c r="U97" i="3"/>
  <c r="U113" i="3"/>
  <c r="U129" i="3"/>
  <c r="U145" i="3"/>
  <c r="U161" i="3"/>
  <c r="U177" i="3"/>
  <c r="U193" i="3"/>
  <c r="U209" i="3"/>
  <c r="U225" i="3"/>
  <c r="U241" i="3"/>
  <c r="U257" i="3"/>
  <c r="U273" i="3"/>
  <c r="U289" i="3"/>
  <c r="U305" i="3"/>
  <c r="U325" i="3"/>
  <c r="U198" i="3"/>
  <c r="U10" i="3"/>
  <c r="U26" i="3"/>
  <c r="U42" i="3"/>
  <c r="U58" i="3"/>
  <c r="U74" i="3"/>
  <c r="U90" i="3"/>
  <c r="U106" i="3"/>
  <c r="U122" i="3"/>
  <c r="U138" i="3"/>
  <c r="U158" i="3"/>
  <c r="U206" i="3"/>
  <c r="U71" i="3"/>
  <c r="U159" i="3"/>
  <c r="U211" i="3"/>
  <c r="U259" i="3"/>
  <c r="U311" i="3"/>
  <c r="U262" i="3"/>
  <c r="U294" i="3"/>
  <c r="U326" i="3"/>
  <c r="U59" i="3"/>
  <c r="U87" i="3"/>
  <c r="U119" i="3"/>
  <c r="U163" i="3"/>
  <c r="U207" i="3"/>
  <c r="U251" i="3"/>
  <c r="U291" i="3"/>
  <c r="U238" i="3"/>
  <c r="U274" i="3"/>
  <c r="U306" i="3"/>
  <c r="U15" i="3"/>
  <c r="U55" i="3"/>
  <c r="U107" i="3"/>
  <c r="U143" i="3"/>
  <c r="U191" i="3"/>
  <c r="U243" i="3"/>
  <c r="U299" i="3"/>
  <c r="U230" i="3"/>
  <c r="AH100" i="3"/>
  <c r="AI100" i="3"/>
  <c r="AI18" i="3"/>
  <c r="AI43" i="3"/>
  <c r="AH259" i="3"/>
  <c r="AH282" i="3"/>
  <c r="AI139" i="3"/>
  <c r="AH125" i="3"/>
  <c r="AI162" i="3"/>
  <c r="AI175" i="3"/>
  <c r="AH78" i="3"/>
  <c r="AI78" i="3"/>
  <c r="AI58" i="3"/>
  <c r="AH58" i="3"/>
  <c r="AI101" i="3"/>
  <c r="AH137" i="3"/>
  <c r="AH257" i="3"/>
  <c r="AI7" i="3"/>
  <c r="AH84" i="3"/>
  <c r="AH197" i="3"/>
  <c r="AI321" i="3"/>
  <c r="AI65" i="3"/>
  <c r="AH242" i="3"/>
  <c r="AH248" i="3"/>
  <c r="AI3" i="3"/>
  <c r="AI136" i="3"/>
  <c r="AH172" i="3"/>
  <c r="AH236" i="3"/>
  <c r="AH36" i="3"/>
  <c r="AI64" i="3"/>
  <c r="AI22" i="3"/>
  <c r="AH309" i="3"/>
  <c r="AH324" i="3"/>
  <c r="AH121" i="3"/>
  <c r="AH158" i="3"/>
  <c r="AH295" i="3"/>
  <c r="AH102" i="3"/>
  <c r="AH164" i="3"/>
  <c r="AI168" i="3"/>
  <c r="AH223" i="3"/>
  <c r="AI305" i="3"/>
  <c r="AI297" i="3"/>
  <c r="AH195" i="3"/>
  <c r="AI16" i="3"/>
  <c r="AH86" i="3"/>
  <c r="AI140" i="3"/>
  <c r="AI240" i="3"/>
  <c r="AI29" i="3"/>
  <c r="AH153" i="3"/>
  <c r="AH26" i="3"/>
  <c r="AH130" i="3"/>
  <c r="AH176" i="3"/>
  <c r="AI287" i="3"/>
  <c r="AI232" i="3"/>
  <c r="AI325" i="3"/>
  <c r="AH8" i="3"/>
  <c r="AH261" i="3"/>
  <c r="AI95" i="3"/>
  <c r="AH189" i="3"/>
  <c r="AI107" i="3"/>
  <c r="AI5" i="3"/>
  <c r="AH147" i="3"/>
  <c r="AH286" i="3"/>
  <c r="AH127" i="3"/>
  <c r="AH167" i="3"/>
  <c r="AH279" i="3"/>
  <c r="AH85" i="3"/>
  <c r="AI123" i="3"/>
  <c r="AI48" i="3"/>
  <c r="AI128" i="3"/>
  <c r="AH213" i="3"/>
  <c r="AI169" i="3"/>
  <c r="AI79" i="3"/>
  <c r="AH239" i="3"/>
  <c r="AI184" i="3"/>
  <c r="AH298" i="3"/>
  <c r="AI289" i="3"/>
  <c r="AH227" i="3"/>
  <c r="AI106" i="3"/>
  <c r="AI60" i="3"/>
  <c r="AH193" i="3"/>
  <c r="AH281" i="3"/>
  <c r="AH318" i="3"/>
  <c r="AH225" i="3"/>
  <c r="AI196" i="3"/>
  <c r="AI244" i="3"/>
  <c r="AI204" i="3"/>
  <c r="AH310" i="3"/>
  <c r="AH322" i="3"/>
  <c r="AH24" i="3"/>
  <c r="AH247" i="3"/>
  <c r="AI89" i="3"/>
  <c r="AH283" i="3"/>
  <c r="AH302" i="3"/>
  <c r="AI13" i="3"/>
  <c r="AH277" i="3"/>
  <c r="AH185" i="3"/>
  <c r="AH326" i="3"/>
  <c r="AI76" i="3"/>
  <c r="AH235" i="3"/>
  <c r="AI241" i="3"/>
  <c r="AI159" i="3"/>
  <c r="AH229" i="3"/>
  <c r="AH265" i="3"/>
  <c r="AI45" i="3"/>
  <c r="AI21" i="3"/>
  <c r="AI183" i="3"/>
  <c r="AH151" i="3"/>
  <c r="AH237" i="3"/>
  <c r="AH212" i="3"/>
  <c r="AH263" i="3"/>
  <c r="AH200" i="3"/>
  <c r="AH231" i="3"/>
  <c r="AI124" i="3"/>
  <c r="AI224" i="3"/>
  <c r="AI266" i="3"/>
  <c r="AH273" i="3"/>
  <c r="AH316" i="3"/>
  <c r="AI191" i="3"/>
  <c r="AH171" i="3"/>
  <c r="AH20" i="3"/>
  <c r="AH52" i="3"/>
  <c r="AH245" i="3"/>
  <c r="AH290" i="3"/>
  <c r="AH314" i="3"/>
  <c r="AI88" i="3"/>
  <c r="AH104" i="3"/>
  <c r="AI173" i="3"/>
  <c r="AI87" i="3"/>
  <c r="AI44" i="3"/>
  <c r="AH44" i="3"/>
  <c r="AH308" i="3"/>
  <c r="AH144" i="3"/>
  <c r="AI47" i="3"/>
  <c r="AH215" i="3"/>
  <c r="AH56" i="3"/>
  <c r="AH320" i="3"/>
  <c r="AH211" i="3"/>
  <c r="AH243" i="3"/>
  <c r="AH55" i="3"/>
  <c r="AI312" i="3"/>
  <c r="AI59" i="3"/>
  <c r="AI288" i="3"/>
  <c r="AH251" i="3"/>
  <c r="AI304" i="3"/>
  <c r="AI116" i="3"/>
  <c r="AH233" i="3"/>
  <c r="AH300" i="3"/>
  <c r="AH187" i="3"/>
  <c r="AI37" i="3"/>
  <c r="AI280" i="3"/>
  <c r="AH152" i="3"/>
  <c r="AI272" i="3"/>
  <c r="AH46" i="3"/>
  <c r="AH62" i="3"/>
  <c r="AI93" i="3"/>
  <c r="AH83" i="3"/>
  <c r="AH218" i="3"/>
  <c r="AI246" i="3"/>
  <c r="AI270" i="3"/>
  <c r="AH303" i="3"/>
  <c r="AI49" i="3"/>
  <c r="AH66" i="3"/>
  <c r="AH98" i="3"/>
  <c r="AH99" i="3"/>
  <c r="AH115" i="3"/>
  <c r="AI150" i="3"/>
  <c r="AI146" i="3"/>
  <c r="AI174" i="3"/>
  <c r="AI190" i="3"/>
  <c r="AH160" i="3"/>
  <c r="AH186" i="3"/>
  <c r="AI214" i="3"/>
  <c r="AI230" i="3"/>
  <c r="AI170" i="3"/>
  <c r="AI202" i="3"/>
  <c r="AI278" i="3"/>
  <c r="AH323" i="3"/>
  <c r="AI299" i="3"/>
  <c r="AI315" i="3"/>
  <c r="AH54" i="3"/>
  <c r="AI77" i="3"/>
  <c r="AI109" i="3"/>
  <c r="AI142" i="3"/>
  <c r="AH67" i="3"/>
  <c r="AI122" i="3"/>
  <c r="AI126" i="3"/>
  <c r="AH163" i="3"/>
  <c r="AI206" i="3"/>
  <c r="AI222" i="3"/>
  <c r="AI238" i="3"/>
  <c r="AI254" i="3"/>
  <c r="AI166" i="3"/>
  <c r="AI182" i="3"/>
  <c r="AI198" i="3"/>
  <c r="AI250" i="3"/>
  <c r="AI258" i="3"/>
  <c r="AH267" i="3"/>
  <c r="AH268" i="3"/>
  <c r="AI319" i="3"/>
  <c r="AH276" i="3"/>
  <c r="AI307" i="3"/>
  <c r="AI91" i="3"/>
  <c r="AH15" i="3"/>
  <c r="AH31" i="3"/>
  <c r="AH50" i="3"/>
  <c r="AI57" i="3"/>
  <c r="AH82" i="3"/>
  <c r="AH114" i="3"/>
  <c r="AH148" i="3"/>
  <c r="AI134" i="3"/>
  <c r="AI138" i="3"/>
  <c r="AH149" i="3"/>
  <c r="AH145" i="3"/>
  <c r="AI194" i="3"/>
  <c r="AI234" i="3"/>
  <c r="AI262" i="3"/>
  <c r="AH275" i="3"/>
  <c r="AI291" i="3"/>
  <c r="AH284" i="3"/>
  <c r="AI2" i="3"/>
</calcChain>
</file>

<file path=xl/sharedStrings.xml><?xml version="1.0" encoding="utf-8"?>
<sst xmlns="http://schemas.openxmlformats.org/spreadsheetml/2006/main" count="1571" uniqueCount="493">
  <si>
    <t xml:space="preserve">NWP (£m) </t>
  </si>
  <si>
    <t>SCR (£m)</t>
  </si>
  <si>
    <t>EoF for SCR (£m)</t>
  </si>
  <si>
    <t>SCR coverage ratio</t>
  </si>
  <si>
    <t>GWP (£m)</t>
  </si>
  <si>
    <t>Gross BEL (inc. TPs as whole, pre-TMTP) (£m)</t>
  </si>
  <si>
    <t>Total assets (£m)</t>
  </si>
  <si>
    <t>Total liabilities (£m)</t>
  </si>
  <si>
    <t>Excess of assets over liabilities (£m) [= equity]</t>
  </si>
  <si>
    <t>2016YE</t>
  </si>
  <si>
    <t>2017YE</t>
  </si>
  <si>
    <t>2018YE</t>
  </si>
  <si>
    <t>2019YE</t>
  </si>
  <si>
    <t>2020YE</t>
  </si>
  <si>
    <t>Gross claims incurred (£m)</t>
  </si>
  <si>
    <t>Net BEL (inc. TPs as a whole, pre-TMTP) (£m)</t>
  </si>
  <si>
    <t>Pure net claims ratio</t>
  </si>
  <si>
    <t>Net expense ratio</t>
  </si>
  <si>
    <t>Net combined ratio</t>
  </si>
  <si>
    <t>Pure gross claims ratio</t>
  </si>
  <si>
    <t>Gross expense ratio</t>
  </si>
  <si>
    <t>Gross combined ratio</t>
  </si>
  <si>
    <t>Firm 1</t>
  </si>
  <si>
    <t>Firm 2</t>
  </si>
  <si>
    <t>Firm 3</t>
  </si>
  <si>
    <t>Firm 4</t>
  </si>
  <si>
    <t>Firm 5</t>
  </si>
  <si>
    <t>Firm 6</t>
  </si>
  <si>
    <t>Firm 7</t>
  </si>
  <si>
    <t>Firm 8</t>
  </si>
  <si>
    <t>Firm 9</t>
  </si>
  <si>
    <t>Firm 10</t>
  </si>
  <si>
    <t>Firm 11</t>
  </si>
  <si>
    <t>Firm 12</t>
  </si>
  <si>
    <t>Firm 13</t>
  </si>
  <si>
    <t>Firm 14</t>
  </si>
  <si>
    <t>Firm 15</t>
  </si>
  <si>
    <t>Firm 16</t>
  </si>
  <si>
    <t>Firm 17</t>
  </si>
  <si>
    <t>Firm 18</t>
  </si>
  <si>
    <t>Firm 19</t>
  </si>
  <si>
    <t>Firm 20</t>
  </si>
  <si>
    <t>Firm 21</t>
  </si>
  <si>
    <t>Firm 22</t>
  </si>
  <si>
    <t>Firm 23</t>
  </si>
  <si>
    <t>Firm 24</t>
  </si>
  <si>
    <t>Firm 25</t>
  </si>
  <si>
    <t>Firm 26</t>
  </si>
  <si>
    <t>Firm 27</t>
  </si>
  <si>
    <t>Firm 28</t>
  </si>
  <si>
    <t>Firm 29</t>
  </si>
  <si>
    <t>Firm 30</t>
  </si>
  <si>
    <t>Firm 31</t>
  </si>
  <si>
    <t>Firm 32</t>
  </si>
  <si>
    <t>Firm 33</t>
  </si>
  <si>
    <t>Firm 34</t>
  </si>
  <si>
    <t>Firm 35</t>
  </si>
  <si>
    <t>Firm 36</t>
  </si>
  <si>
    <t>Firm 37</t>
  </si>
  <si>
    <t>Firm 38</t>
  </si>
  <si>
    <t>Firm 39</t>
  </si>
  <si>
    <t>Firm 40</t>
  </si>
  <si>
    <t>Firm 41</t>
  </si>
  <si>
    <t>Firm 42</t>
  </si>
  <si>
    <t>Firm 43</t>
  </si>
  <si>
    <t>Firm 44</t>
  </si>
  <si>
    <t>Firm 45</t>
  </si>
  <si>
    <t>Firm 46</t>
  </si>
  <si>
    <t>Firm 47</t>
  </si>
  <si>
    <t>Firm 48</t>
  </si>
  <si>
    <t>Firm 49</t>
  </si>
  <si>
    <t>Firm 50</t>
  </si>
  <si>
    <t>Firm 51</t>
  </si>
  <si>
    <t>Firm 52</t>
  </si>
  <si>
    <t>Firm 53</t>
  </si>
  <si>
    <t>Firm 54</t>
  </si>
  <si>
    <t>Firm 55</t>
  </si>
  <si>
    <t>Firm 56</t>
  </si>
  <si>
    <t>Firm 57</t>
  </si>
  <si>
    <t>Firm 58</t>
  </si>
  <si>
    <t>Firm 59</t>
  </si>
  <si>
    <t>Firm 60</t>
  </si>
  <si>
    <t>Firm 61</t>
  </si>
  <si>
    <t>Firm 62</t>
  </si>
  <si>
    <t>Firm 63</t>
  </si>
  <si>
    <t>Firm 64</t>
  </si>
  <si>
    <t>Firm 65</t>
  </si>
  <si>
    <t>Firm 66</t>
  </si>
  <si>
    <t>Firm 67</t>
  </si>
  <si>
    <t>Firm 68</t>
  </si>
  <si>
    <t>Firm 69</t>
  </si>
  <si>
    <t>Firm 70</t>
  </si>
  <si>
    <t>Firm 71</t>
  </si>
  <si>
    <t>Firm 72</t>
  </si>
  <si>
    <t>Firm 73</t>
  </si>
  <si>
    <t>Firm 74</t>
  </si>
  <si>
    <t>Firm 75</t>
  </si>
  <si>
    <t>Firm 76</t>
  </si>
  <si>
    <t>Firm 77</t>
  </si>
  <si>
    <t>Firm 78</t>
  </si>
  <si>
    <t>Firm 79</t>
  </si>
  <si>
    <t>Firm 80</t>
  </si>
  <si>
    <t>Firm 81</t>
  </si>
  <si>
    <t>Firm 82</t>
  </si>
  <si>
    <t>Firm 83</t>
  </si>
  <si>
    <t>Firm 84</t>
  </si>
  <si>
    <t>Firm 85</t>
  </si>
  <si>
    <t>Firm 86</t>
  </si>
  <si>
    <t>Firm 87</t>
  </si>
  <si>
    <t>Firm 88</t>
  </si>
  <si>
    <t>Firm 89</t>
  </si>
  <si>
    <t>Firm 90</t>
  </si>
  <si>
    <t>Firm 91</t>
  </si>
  <si>
    <t>Firm 92</t>
  </si>
  <si>
    <t>Firm 93</t>
  </si>
  <si>
    <t>Firm 94</t>
  </si>
  <si>
    <t>Firm 95</t>
  </si>
  <si>
    <t>Firm 96</t>
  </si>
  <si>
    <t>Firm 97</t>
  </si>
  <si>
    <t>Firm 98</t>
  </si>
  <si>
    <t>Firm 99</t>
  </si>
  <si>
    <t>Firm 100</t>
  </si>
  <si>
    <t>Firm 101</t>
  </si>
  <si>
    <t>Firm 102</t>
  </si>
  <si>
    <t>Firm 103</t>
  </si>
  <si>
    <t>Firm 104</t>
  </si>
  <si>
    <t>Firm 105</t>
  </si>
  <si>
    <t>Firm 106</t>
  </si>
  <si>
    <t>Firm 107</t>
  </si>
  <si>
    <t>Firm 108</t>
  </si>
  <si>
    <t>Firm 109</t>
  </si>
  <si>
    <t>Firm 110</t>
  </si>
  <si>
    <t>Firm 111</t>
  </si>
  <si>
    <t>Firm 112</t>
  </si>
  <si>
    <t>Firm 113</t>
  </si>
  <si>
    <t>Firm 114</t>
  </si>
  <si>
    <t>Firm 115</t>
  </si>
  <si>
    <t>Firm 116</t>
  </si>
  <si>
    <t>Firm 117</t>
  </si>
  <si>
    <t>Firm 118</t>
  </si>
  <si>
    <t>Firm 119</t>
  </si>
  <si>
    <t>Firm 120</t>
  </si>
  <si>
    <t>Firm 121</t>
  </si>
  <si>
    <t>Firm 122</t>
  </si>
  <si>
    <t>Firm 123</t>
  </si>
  <si>
    <t>Firm 124</t>
  </si>
  <si>
    <t>Firm 125</t>
  </si>
  <si>
    <t>Firm 126</t>
  </si>
  <si>
    <t>Firm 127</t>
  </si>
  <si>
    <t>Firm 128</t>
  </si>
  <si>
    <t>Firm 129</t>
  </si>
  <si>
    <t>Firm 130</t>
  </si>
  <si>
    <t>Firm 131</t>
  </si>
  <si>
    <t>Firm 132</t>
  </si>
  <si>
    <t>Firm 133</t>
  </si>
  <si>
    <t>Firm 134</t>
  </si>
  <si>
    <t>Firm 135</t>
  </si>
  <si>
    <t>Firm 136</t>
  </si>
  <si>
    <t>Firm 137</t>
  </si>
  <si>
    <t>Firm 138</t>
  </si>
  <si>
    <t>Firm 139</t>
  </si>
  <si>
    <t>Firm 140</t>
  </si>
  <si>
    <t>Firm 141</t>
  </si>
  <si>
    <t>Firm 142</t>
  </si>
  <si>
    <t>Firm 143</t>
  </si>
  <si>
    <t>Firm 144</t>
  </si>
  <si>
    <t>Firm 145</t>
  </si>
  <si>
    <t>Firm 146</t>
  </si>
  <si>
    <t>Firm 147</t>
  </si>
  <si>
    <t>Firm 148</t>
  </si>
  <si>
    <t>Firm 149</t>
  </si>
  <si>
    <t>Firm 150</t>
  </si>
  <si>
    <t>Firm 151</t>
  </si>
  <si>
    <t>Firm 152</t>
  </si>
  <si>
    <t>Firm 153</t>
  </si>
  <si>
    <t>Firm 154</t>
  </si>
  <si>
    <t>Firm 155</t>
  </si>
  <si>
    <t>Firm 156</t>
  </si>
  <si>
    <t>Firm 157</t>
  </si>
  <si>
    <t>Firm 158</t>
  </si>
  <si>
    <t>Firm 159</t>
  </si>
  <si>
    <t>Firm 160</t>
  </si>
  <si>
    <t>Firm 161</t>
  </si>
  <si>
    <t>Firm 162</t>
  </si>
  <si>
    <t>Firm 163</t>
  </si>
  <si>
    <t>Firm 164</t>
  </si>
  <si>
    <t>Firm 165</t>
  </si>
  <si>
    <t>Firm 166</t>
  </si>
  <si>
    <t>Firm 167</t>
  </si>
  <si>
    <t>Firm 168</t>
  </si>
  <si>
    <t>Firm 169</t>
  </si>
  <si>
    <t>Firm 170</t>
  </si>
  <si>
    <t>Firm 171</t>
  </si>
  <si>
    <t>Firm 172</t>
  </si>
  <si>
    <t>Firm 173</t>
  </si>
  <si>
    <t>Firm 174</t>
  </si>
  <si>
    <t>Firm 175</t>
  </si>
  <si>
    <t>Firm 176</t>
  </si>
  <si>
    <t>Firm 177</t>
  </si>
  <si>
    <t>Firm 178</t>
  </si>
  <si>
    <t>Firm 179</t>
  </si>
  <si>
    <t>Firm 180</t>
  </si>
  <si>
    <t>Firm 181</t>
  </si>
  <si>
    <t>Firm 182</t>
  </si>
  <si>
    <t>Firm 183</t>
  </si>
  <si>
    <t>Firm 184</t>
  </si>
  <si>
    <t>Firm 185</t>
  </si>
  <si>
    <t>Firm 186</t>
  </si>
  <si>
    <t>Firm 187</t>
  </si>
  <si>
    <t>Firm 188</t>
  </si>
  <si>
    <t>Firm 189</t>
  </si>
  <si>
    <t>Firm 190</t>
  </si>
  <si>
    <t>Firm 191</t>
  </si>
  <si>
    <t>Firm 192</t>
  </si>
  <si>
    <t>Firm 193</t>
  </si>
  <si>
    <t>Firm 194</t>
  </si>
  <si>
    <t>Firm 195</t>
  </si>
  <si>
    <t>Firm 196</t>
  </si>
  <si>
    <t>Firm 197</t>
  </si>
  <si>
    <t>Firm 198</t>
  </si>
  <si>
    <t>Firm 199</t>
  </si>
  <si>
    <t>Firm 200</t>
  </si>
  <si>
    <t>Firm 201</t>
  </si>
  <si>
    <t>Firm 202</t>
  </si>
  <si>
    <t>Firm 203</t>
  </si>
  <si>
    <t>Firm 204</t>
  </si>
  <si>
    <t>Firm 205</t>
  </si>
  <si>
    <t>Firm 206</t>
  </si>
  <si>
    <t>Firm 207</t>
  </si>
  <si>
    <t>Firm 208</t>
  </si>
  <si>
    <t>Firm 209</t>
  </si>
  <si>
    <t>Firm 210</t>
  </si>
  <si>
    <t>Firm 211</t>
  </si>
  <si>
    <t>Firm 212</t>
  </si>
  <si>
    <t>Firm 213</t>
  </si>
  <si>
    <t>Firm 214</t>
  </si>
  <si>
    <t>Firm 215</t>
  </si>
  <si>
    <t>Firm 216</t>
  </si>
  <si>
    <t>Firm 217</t>
  </si>
  <si>
    <t>Firm 218</t>
  </si>
  <si>
    <t>Firm 219</t>
  </si>
  <si>
    <t>Firm 220</t>
  </si>
  <si>
    <t>Firm 221</t>
  </si>
  <si>
    <t>Firm 222</t>
  </si>
  <si>
    <t>Firm 223</t>
  </si>
  <si>
    <t>Firm 224</t>
  </si>
  <si>
    <t>Firm 225</t>
  </si>
  <si>
    <t>Firm 226</t>
  </si>
  <si>
    <t>Firm 227</t>
  </si>
  <si>
    <t>Firm 228</t>
  </si>
  <si>
    <t>Firm 229</t>
  </si>
  <si>
    <t>Firm 230</t>
  </si>
  <si>
    <t>Firm 231</t>
  </si>
  <si>
    <t>Firm 232</t>
  </si>
  <si>
    <t>Firm 233</t>
  </si>
  <si>
    <t>Firm 234</t>
  </si>
  <si>
    <t>Firm 235</t>
  </si>
  <si>
    <t>Firm 236</t>
  </si>
  <si>
    <t>Firm 237</t>
  </si>
  <si>
    <t>Firm 238</t>
  </si>
  <si>
    <t>Firm 239</t>
  </si>
  <si>
    <t>Firm 240</t>
  </si>
  <si>
    <t>Firm 241</t>
  </si>
  <si>
    <t>Firm 242</t>
  </si>
  <si>
    <t>Firm 243</t>
  </si>
  <si>
    <t>Firm 244</t>
  </si>
  <si>
    <t>Firm 245</t>
  </si>
  <si>
    <t>Firm 246</t>
  </si>
  <si>
    <t>Firm 247</t>
  </si>
  <si>
    <t>Firm 248</t>
  </si>
  <si>
    <t>Firm 249</t>
  </si>
  <si>
    <t>Firm 250</t>
  </si>
  <si>
    <t>Firm 251</t>
  </si>
  <si>
    <t>Firm 252</t>
  </si>
  <si>
    <t>Firm 253</t>
  </si>
  <si>
    <t>Firm 254</t>
  </si>
  <si>
    <t>Firm 255</t>
  </si>
  <si>
    <t>Firm 256</t>
  </si>
  <si>
    <t>Firm 257</t>
  </si>
  <si>
    <t>Firm 258</t>
  </si>
  <si>
    <t>Firm 259</t>
  </si>
  <si>
    <t>Firm 260</t>
  </si>
  <si>
    <t>Firm 261</t>
  </si>
  <si>
    <t>Firm 262</t>
  </si>
  <si>
    <t>Firm 263</t>
  </si>
  <si>
    <t>Firm 264</t>
  </si>
  <si>
    <t>Firm 265</t>
  </si>
  <si>
    <t>Firm 266</t>
  </si>
  <si>
    <t>Firm 267</t>
  </si>
  <si>
    <t>Firm 268</t>
  </si>
  <si>
    <t>Firm 269</t>
  </si>
  <si>
    <t>Firm 270</t>
  </si>
  <si>
    <t>Firm 271</t>
  </si>
  <si>
    <t>Firm 272</t>
  </si>
  <si>
    <t>Firm 273</t>
  </si>
  <si>
    <t>Firm 274</t>
  </si>
  <si>
    <t>Firm 275</t>
  </si>
  <si>
    <t>Firm 276</t>
  </si>
  <si>
    <t>Firm 277</t>
  </si>
  <si>
    <t>Firm 278</t>
  </si>
  <si>
    <t>Firm 279</t>
  </si>
  <si>
    <t>Firm 280</t>
  </si>
  <si>
    <t>Firm 281</t>
  </si>
  <si>
    <t>Firm 282</t>
  </si>
  <si>
    <t>Firm 283</t>
  </si>
  <si>
    <t>Firm 284</t>
  </si>
  <si>
    <t>Firm 285</t>
  </si>
  <si>
    <t>Firm 286</t>
  </si>
  <si>
    <t>Firm 287</t>
  </si>
  <si>
    <t>Firm 288</t>
  </si>
  <si>
    <t>Firm 289</t>
  </si>
  <si>
    <t>Firm 290</t>
  </si>
  <si>
    <t>Firm 291</t>
  </si>
  <si>
    <t>Firm 292</t>
  </si>
  <si>
    <t>Firm 293</t>
  </si>
  <si>
    <t>Firm 294</t>
  </si>
  <si>
    <t>Firm 295</t>
  </si>
  <si>
    <t>Firm 296</t>
  </si>
  <si>
    <t>Firm 297</t>
  </si>
  <si>
    <t>Firm 298</t>
  </si>
  <si>
    <t>Firm 299</t>
  </si>
  <si>
    <t>Firm 300</t>
  </si>
  <si>
    <t>Firm 301</t>
  </si>
  <si>
    <t>Firm 302</t>
  </si>
  <si>
    <t>Firm 303</t>
  </si>
  <si>
    <t>Firm 304</t>
  </si>
  <si>
    <t>Firm 305</t>
  </si>
  <si>
    <t>Firm 306</t>
  </si>
  <si>
    <t>Firm 307</t>
  </si>
  <si>
    <t>Firm 308</t>
  </si>
  <si>
    <t>Firm 309</t>
  </si>
  <si>
    <t>Firm 310</t>
  </si>
  <si>
    <t>Firm 311</t>
  </si>
  <si>
    <t>Firm 312</t>
  </si>
  <si>
    <t>Firm 313</t>
  </si>
  <si>
    <t>Firm 314</t>
  </si>
  <si>
    <t>Firm 315</t>
  </si>
  <si>
    <t>Firm 316</t>
  </si>
  <si>
    <t>Firm 317</t>
  </si>
  <si>
    <t>Firm 318</t>
  </si>
  <si>
    <t>Firm 319</t>
  </si>
  <si>
    <t>Firm 320</t>
  </si>
  <si>
    <t>Firm 321</t>
  </si>
  <si>
    <t>Firm 322</t>
  </si>
  <si>
    <t>Firm 323</t>
  </si>
  <si>
    <t>Firm 324</t>
  </si>
  <si>
    <t>Firm 325</t>
  </si>
  <si>
    <t>Firm 326</t>
  </si>
  <si>
    <t>Firm 327</t>
  </si>
  <si>
    <t>Firm 328</t>
  </si>
  <si>
    <t>Firm 329</t>
  </si>
  <si>
    <t>Firm 330</t>
  </si>
  <si>
    <t>Firm 331</t>
  </si>
  <si>
    <t>Firm 332</t>
  </si>
  <si>
    <t>Firm 333</t>
  </si>
  <si>
    <t>Firm 334</t>
  </si>
  <si>
    <t>Firm 335</t>
  </si>
  <si>
    <t>Firm 336</t>
  </si>
  <si>
    <t>Firm 337</t>
  </si>
  <si>
    <t>Firm 338</t>
  </si>
  <si>
    <t>Firm 339</t>
  </si>
  <si>
    <t>Firm 340</t>
  </si>
  <si>
    <t>Firm 341</t>
  </si>
  <si>
    <t>Firm 342</t>
  </si>
  <si>
    <t>Firm 343</t>
  </si>
  <si>
    <t>Firm 344</t>
  </si>
  <si>
    <t>Firm 345</t>
  </si>
  <si>
    <t>Firm 346</t>
  </si>
  <si>
    <t>Firm 347</t>
  </si>
  <si>
    <t>Firm 348</t>
  </si>
  <si>
    <t>Firm 349</t>
  </si>
  <si>
    <t>Firm 350</t>
  </si>
  <si>
    <t>Firm 351</t>
  </si>
  <si>
    <t>Firm 352</t>
  </si>
  <si>
    <t>Firm 353</t>
  </si>
  <si>
    <t>Firm 354</t>
  </si>
  <si>
    <t>Firm 355</t>
  </si>
  <si>
    <t>Firm 356</t>
  </si>
  <si>
    <t>Firm 357</t>
  </si>
  <si>
    <t>Firm 358</t>
  </si>
  <si>
    <t>Firm 359</t>
  </si>
  <si>
    <t>Firm 360</t>
  </si>
  <si>
    <t>Firm 361</t>
  </si>
  <si>
    <t>Firm 362</t>
  </si>
  <si>
    <t>Firm 363</t>
  </si>
  <si>
    <t>Firm 364</t>
  </si>
  <si>
    <t>Firm 365</t>
  </si>
  <si>
    <t>Firm 366</t>
  </si>
  <si>
    <t>Firm 367</t>
  </si>
  <si>
    <t>Firm 368</t>
  </si>
  <si>
    <t>Firm 369</t>
  </si>
  <si>
    <t>Firm 370</t>
  </si>
  <si>
    <t>Firm 371</t>
  </si>
  <si>
    <t>Firm 372</t>
  </si>
  <si>
    <t>Firm 373</t>
  </si>
  <si>
    <t>Firm 374</t>
  </si>
  <si>
    <t>Firm 375</t>
  </si>
  <si>
    <t>Firm 376</t>
  </si>
  <si>
    <t>Firm 377</t>
  </si>
  <si>
    <t>Firm 378</t>
  </si>
  <si>
    <t>Firm 379</t>
  </si>
  <si>
    <t>Firm 380</t>
  </si>
  <si>
    <t>Firm 381</t>
  </si>
  <si>
    <t>Firm 382</t>
  </si>
  <si>
    <t>Firm 383</t>
  </si>
  <si>
    <t>Firm 384</t>
  </si>
  <si>
    <t>Firm 385</t>
  </si>
  <si>
    <t>Firm 386</t>
  </si>
  <si>
    <t>Firm 387</t>
  </si>
  <si>
    <t>Firm 388</t>
  </si>
  <si>
    <t>Firm 389</t>
  </si>
  <si>
    <t>Firm 390</t>
  </si>
  <si>
    <t>Firm 391</t>
  </si>
  <si>
    <t>Firm 392</t>
  </si>
  <si>
    <t>Firm 393</t>
  </si>
  <si>
    <t>Firm 394</t>
  </si>
  <si>
    <t>Firm 395</t>
  </si>
  <si>
    <t>Firm 396</t>
  </si>
  <si>
    <t>Firm 397</t>
  </si>
  <si>
    <t>Firm 398</t>
  </si>
  <si>
    <t>Firm 399</t>
  </si>
  <si>
    <t>Firm 400</t>
  </si>
  <si>
    <t>Firm 401</t>
  </si>
  <si>
    <t>Firm 402</t>
  </si>
  <si>
    <t>Firm 403</t>
  </si>
  <si>
    <t>Firm 404</t>
  </si>
  <si>
    <t>Firm 405</t>
  </si>
  <si>
    <t>Firm 406</t>
  </si>
  <si>
    <t>Firm 407</t>
  </si>
  <si>
    <t>Firm 408</t>
  </si>
  <si>
    <t>Firm 409</t>
  </si>
  <si>
    <t>Firm 410</t>
  </si>
  <si>
    <t>Firm 411</t>
  </si>
  <si>
    <t>Firm 412</t>
  </si>
  <si>
    <t>Firm 413</t>
  </si>
  <si>
    <t>Firm 414</t>
  </si>
  <si>
    <t>Firm 415</t>
  </si>
  <si>
    <t>Firm 416</t>
  </si>
  <si>
    <t>Firm 417</t>
  </si>
  <si>
    <t>Firm 418</t>
  </si>
  <si>
    <t>Firm 419</t>
  </si>
  <si>
    <t>Firm 420</t>
  </si>
  <si>
    <t>Firm 421</t>
  </si>
  <si>
    <t>Firm 422</t>
  </si>
  <si>
    <t>Firm 423</t>
  </si>
  <si>
    <t>Firm 424</t>
  </si>
  <si>
    <t>Firm 425</t>
  </si>
  <si>
    <t>Firm 426</t>
  </si>
  <si>
    <t>Firm 427</t>
  </si>
  <si>
    <t>Firm 428</t>
  </si>
  <si>
    <t>Firm 429</t>
  </si>
  <si>
    <t>Firm 430</t>
  </si>
  <si>
    <t>Firm 431</t>
  </si>
  <si>
    <t>Firm 432</t>
  </si>
  <si>
    <t>Firm 433</t>
  </si>
  <si>
    <t>Firm 434</t>
  </si>
  <si>
    <t>Firm 435</t>
  </si>
  <si>
    <t>Firm 436</t>
  </si>
  <si>
    <t>Firm 437</t>
  </si>
  <si>
    <t>Firm 438</t>
  </si>
  <si>
    <t>Firm 439</t>
  </si>
  <si>
    <t>Firm 440</t>
  </si>
  <si>
    <t>Firm 441</t>
  </si>
  <si>
    <t>Firm 442</t>
  </si>
  <si>
    <t>Firm 443</t>
  </si>
  <si>
    <t>Firm 444</t>
  </si>
  <si>
    <t>Firm 445</t>
  </si>
  <si>
    <t>Firm 446</t>
  </si>
  <si>
    <t>Firm 447</t>
  </si>
  <si>
    <t>Firm 448</t>
  </si>
  <si>
    <t>Firm 449</t>
  </si>
  <si>
    <t>Firm 450</t>
  </si>
  <si>
    <t>Firm 451</t>
  </si>
  <si>
    <t>Firm 452</t>
  </si>
  <si>
    <t>Firm 453</t>
  </si>
  <si>
    <t>Firm 454</t>
  </si>
  <si>
    <t>Firm 455</t>
  </si>
  <si>
    <t>Firm 456</t>
  </si>
  <si>
    <t>Average</t>
  </si>
  <si>
    <t>St Dev</t>
  </si>
  <si>
    <t>Outliers</t>
  </si>
  <si>
    <t>NWP (£m)</t>
  </si>
  <si>
    <t>Upper Bound</t>
  </si>
  <si>
    <t>Lower Bound</t>
  </si>
  <si>
    <t>Q1</t>
  </si>
  <si>
    <t>Q3</t>
  </si>
  <si>
    <t>IQR</t>
  </si>
  <si>
    <t>Upper Limit</t>
  </si>
  <si>
    <t>Lower Limit</t>
  </si>
  <si>
    <t>Changing business profile</t>
  </si>
  <si>
    <t>Avg Inside St Deviation</t>
  </si>
  <si>
    <t>NWP/GWP</t>
  </si>
  <si>
    <t>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</si>
</sst>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#,##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2" fontId="0" fillId="0" borderId="0" xfId="0" applyNumberFormat="1"/>
    <xf numFmtId="172" fontId="0" fillId="0" borderId="0" xfId="0" applyNumberFormat="1"/>
    <xf numFmtId="0" fontId="0" fillId="2" borderId="0" xfId="0" applyFill="1"/>
    <xf numFmtId="2" fontId="0" fillId="2" borderId="0" xfId="0" applyNumberFormat="1" applyFill="1"/>
    <xf numFmtId="172" fontId="0" fillId="2" borderId="0" xfId="0" applyNumberFormat="1" applyFill="1"/>
    <xf numFmtId="0" fontId="0" fillId="0" borderId="0" xfId="0" applyAlignment="1">
      <alignment horizontal="left" indent="7"/>
    </xf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7"/>
  <sheetViews>
    <sheetView tabSelected="1" workbookViewId="0">
      <pane ySplit="1" topLeftCell="A286" activePane="bottomLeft" state="frozen"/>
      <selection activeCell="CL1" sqref="CL1"/>
      <selection pane="bottomLeft" activeCell="C300" sqref="C300"/>
    </sheetView>
  </sheetViews>
  <sheetFormatPr baseColWidth="10" defaultColWidth="8.83203125" defaultRowHeight="15" x14ac:dyDescent="0.2"/>
  <cols>
    <col min="1" max="1" width="26.5" bestFit="1" customWidth="1"/>
    <col min="7" max="7" width="15.1640625" customWidth="1"/>
    <col min="9" max="9" width="17.5" customWidth="1"/>
    <col min="22" max="22" width="13.1640625" style="8" bestFit="1" customWidth="1"/>
    <col min="25" max="25" width="25.6640625" customWidth="1"/>
    <col min="26" max="28" width="9.1640625" customWidth="1"/>
    <col min="30" max="30" width="9.1640625" bestFit="1" customWidth="1"/>
  </cols>
  <sheetData>
    <row r="1" spans="1:36" x14ac:dyDescent="0.2">
      <c r="A1" t="s">
        <v>492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3" t="s">
        <v>14</v>
      </c>
      <c r="K1" s="3" t="s">
        <v>5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21</v>
      </c>
      <c r="T1" s="13" t="s">
        <v>491</v>
      </c>
      <c r="U1" s="1" t="s">
        <v>489</v>
      </c>
      <c r="V1" s="8" t="s">
        <v>478</v>
      </c>
      <c r="W1" s="1" t="s">
        <v>480</v>
      </c>
      <c r="X1" s="1" t="s">
        <v>479</v>
      </c>
      <c r="Y1" s="1" t="s">
        <v>490</v>
      </c>
      <c r="Z1" s="1" t="s">
        <v>489</v>
      </c>
      <c r="AA1" s="1"/>
      <c r="AB1" s="1"/>
      <c r="AC1" s="1" t="s">
        <v>482</v>
      </c>
      <c r="AD1" s="1" t="s">
        <v>483</v>
      </c>
      <c r="AE1" s="1" t="s">
        <v>484</v>
      </c>
      <c r="AF1" s="1" t="s">
        <v>485</v>
      </c>
      <c r="AG1" s="1" t="s">
        <v>486</v>
      </c>
      <c r="AH1" s="1" t="s">
        <v>488</v>
      </c>
      <c r="AI1" s="1" t="s">
        <v>487</v>
      </c>
      <c r="AJ1" s="1" t="s">
        <v>480</v>
      </c>
    </row>
    <row r="2" spans="1:36" x14ac:dyDescent="0.2">
      <c r="A2" t="s">
        <v>22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AVERAGE(R2:R2)</f>
        <v>0</v>
      </c>
      <c r="T2">
        <f>IFERROR(#REF!/#REF!,0)</f>
        <v>0</v>
      </c>
      <c r="U2" t="e">
        <f>IF(V2&gt;2*Y2,1,0)</f>
        <v>#DIV/0!</v>
      </c>
      <c r="V2" s="7">
        <f>AVERAGE(B2:B2)</f>
        <v>0</v>
      </c>
      <c r="W2" t="s">
        <v>480</v>
      </c>
      <c r="X2" s="7" t="e">
        <f>_xlfn.STDEV.S(B2:B2)</f>
        <v>#DIV/0!</v>
      </c>
      <c r="Y2" t="e">
        <f>AVERAGEIFS(B2:B2,B2:B2,"&gt;="&amp;($V2-$X2),B2:B2,"&lt;="&amp;($V2+$X2))</f>
        <v>#DIV/0!</v>
      </c>
      <c r="Z2" t="e">
        <f>IF(V2&gt;2*Y2,1,0)</f>
        <v>#DIV/0!</v>
      </c>
      <c r="AC2" s="7" t="e">
        <f>V2+X2</f>
        <v>#DIV/0!</v>
      </c>
      <c r="AD2" s="7" t="e">
        <f>V2-X2</f>
        <v>#DIV/0!</v>
      </c>
      <c r="AE2">
        <f>_xlfn.QUARTILE.INC(G2:G2,1)</f>
        <v>0</v>
      </c>
      <c r="AF2">
        <f>_xlfn.QUARTILE.INC(G2:G2,3)</f>
        <v>0</v>
      </c>
      <c r="AG2" t="e">
        <f>IF(OR(#REF!=0,#REF!=0),0,AF2-AE2)</f>
        <v>#REF!</v>
      </c>
      <c r="AH2" t="e">
        <f>AE2-1.5*AG2</f>
        <v>#REF!</v>
      </c>
      <c r="AI2" t="e">
        <f>AF2+1.5*AG2</f>
        <v>#REF!</v>
      </c>
      <c r="AJ2" t="s">
        <v>480</v>
      </c>
    </row>
    <row r="3" spans="1:36" x14ac:dyDescent="0.2">
      <c r="A3" t="s">
        <v>23</v>
      </c>
      <c r="B3" s="7">
        <v>13.626145148362589</v>
      </c>
      <c r="C3" s="7">
        <v>1.591638361303183</v>
      </c>
      <c r="D3" s="7">
        <v>28.784161583155559</v>
      </c>
      <c r="E3" s="7">
        <v>3.1706821860317156</v>
      </c>
      <c r="F3" s="7">
        <v>16.723242209535766</v>
      </c>
      <c r="G3" s="7">
        <v>2.6657408369190754</v>
      </c>
      <c r="H3" s="7">
        <v>16.173862006192543</v>
      </c>
      <c r="I3" s="7">
        <v>12.456319039280283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AVERAGE(R3:R3)</f>
        <v>0</v>
      </c>
      <c r="T3">
        <f>IFERROR(#REF!/#REF!,0)</f>
        <v>0</v>
      </c>
      <c r="U3" t="e">
        <f t="shared" ref="U3:U66" si="0">IF(V3&gt;2*Y3,1,0)</f>
        <v>#DIV/0!</v>
      </c>
      <c r="V3" s="8">
        <f>AVERAGE(B3:B3)</f>
        <v>13.626145148362589</v>
      </c>
      <c r="X3" s="7" t="e">
        <f>_xlfn.STDEV.S(B3:B3)</f>
        <v>#DIV/0!</v>
      </c>
      <c r="Y3" t="e">
        <f>AVERAGEIFS(B3:B3,B3:B3,"&gt;="&amp;($V3-$X3),B3:B3,"&lt;="&amp;($V3+$X3))</f>
        <v>#DIV/0!</v>
      </c>
      <c r="Z3" t="e">
        <f t="shared" ref="Z3:Z66" si="1">IF(V3&gt;2*Y3,1,0)</f>
        <v>#DIV/0!</v>
      </c>
      <c r="AC3" s="7" t="e">
        <f t="shared" ref="AC3:AC66" si="2">V3+X3</f>
        <v>#DIV/0!</v>
      </c>
      <c r="AD3" s="7" t="e">
        <f t="shared" ref="AD3:AD66" si="3">V3-X3</f>
        <v>#DIV/0!</v>
      </c>
      <c r="AE3">
        <f>_xlfn.QUARTILE.INC(G3:G3,1)</f>
        <v>2.6657408369190754</v>
      </c>
      <c r="AF3">
        <f>_xlfn.QUARTILE.INC(G3:G3,3)</f>
        <v>2.6657408369190754</v>
      </c>
      <c r="AG3" t="e">
        <f>IF(OR(#REF!=0,#REF!=0),0,AF3-AE3)</f>
        <v>#REF!</v>
      </c>
      <c r="AH3" t="e">
        <f>AE3-1.5*AG3</f>
        <v>#REF!</v>
      </c>
      <c r="AI3" t="e">
        <f>AF3+1.5*AG3</f>
        <v>#REF!</v>
      </c>
    </row>
    <row r="4" spans="1:36" x14ac:dyDescent="0.2">
      <c r="A4" t="s">
        <v>24</v>
      </c>
      <c r="B4" s="7">
        <v>54.744180079686721</v>
      </c>
      <c r="C4" s="7">
        <v>362.09292186552273</v>
      </c>
      <c r="D4" s="7">
        <v>841.93267610205714</v>
      </c>
      <c r="E4" s="7">
        <v>0.2452828567268876</v>
      </c>
      <c r="F4" s="7">
        <v>38.119418231428924</v>
      </c>
      <c r="G4" s="7">
        <v>540.59467095049752</v>
      </c>
      <c r="H4" s="7">
        <v>374.71215503579577</v>
      </c>
      <c r="I4" s="7">
        <v>412.46620695889379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AVERAGE(R4:R4)</f>
        <v>0</v>
      </c>
      <c r="T4">
        <f>IFERROR(#REF!/#REF!,0)</f>
        <v>0</v>
      </c>
      <c r="U4" t="e">
        <f t="shared" si="0"/>
        <v>#DIV/0!</v>
      </c>
      <c r="V4" s="8">
        <f>AVERAGE(B4:B4)</f>
        <v>54.744180079686721</v>
      </c>
      <c r="X4" s="7" t="e">
        <f>_xlfn.STDEV.S(B4:B4)</f>
        <v>#DIV/0!</v>
      </c>
      <c r="Y4" t="e">
        <f>AVERAGEIFS(B4:B4,B4:B4,"&gt;="&amp;($V4-$X4),B4:B4,"&lt;="&amp;($V4+$X4))</f>
        <v>#DIV/0!</v>
      </c>
      <c r="Z4" t="e">
        <f t="shared" si="1"/>
        <v>#DIV/0!</v>
      </c>
      <c r="AC4" s="7" t="e">
        <f t="shared" si="2"/>
        <v>#DIV/0!</v>
      </c>
      <c r="AD4" s="7" t="e">
        <f t="shared" si="3"/>
        <v>#DIV/0!</v>
      </c>
      <c r="AE4">
        <f>_xlfn.QUARTILE.INC(G4:G4,1)</f>
        <v>540.59467095049752</v>
      </c>
      <c r="AF4">
        <f>_xlfn.QUARTILE.INC(G4:G4,3)</f>
        <v>540.59467095049752</v>
      </c>
      <c r="AG4" t="e">
        <f>IF(OR(#REF!=0,#REF!=0),0,AF4-AE4)</f>
        <v>#REF!</v>
      </c>
      <c r="AH4" t="e">
        <f t="shared" ref="AH4:AH67" si="4">AE4-1.5*AG4</f>
        <v>#REF!</v>
      </c>
      <c r="AI4" t="e">
        <f t="shared" ref="AI4:AI67" si="5">AF4+1.5*AG4</f>
        <v>#REF!</v>
      </c>
    </row>
    <row r="5" spans="1:36" x14ac:dyDescent="0.2">
      <c r="A5" t="s">
        <v>25</v>
      </c>
      <c r="B5" s="7">
        <v>49204.465136158717</v>
      </c>
      <c r="C5" s="7">
        <v>16090.310420323205</v>
      </c>
      <c r="D5" s="7">
        <v>41636.299252158744</v>
      </c>
      <c r="E5" s="7">
        <v>1.1958290318141402</v>
      </c>
      <c r="F5" s="7">
        <v>37761.883321031914</v>
      </c>
      <c r="G5" s="7">
        <v>37423.543261238869</v>
      </c>
      <c r="H5" s="7">
        <v>92273.05396844224</v>
      </c>
      <c r="I5" s="7">
        <v>24127.839035458303</v>
      </c>
      <c r="J5">
        <v>3.668493703107413</v>
      </c>
      <c r="K5">
        <v>5.759892561622694E-2</v>
      </c>
      <c r="L5">
        <v>38.903549110622215</v>
      </c>
      <c r="M5">
        <v>-5.765023558051932</v>
      </c>
      <c r="N5">
        <v>-0.11838377798728057</v>
      </c>
      <c r="O5">
        <v>-3.5487314600183835</v>
      </c>
      <c r="P5">
        <v>-9.3823887352440476</v>
      </c>
      <c r="Q5">
        <v>-0.16288336913828425</v>
      </c>
      <c r="R5">
        <v>-2.3030930348260679</v>
      </c>
      <c r="S5">
        <f>AVERAGE(R5:R5)</f>
        <v>-2.3030930348260679</v>
      </c>
      <c r="T5">
        <f>IFERROR(#REF!/#REF!,0)</f>
        <v>0</v>
      </c>
      <c r="U5" t="e">
        <f t="shared" si="0"/>
        <v>#DIV/0!</v>
      </c>
      <c r="V5" s="8">
        <f>AVERAGE(B5:B5)</f>
        <v>49204.465136158717</v>
      </c>
      <c r="X5" s="7" t="e">
        <f>_xlfn.STDEV.S(B5:B5)</f>
        <v>#DIV/0!</v>
      </c>
      <c r="Y5" t="e">
        <f>AVERAGEIFS(B5:B5,B5:B5,"&gt;="&amp;($V5-$X5),B5:B5,"&lt;="&amp;($V5+$X5))</f>
        <v>#DIV/0!</v>
      </c>
      <c r="Z5" t="e">
        <f t="shared" si="1"/>
        <v>#DIV/0!</v>
      </c>
      <c r="AC5" s="7" t="e">
        <f t="shared" si="2"/>
        <v>#DIV/0!</v>
      </c>
      <c r="AD5" s="7" t="e">
        <f t="shared" si="3"/>
        <v>#DIV/0!</v>
      </c>
      <c r="AE5">
        <f>_xlfn.QUARTILE.INC(G5:G5,1)</f>
        <v>37423.543261238869</v>
      </c>
      <c r="AF5">
        <f>_xlfn.QUARTILE.INC(G5:G5,3)</f>
        <v>37423.543261238869</v>
      </c>
      <c r="AG5" t="e">
        <f>IF(OR(#REF!=0,#REF!=0),0,AF5-AE5)</f>
        <v>#REF!</v>
      </c>
      <c r="AH5" t="e">
        <f t="shared" si="4"/>
        <v>#REF!</v>
      </c>
      <c r="AI5" t="e">
        <f t="shared" si="5"/>
        <v>#REF!</v>
      </c>
    </row>
    <row r="6" spans="1:36" x14ac:dyDescent="0.2">
      <c r="A6" t="s">
        <v>26</v>
      </c>
      <c r="B6" s="7">
        <v>61.727294738049309</v>
      </c>
      <c r="C6" s="7">
        <v>91.515289359367742</v>
      </c>
      <c r="D6" s="7">
        <v>142.78356894548756</v>
      </c>
      <c r="E6" s="7">
        <v>1.618599724318172</v>
      </c>
      <c r="F6" s="7">
        <v>32.277534869186994</v>
      </c>
      <c r="G6" s="7">
        <v>15.049929055868704</v>
      </c>
      <c r="H6" s="7">
        <v>106.1795427142517</v>
      </c>
      <c r="I6" s="7">
        <v>103.18097233994979</v>
      </c>
      <c r="J6">
        <v>5.9276241222585053</v>
      </c>
      <c r="K6">
        <v>722.23949786651247</v>
      </c>
      <c r="L6">
        <v>582.19198820480938</v>
      </c>
      <c r="M6">
        <v>0.91459541160073676</v>
      </c>
      <c r="N6">
        <v>5.8344943129131153E-2</v>
      </c>
      <c r="O6">
        <v>1.8696675468097796</v>
      </c>
      <c r="P6">
        <v>0.73463741054487575</v>
      </c>
      <c r="Q6">
        <v>4.8702989757626429E-2</v>
      </c>
      <c r="R6">
        <v>1.1336453480898641</v>
      </c>
      <c r="S6">
        <f>AVERAGE(R6:R6)</f>
        <v>1.1336453480898641</v>
      </c>
      <c r="T6">
        <f>IFERROR(#REF!/#REF!,0)</f>
        <v>0</v>
      </c>
      <c r="U6" t="e">
        <f t="shared" si="0"/>
        <v>#DIV/0!</v>
      </c>
      <c r="V6" s="8">
        <f>AVERAGE(B6:B6)</f>
        <v>61.727294738049309</v>
      </c>
      <c r="X6" s="7" t="e">
        <f>_xlfn.STDEV.S(B6:B6)</f>
        <v>#DIV/0!</v>
      </c>
      <c r="Y6" t="e">
        <f>AVERAGEIFS(B6:B6,B6:B6,"&gt;="&amp;($V6-$X6),B6:B6,"&lt;="&amp;($V6+$X6))</f>
        <v>#DIV/0!</v>
      </c>
      <c r="Z6" t="e">
        <f t="shared" si="1"/>
        <v>#DIV/0!</v>
      </c>
      <c r="AC6" s="7" t="e">
        <f t="shared" si="2"/>
        <v>#DIV/0!</v>
      </c>
      <c r="AD6" s="7" t="e">
        <f t="shared" si="3"/>
        <v>#DIV/0!</v>
      </c>
      <c r="AE6">
        <f>_xlfn.QUARTILE.INC(G6:G6,1)</f>
        <v>15.049929055868704</v>
      </c>
      <c r="AF6">
        <f>_xlfn.QUARTILE.INC(G6:G6,3)</f>
        <v>15.049929055868704</v>
      </c>
      <c r="AG6" t="e">
        <f>IF(OR(#REF!=0,#REF!=0),0,AF6-AE6)</f>
        <v>#REF!</v>
      </c>
      <c r="AH6" t="e">
        <f t="shared" si="4"/>
        <v>#REF!</v>
      </c>
      <c r="AI6" t="e">
        <f t="shared" si="5"/>
        <v>#REF!</v>
      </c>
    </row>
    <row r="7" spans="1:36" x14ac:dyDescent="0.2">
      <c r="A7" t="s">
        <v>27</v>
      </c>
      <c r="B7" s="7">
        <v>5969.7075158334437</v>
      </c>
      <c r="C7" s="7">
        <v>3102.9889590388284</v>
      </c>
      <c r="D7" s="7">
        <v>5628.4604258106101</v>
      </c>
      <c r="E7" s="7">
        <v>2.4979637590642176</v>
      </c>
      <c r="F7" s="7">
        <v>4209.1159262950277</v>
      </c>
      <c r="G7" s="7">
        <v>107547.78749404196</v>
      </c>
      <c r="H7" s="7">
        <v>7915.4351944805267</v>
      </c>
      <c r="I7" s="7">
        <v>9295.3715688963657</v>
      </c>
      <c r="J7">
        <v>268.5278731760643</v>
      </c>
      <c r="K7">
        <v>865.0140655578881</v>
      </c>
      <c r="L7">
        <v>530.88593455267971</v>
      </c>
      <c r="M7">
        <v>2.6817915890354069E-2</v>
      </c>
      <c r="N7">
        <v>0.24950166933032364</v>
      </c>
      <c r="O7">
        <v>0.38456364010608735</v>
      </c>
      <c r="P7">
        <v>0.52114614562837791</v>
      </c>
      <c r="Q7">
        <v>6.5709555432335531E-2</v>
      </c>
      <c r="R7">
        <v>0.68785973896977626</v>
      </c>
      <c r="S7">
        <f>AVERAGE(R7:R7)</f>
        <v>0.68785973896977626</v>
      </c>
      <c r="T7">
        <f>IFERROR(#REF!/#REF!,0)</f>
        <v>0</v>
      </c>
      <c r="U7" t="e">
        <f t="shared" si="0"/>
        <v>#DIV/0!</v>
      </c>
      <c r="V7" s="8">
        <f>AVERAGE(B7:B7)</f>
        <v>5969.7075158334437</v>
      </c>
      <c r="X7" s="7" t="e">
        <f>_xlfn.STDEV.S(B7:B7)</f>
        <v>#DIV/0!</v>
      </c>
      <c r="Y7" t="e">
        <f>AVERAGEIFS(B7:B7,B7:B7,"&gt;="&amp;($V7-$X7),B7:B7,"&lt;="&amp;($V7+$X7))</f>
        <v>#DIV/0!</v>
      </c>
      <c r="Z7" t="e">
        <f t="shared" si="1"/>
        <v>#DIV/0!</v>
      </c>
      <c r="AC7" s="7" t="e">
        <f t="shared" si="2"/>
        <v>#DIV/0!</v>
      </c>
      <c r="AD7" s="7" t="e">
        <f t="shared" si="3"/>
        <v>#DIV/0!</v>
      </c>
      <c r="AE7">
        <f>_xlfn.QUARTILE.INC(G7:G7,1)</f>
        <v>107547.78749404196</v>
      </c>
      <c r="AF7">
        <f>_xlfn.QUARTILE.INC(G7:G7,3)</f>
        <v>107547.78749404196</v>
      </c>
      <c r="AG7" t="e">
        <f>IF(OR(#REF!=0,#REF!=0),0,AF7-AE7)</f>
        <v>#REF!</v>
      </c>
      <c r="AH7" t="e">
        <f t="shared" si="4"/>
        <v>#REF!</v>
      </c>
      <c r="AI7" t="e">
        <f t="shared" si="5"/>
        <v>#REF!</v>
      </c>
    </row>
    <row r="8" spans="1:36" x14ac:dyDescent="0.2">
      <c r="A8" t="s">
        <v>28</v>
      </c>
      <c r="B8" s="7">
        <v>6486.6588984581294</v>
      </c>
      <c r="C8" s="7">
        <v>3105.9939560728862</v>
      </c>
      <c r="D8" s="7">
        <v>7692.0238737112886</v>
      </c>
      <c r="E8" s="7">
        <v>0.10371289045674729</v>
      </c>
      <c r="F8" s="7">
        <v>16183.565613808138</v>
      </c>
      <c r="G8" s="7">
        <v>58820.101135613106</v>
      </c>
      <c r="H8" s="7">
        <v>178292.68653024948</v>
      </c>
      <c r="I8" s="7">
        <v>13165.525249547232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AVERAGE(R8:R8)</f>
        <v>0</v>
      </c>
      <c r="T8">
        <f>IFERROR(#REF!/#REF!,0)</f>
        <v>0</v>
      </c>
      <c r="U8" t="e">
        <f t="shared" si="0"/>
        <v>#DIV/0!</v>
      </c>
      <c r="V8" s="8">
        <f>AVERAGE(B8:B8)</f>
        <v>6486.6588984581294</v>
      </c>
      <c r="X8" s="7" t="e">
        <f>_xlfn.STDEV.S(B8:B8)</f>
        <v>#DIV/0!</v>
      </c>
      <c r="Y8" t="e">
        <f>AVERAGEIFS(B8:B8,B8:B8,"&gt;="&amp;($V8-$X8),B8:B8,"&lt;="&amp;($V8+$X8))</f>
        <v>#DIV/0!</v>
      </c>
      <c r="Z8" t="e">
        <f t="shared" si="1"/>
        <v>#DIV/0!</v>
      </c>
      <c r="AC8" s="7" t="e">
        <f t="shared" si="2"/>
        <v>#DIV/0!</v>
      </c>
      <c r="AD8" s="7" t="e">
        <f t="shared" si="3"/>
        <v>#DIV/0!</v>
      </c>
      <c r="AE8">
        <f>_xlfn.QUARTILE.INC(G8:G8,1)</f>
        <v>58820.101135613106</v>
      </c>
      <c r="AF8">
        <f>_xlfn.QUARTILE.INC(G8:G8,3)</f>
        <v>58820.101135613106</v>
      </c>
      <c r="AG8" t="e">
        <f>IF(OR(#REF!=0,#REF!=0),0,AF8-AE8)</f>
        <v>#REF!</v>
      </c>
      <c r="AH8" t="e">
        <f t="shared" si="4"/>
        <v>#REF!</v>
      </c>
      <c r="AI8" t="e">
        <f t="shared" si="5"/>
        <v>#REF!</v>
      </c>
    </row>
    <row r="9" spans="1:36" x14ac:dyDescent="0.2">
      <c r="A9" t="s">
        <v>29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>
        <v>0</v>
      </c>
      <c r="K9">
        <v>2.7732611353245718E-2</v>
      </c>
      <c r="L9">
        <v>0.26240689048332055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AVERAGE(R9:R9)</f>
        <v>0</v>
      </c>
      <c r="T9">
        <f>IFERROR(#REF!/#REF!,0)</f>
        <v>0</v>
      </c>
      <c r="U9" t="e">
        <f t="shared" si="0"/>
        <v>#DIV/0!</v>
      </c>
      <c r="V9" s="7">
        <f>AVERAGE(B9:B9)</f>
        <v>0</v>
      </c>
      <c r="W9" t="s">
        <v>480</v>
      </c>
      <c r="X9" s="7" t="e">
        <f>_xlfn.STDEV.S(B9:B9)</f>
        <v>#DIV/0!</v>
      </c>
      <c r="Y9" t="e">
        <f>AVERAGEIFS(B9:B9,B9:B9,"&gt;="&amp;($V9-$X9),B9:B9,"&lt;="&amp;($V9+$X9))</f>
        <v>#DIV/0!</v>
      </c>
      <c r="Z9" t="e">
        <f t="shared" si="1"/>
        <v>#DIV/0!</v>
      </c>
      <c r="AC9" s="7" t="e">
        <f t="shared" si="2"/>
        <v>#DIV/0!</v>
      </c>
      <c r="AD9" s="7" t="e">
        <f t="shared" si="3"/>
        <v>#DIV/0!</v>
      </c>
      <c r="AE9">
        <f>_xlfn.QUARTILE.INC(G9:G9,1)</f>
        <v>0</v>
      </c>
      <c r="AF9">
        <f>_xlfn.QUARTILE.INC(G9:G9,3)</f>
        <v>0</v>
      </c>
      <c r="AG9" t="e">
        <f>IF(OR(#REF!=0,#REF!=0),0,AF9-AE9)</f>
        <v>#REF!</v>
      </c>
      <c r="AH9" t="e">
        <f t="shared" si="4"/>
        <v>#REF!</v>
      </c>
      <c r="AI9" t="e">
        <f t="shared" si="5"/>
        <v>#REF!</v>
      </c>
      <c r="AJ9" t="s">
        <v>480</v>
      </c>
    </row>
    <row r="10" spans="1:36" x14ac:dyDescent="0.2">
      <c r="A10" t="s">
        <v>30</v>
      </c>
      <c r="B10" s="7">
        <v>6.4645307573977178</v>
      </c>
      <c r="C10" s="7">
        <v>16.499678590967953</v>
      </c>
      <c r="D10" s="7">
        <v>33.470027674644527</v>
      </c>
      <c r="E10" s="7">
        <v>0.25721955741388536</v>
      </c>
      <c r="F10" s="7">
        <v>7.4220134453897346</v>
      </c>
      <c r="G10" s="7">
        <v>34.161110689688265</v>
      </c>
      <c r="H10" s="7">
        <v>23.913826643464596</v>
      </c>
      <c r="I10" s="7">
        <v>49.330029053624351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AVERAGE(R10:R10)</f>
        <v>0</v>
      </c>
      <c r="T10">
        <f>IFERROR(#REF!/#REF!,0)</f>
        <v>0</v>
      </c>
      <c r="U10" t="e">
        <f t="shared" si="0"/>
        <v>#DIV/0!</v>
      </c>
      <c r="V10" s="8">
        <f>AVERAGE(B10:B10)</f>
        <v>6.4645307573977178</v>
      </c>
      <c r="X10" s="7" t="e">
        <f>_xlfn.STDEV.S(B10:B10)</f>
        <v>#DIV/0!</v>
      </c>
      <c r="Y10" t="e">
        <f>AVERAGEIFS(B10:B10,B10:B10,"&gt;="&amp;($V10-$X10),B10:B10,"&lt;="&amp;($V10+$X10))</f>
        <v>#DIV/0!</v>
      </c>
      <c r="Z10" t="e">
        <f t="shared" si="1"/>
        <v>#DIV/0!</v>
      </c>
      <c r="AC10" s="7" t="e">
        <f t="shared" si="2"/>
        <v>#DIV/0!</v>
      </c>
      <c r="AD10" s="7" t="e">
        <f t="shared" si="3"/>
        <v>#DIV/0!</v>
      </c>
      <c r="AE10">
        <f>_xlfn.QUARTILE.INC(G10:G10,1)</f>
        <v>34.161110689688265</v>
      </c>
      <c r="AF10">
        <f>_xlfn.QUARTILE.INC(G10:G10,3)</f>
        <v>34.161110689688265</v>
      </c>
      <c r="AG10" t="e">
        <f>IF(OR(#REF!=0,#REF!=0),0,AF10-AE10)</f>
        <v>#REF!</v>
      </c>
      <c r="AH10" t="e">
        <f t="shared" si="4"/>
        <v>#REF!</v>
      </c>
      <c r="AI10" t="e">
        <f t="shared" si="5"/>
        <v>#REF!</v>
      </c>
    </row>
    <row r="11" spans="1:36" x14ac:dyDescent="0.2">
      <c r="A11" t="s">
        <v>31</v>
      </c>
      <c r="B11" s="7">
        <v>221.98651559297582</v>
      </c>
      <c r="C11" s="7">
        <v>1773.6936842881573</v>
      </c>
      <c r="D11" s="7">
        <v>8207.8198569275755</v>
      </c>
      <c r="E11" s="7">
        <v>0.59878667611622693</v>
      </c>
      <c r="F11" s="7">
        <v>882.47915843726253</v>
      </c>
      <c r="G11" s="7">
        <v>195835.57931149038</v>
      </c>
      <c r="H11" s="7">
        <v>254270.41238559538</v>
      </c>
      <c r="I11" s="7">
        <v>9062.2252681381688</v>
      </c>
      <c r="J11">
        <v>189.69732384471436</v>
      </c>
      <c r="K11">
        <v>253.33025005340468</v>
      </c>
      <c r="L11">
        <v>172.0825946640494</v>
      </c>
      <c r="M11">
        <v>0.24202721864731336</v>
      </c>
      <c r="N11">
        <v>1.3781017132173334E-2</v>
      </c>
      <c r="O11">
        <v>7.4721722453505529E-2</v>
      </c>
      <c r="P11">
        <v>0.85965479515519849</v>
      </c>
      <c r="Q11">
        <v>0.37461244218390355</v>
      </c>
      <c r="R11">
        <v>0.30630312830707807</v>
      </c>
      <c r="S11">
        <f>AVERAGE(R11:R11)</f>
        <v>0.30630312830707807</v>
      </c>
      <c r="T11">
        <f>IFERROR(#REF!/#REF!,0)</f>
        <v>0</v>
      </c>
      <c r="U11" t="e">
        <f t="shared" si="0"/>
        <v>#DIV/0!</v>
      </c>
      <c r="V11" s="8">
        <f>AVERAGE(B11:B11)</f>
        <v>221.98651559297582</v>
      </c>
      <c r="X11" s="7" t="e">
        <f>_xlfn.STDEV.S(B11:B11)</f>
        <v>#DIV/0!</v>
      </c>
      <c r="Y11" t="e">
        <f>AVERAGEIFS(B11:B11,B11:B11,"&gt;="&amp;($V11-$X11),B11:B11,"&lt;="&amp;($V11+$X11))</f>
        <v>#DIV/0!</v>
      </c>
      <c r="Z11" t="e">
        <f t="shared" si="1"/>
        <v>#DIV/0!</v>
      </c>
      <c r="AC11" s="7" t="e">
        <f t="shared" si="2"/>
        <v>#DIV/0!</v>
      </c>
      <c r="AD11" s="7" t="e">
        <f t="shared" si="3"/>
        <v>#DIV/0!</v>
      </c>
      <c r="AE11">
        <f>_xlfn.QUARTILE.INC(G11:G11,1)</f>
        <v>195835.57931149038</v>
      </c>
      <c r="AF11">
        <f>_xlfn.QUARTILE.INC(G11:G11,3)</f>
        <v>195835.57931149038</v>
      </c>
      <c r="AG11" t="e">
        <f>IF(OR(#REF!=0,#REF!=0),0,AF11-AE11)</f>
        <v>#REF!</v>
      </c>
      <c r="AH11" t="e">
        <f t="shared" si="4"/>
        <v>#REF!</v>
      </c>
      <c r="AI11" t="e">
        <f t="shared" si="5"/>
        <v>#REF!</v>
      </c>
    </row>
    <row r="12" spans="1:36" x14ac:dyDescent="0.2">
      <c r="A12" t="s">
        <v>32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>
        <v>116.19068578302279</v>
      </c>
      <c r="K12">
        <v>60.950293216867671</v>
      </c>
      <c r="L12">
        <v>188.95417109786652</v>
      </c>
      <c r="M12">
        <v>9.3161550026951909E-3</v>
      </c>
      <c r="N12">
        <v>0.66608907965533015</v>
      </c>
      <c r="O12">
        <v>0.90835607044348832</v>
      </c>
      <c r="P12">
        <v>0.59994788469437144</v>
      </c>
      <c r="Q12">
        <v>0.60602128436444458</v>
      </c>
      <c r="R12">
        <v>0.99173908528355026</v>
      </c>
      <c r="S12">
        <f>AVERAGE(R12:R12)</f>
        <v>0.99173908528355026</v>
      </c>
      <c r="T12">
        <f>IFERROR(#REF!/#REF!,0)</f>
        <v>0</v>
      </c>
      <c r="U12" t="e">
        <f t="shared" si="0"/>
        <v>#DIV/0!</v>
      </c>
      <c r="V12" s="7">
        <f>AVERAGE(B12:B12)</f>
        <v>0</v>
      </c>
      <c r="W12" t="s">
        <v>480</v>
      </c>
      <c r="X12" s="7" t="e">
        <f>_xlfn.STDEV.S(B12:B12)</f>
        <v>#DIV/0!</v>
      </c>
      <c r="Y12" t="e">
        <f>AVERAGEIFS(B12:B12,B12:B12,"&gt;="&amp;($V12-$X12),B12:B12,"&lt;="&amp;($V12+$X12))</f>
        <v>#DIV/0!</v>
      </c>
      <c r="Z12" t="e">
        <f t="shared" si="1"/>
        <v>#DIV/0!</v>
      </c>
      <c r="AC12" s="7" t="e">
        <f t="shared" si="2"/>
        <v>#DIV/0!</v>
      </c>
      <c r="AD12" s="7" t="e">
        <f t="shared" si="3"/>
        <v>#DIV/0!</v>
      </c>
      <c r="AE12">
        <f>_xlfn.QUARTILE.INC(G12:G12,1)</f>
        <v>0</v>
      </c>
      <c r="AF12">
        <f>_xlfn.QUARTILE.INC(G12:G12,3)</f>
        <v>0</v>
      </c>
      <c r="AG12" t="e">
        <f>IF(OR(#REF!=0,#REF!=0),0,AF12-AE12)</f>
        <v>#REF!</v>
      </c>
      <c r="AH12" t="e">
        <f t="shared" si="4"/>
        <v>#REF!</v>
      </c>
      <c r="AI12" t="e">
        <f t="shared" si="5"/>
        <v>#REF!</v>
      </c>
      <c r="AJ12" t="s">
        <v>480</v>
      </c>
    </row>
    <row r="13" spans="1:36" x14ac:dyDescent="0.2">
      <c r="A13" t="s">
        <v>33</v>
      </c>
      <c r="B13" s="7">
        <v>0</v>
      </c>
      <c r="C13" s="7">
        <v>1.0605868434299535</v>
      </c>
      <c r="D13" s="7">
        <v>5.2103500825146396</v>
      </c>
      <c r="E13" s="7">
        <v>0.83294254968307191</v>
      </c>
      <c r="F13" s="7">
        <v>0</v>
      </c>
      <c r="G13" s="7">
        <v>9.6804394606880173</v>
      </c>
      <c r="H13" s="7">
        <v>4.5724802585331989</v>
      </c>
      <c r="I13" s="7">
        <v>3.0772974174390049</v>
      </c>
      <c r="J13">
        <v>0.19525143230326936</v>
      </c>
      <c r="K13">
        <v>45.043128263442235</v>
      </c>
      <c r="L13">
        <v>82.094667645556015</v>
      </c>
      <c r="M13">
        <v>1.4071514934828651</v>
      </c>
      <c r="N13">
        <v>0.15055748464058316</v>
      </c>
      <c r="O13">
        <v>0.50493266407446369</v>
      </c>
      <c r="P13">
        <v>1.6663951740111693</v>
      </c>
      <c r="Q13">
        <v>4.5109136380711477E-2</v>
      </c>
      <c r="R13">
        <v>0.91782314782795205</v>
      </c>
      <c r="S13">
        <f>AVERAGE(R13:R13)</f>
        <v>0.91782314782795205</v>
      </c>
      <c r="T13">
        <f>IFERROR(#REF!/#REF!,0)</f>
        <v>0</v>
      </c>
      <c r="U13" t="e">
        <f t="shared" si="0"/>
        <v>#DIV/0!</v>
      </c>
      <c r="V13" s="7">
        <f>AVERAGE(B13:B13)</f>
        <v>0</v>
      </c>
      <c r="W13" t="s">
        <v>480</v>
      </c>
      <c r="X13" s="7" t="e">
        <f>_xlfn.STDEV.S(B13:B13)</f>
        <v>#DIV/0!</v>
      </c>
      <c r="Y13" t="e">
        <f>AVERAGEIFS(B13:B13,B13:B13,"&gt;="&amp;($V13-$X13),B13:B13,"&lt;="&amp;($V13+$X13))</f>
        <v>#DIV/0!</v>
      </c>
      <c r="Z13" t="e">
        <f t="shared" si="1"/>
        <v>#DIV/0!</v>
      </c>
      <c r="AC13" s="7" t="e">
        <f t="shared" si="2"/>
        <v>#DIV/0!</v>
      </c>
      <c r="AD13" s="7" t="e">
        <f t="shared" si="3"/>
        <v>#DIV/0!</v>
      </c>
      <c r="AE13">
        <f>_xlfn.QUARTILE.INC(G13:G13,1)</f>
        <v>9.6804394606880173</v>
      </c>
      <c r="AF13">
        <f>_xlfn.QUARTILE.INC(G13:G13,3)</f>
        <v>9.6804394606880173</v>
      </c>
      <c r="AG13" t="e">
        <f>IF(OR(#REF!=0,#REF!=0),0,AF13-AE13)</f>
        <v>#REF!</v>
      </c>
      <c r="AH13" t="e">
        <f t="shared" si="4"/>
        <v>#REF!</v>
      </c>
      <c r="AI13" t="e">
        <f t="shared" si="5"/>
        <v>#REF!</v>
      </c>
      <c r="AJ13" t="s">
        <v>480</v>
      </c>
    </row>
    <row r="14" spans="1:36" x14ac:dyDescent="0.2">
      <c r="A14" t="s">
        <v>34</v>
      </c>
      <c r="B14" s="7">
        <v>3.3197297012654374</v>
      </c>
      <c r="C14" s="7">
        <v>1.2125216043985712</v>
      </c>
      <c r="D14" s="7">
        <v>2.9178100428453009</v>
      </c>
      <c r="E14" s="7">
        <v>4.337470119230872</v>
      </c>
      <c r="F14" s="7">
        <v>4.0026514472101882</v>
      </c>
      <c r="G14" s="7">
        <v>1.4689009735337015</v>
      </c>
      <c r="H14" s="7">
        <v>0.69222848957800631</v>
      </c>
      <c r="I14" s="7">
        <v>2.2232876826209726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AVERAGE(R14:R14)</f>
        <v>0</v>
      </c>
      <c r="T14">
        <f>IFERROR(#REF!/#REF!,0)</f>
        <v>0</v>
      </c>
      <c r="U14" t="e">
        <f t="shared" si="0"/>
        <v>#DIV/0!</v>
      </c>
      <c r="V14" s="8">
        <f>AVERAGE(B14:B14)</f>
        <v>3.3197297012654374</v>
      </c>
      <c r="X14" s="7" t="e">
        <f>_xlfn.STDEV.S(B14:B14)</f>
        <v>#DIV/0!</v>
      </c>
      <c r="Y14" t="e">
        <f>AVERAGEIFS(B14:B14,B14:B14,"&gt;="&amp;($V14-$X14),B14:B14,"&lt;="&amp;($V14+$X14))</f>
        <v>#DIV/0!</v>
      </c>
      <c r="Z14" t="e">
        <f t="shared" si="1"/>
        <v>#DIV/0!</v>
      </c>
      <c r="AC14" s="7" t="e">
        <f t="shared" si="2"/>
        <v>#DIV/0!</v>
      </c>
      <c r="AD14" s="7" t="e">
        <f t="shared" si="3"/>
        <v>#DIV/0!</v>
      </c>
      <c r="AE14">
        <f>_xlfn.QUARTILE.INC(G14:G14,1)</f>
        <v>1.4689009735337015</v>
      </c>
      <c r="AF14">
        <f>_xlfn.QUARTILE.INC(G14:G14,3)</f>
        <v>1.4689009735337015</v>
      </c>
      <c r="AG14" t="e">
        <f>IF(OR(#REF!=0,#REF!=0),0,AF14-AE14)</f>
        <v>#REF!</v>
      </c>
      <c r="AH14" t="e">
        <f t="shared" si="4"/>
        <v>#REF!</v>
      </c>
      <c r="AI14" t="e">
        <f t="shared" si="5"/>
        <v>#REF!</v>
      </c>
    </row>
    <row r="15" spans="1:36" x14ac:dyDescent="0.2">
      <c r="A15" t="s">
        <v>35</v>
      </c>
      <c r="B15" s="7">
        <v>0.51725012409279214</v>
      </c>
      <c r="C15" s="7">
        <v>8.4128726883980907</v>
      </c>
      <c r="D15" s="7">
        <v>14.336941835429965</v>
      </c>
      <c r="E15" s="7">
        <v>0.66510636094744402</v>
      </c>
      <c r="F15" s="7">
        <v>13.931390125809887</v>
      </c>
      <c r="G15" s="7">
        <v>19.475371422114147</v>
      </c>
      <c r="H15" s="7">
        <v>43.351358047825514</v>
      </c>
      <c r="I15" s="7">
        <v>42.607101203335361</v>
      </c>
      <c r="J15">
        <v>228.93148892100322</v>
      </c>
      <c r="K15">
        <v>72.405701453396432</v>
      </c>
      <c r="L15">
        <v>708.26845637086967</v>
      </c>
      <c r="M15">
        <v>0.48050837923069339</v>
      </c>
      <c r="N15">
        <v>0.21637673665850421</v>
      </c>
      <c r="O15">
        <v>1.1236870253402693</v>
      </c>
      <c r="P15">
        <v>0.47124522442488348</v>
      </c>
      <c r="Q15">
        <v>0.29820886644511013</v>
      </c>
      <c r="R15">
        <v>0.35113888623058104</v>
      </c>
      <c r="S15">
        <f>AVERAGE(R15:R15)</f>
        <v>0.35113888623058104</v>
      </c>
      <c r="T15">
        <f>IFERROR(#REF!/#REF!,0)</f>
        <v>0</v>
      </c>
      <c r="U15" t="e">
        <f t="shared" si="0"/>
        <v>#DIV/0!</v>
      </c>
      <c r="V15" s="8">
        <f>AVERAGE(B15:B15)</f>
        <v>0.51725012409279214</v>
      </c>
      <c r="X15" s="7" t="e">
        <f>_xlfn.STDEV.S(B15:B15)</f>
        <v>#DIV/0!</v>
      </c>
      <c r="Y15" t="e">
        <f>AVERAGEIFS(B15:B15,B15:B15,"&gt;="&amp;($V15-$X15),B15:B15,"&lt;="&amp;($V15+$X15))</f>
        <v>#DIV/0!</v>
      </c>
      <c r="Z15" t="e">
        <f t="shared" si="1"/>
        <v>#DIV/0!</v>
      </c>
      <c r="AC15" s="7" t="e">
        <f t="shared" si="2"/>
        <v>#DIV/0!</v>
      </c>
      <c r="AD15" s="7" t="e">
        <f t="shared" si="3"/>
        <v>#DIV/0!</v>
      </c>
      <c r="AE15">
        <f>_xlfn.QUARTILE.INC(G15:G15,1)</f>
        <v>19.475371422114147</v>
      </c>
      <c r="AF15">
        <f>_xlfn.QUARTILE.INC(G15:G15,3)</f>
        <v>19.475371422114147</v>
      </c>
      <c r="AG15" t="e">
        <f>IF(OR(#REF!=0,#REF!=0),0,AF15-AE15)</f>
        <v>#REF!</v>
      </c>
      <c r="AH15" t="e">
        <f t="shared" si="4"/>
        <v>#REF!</v>
      </c>
      <c r="AI15" t="e">
        <f t="shared" si="5"/>
        <v>#REF!</v>
      </c>
    </row>
    <row r="16" spans="1:36" x14ac:dyDescent="0.2">
      <c r="A16" t="s">
        <v>36</v>
      </c>
      <c r="B16" s="7">
        <v>0.56375417006202877</v>
      </c>
      <c r="C16" s="7">
        <v>40.198225643251099</v>
      </c>
      <c r="D16" s="7">
        <v>83.371241457167201</v>
      </c>
      <c r="E16" s="7">
        <v>0.38847711592575024</v>
      </c>
      <c r="F16" s="7">
        <v>6.463378884942439</v>
      </c>
      <c r="G16" s="7">
        <v>19.627254748691961</v>
      </c>
      <c r="H16" s="7">
        <v>-28.920955872514284</v>
      </c>
      <c r="I16" s="7">
        <v>21.06652951787844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AVERAGE(R16:R16)</f>
        <v>0</v>
      </c>
      <c r="T16">
        <f>IFERROR(#REF!/#REF!,0)</f>
        <v>0</v>
      </c>
      <c r="U16" t="e">
        <f t="shared" si="0"/>
        <v>#DIV/0!</v>
      </c>
      <c r="V16" s="8">
        <f>AVERAGE(B16:B16)</f>
        <v>0.56375417006202877</v>
      </c>
      <c r="X16" s="7" t="e">
        <f>_xlfn.STDEV.S(B16:B16)</f>
        <v>#DIV/0!</v>
      </c>
      <c r="Y16" t="e">
        <f>AVERAGEIFS(B16:B16,B16:B16,"&gt;="&amp;($V16-$X16),B16:B16,"&lt;="&amp;($V16+$X16))</f>
        <v>#DIV/0!</v>
      </c>
      <c r="Z16" t="e">
        <f t="shared" si="1"/>
        <v>#DIV/0!</v>
      </c>
      <c r="AC16" s="7" t="e">
        <f t="shared" si="2"/>
        <v>#DIV/0!</v>
      </c>
      <c r="AD16" s="7" t="e">
        <f t="shared" si="3"/>
        <v>#DIV/0!</v>
      </c>
      <c r="AE16">
        <f>_xlfn.QUARTILE.INC(G16:G16,1)</f>
        <v>19.627254748691961</v>
      </c>
      <c r="AF16">
        <f>_xlfn.QUARTILE.INC(G16:G16,3)</f>
        <v>19.627254748691961</v>
      </c>
      <c r="AG16" t="e">
        <f>IF(OR(#REF!=0,#REF!=0),0,AF16-AE16)</f>
        <v>#REF!</v>
      </c>
      <c r="AH16" t="e">
        <f t="shared" si="4"/>
        <v>#REF!</v>
      </c>
      <c r="AI16" t="e">
        <f t="shared" si="5"/>
        <v>#REF!</v>
      </c>
    </row>
    <row r="17" spans="1:36" x14ac:dyDescent="0.2">
      <c r="A17" t="s">
        <v>37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AVERAGE(R17:R17)</f>
        <v>0</v>
      </c>
      <c r="T17">
        <f>IFERROR(#REF!/#REF!,0)</f>
        <v>0</v>
      </c>
      <c r="U17" t="e">
        <f t="shared" si="0"/>
        <v>#DIV/0!</v>
      </c>
      <c r="V17" s="7">
        <f>AVERAGE(B17:B17)</f>
        <v>0</v>
      </c>
      <c r="W17" t="s">
        <v>480</v>
      </c>
      <c r="X17" s="7" t="e">
        <f>_xlfn.STDEV.S(B17:B17)</f>
        <v>#DIV/0!</v>
      </c>
      <c r="Y17" t="e">
        <f>AVERAGEIFS(B17:B17,B17:B17,"&gt;="&amp;($V17-$X17),B17:B17,"&lt;="&amp;($V17+$X17))</f>
        <v>#DIV/0!</v>
      </c>
      <c r="Z17" t="e">
        <f t="shared" si="1"/>
        <v>#DIV/0!</v>
      </c>
      <c r="AC17" s="7" t="e">
        <f t="shared" si="2"/>
        <v>#DIV/0!</v>
      </c>
      <c r="AD17" s="7" t="e">
        <f t="shared" si="3"/>
        <v>#DIV/0!</v>
      </c>
      <c r="AE17">
        <f>_xlfn.QUARTILE.INC(G17:G17,1)</f>
        <v>0</v>
      </c>
      <c r="AF17">
        <f>_xlfn.QUARTILE.INC(G17:G17,3)</f>
        <v>0</v>
      </c>
      <c r="AG17" t="e">
        <f>IF(OR(#REF!=0,#REF!=0),0,AF17-AE17)</f>
        <v>#REF!</v>
      </c>
      <c r="AH17" t="e">
        <f t="shared" si="4"/>
        <v>#REF!</v>
      </c>
      <c r="AI17" t="e">
        <f t="shared" si="5"/>
        <v>#REF!</v>
      </c>
      <c r="AJ17" t="s">
        <v>480</v>
      </c>
    </row>
    <row r="18" spans="1:36" x14ac:dyDescent="0.2">
      <c r="A18" t="s">
        <v>38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>
        <v>1426.122856918814</v>
      </c>
      <c r="K18">
        <v>4673.5547352689964</v>
      </c>
      <c r="L18">
        <v>192.3089236653208</v>
      </c>
      <c r="M18">
        <v>0.99860517566029683</v>
      </c>
      <c r="N18">
        <v>0.15690540879417877</v>
      </c>
      <c r="O18">
        <v>0.3271471518391183</v>
      </c>
      <c r="P18">
        <v>1.0281108166893247</v>
      </c>
      <c r="Q18">
        <v>0.17845605044126561</v>
      </c>
      <c r="R18">
        <v>1.1299640991435123</v>
      </c>
      <c r="S18">
        <f>AVERAGE(R18:R18)</f>
        <v>1.1299640991435123</v>
      </c>
      <c r="T18">
        <f>IFERROR(#REF!/#REF!,0)</f>
        <v>0</v>
      </c>
      <c r="U18" t="e">
        <f t="shared" si="0"/>
        <v>#DIV/0!</v>
      </c>
      <c r="V18" s="8">
        <f>AVERAGE(B18:B18)</f>
        <v>0</v>
      </c>
      <c r="X18" s="7" t="e">
        <f>_xlfn.STDEV.S(B18:B18)</f>
        <v>#DIV/0!</v>
      </c>
      <c r="Y18" t="e">
        <f>AVERAGEIFS(B18:B18,B18:B18,"&gt;="&amp;($V18-$X18),B18:B18,"&lt;="&amp;($V18+$X18))</f>
        <v>#DIV/0!</v>
      </c>
      <c r="Z18" t="e">
        <f t="shared" si="1"/>
        <v>#DIV/0!</v>
      </c>
      <c r="AC18" s="7" t="e">
        <f t="shared" si="2"/>
        <v>#DIV/0!</v>
      </c>
      <c r="AD18" s="7" t="e">
        <f t="shared" si="3"/>
        <v>#DIV/0!</v>
      </c>
      <c r="AE18">
        <f>_xlfn.QUARTILE.INC(G18:G18,1)</f>
        <v>0</v>
      </c>
      <c r="AF18">
        <f>_xlfn.QUARTILE.INC(G18:G18,3)</f>
        <v>0</v>
      </c>
      <c r="AG18" t="e">
        <f>IF(OR(#REF!=0,#REF!=0),0,AF18-AE18)</f>
        <v>#REF!</v>
      </c>
      <c r="AH18" t="e">
        <f t="shared" si="4"/>
        <v>#REF!</v>
      </c>
      <c r="AI18" t="e">
        <f t="shared" si="5"/>
        <v>#REF!</v>
      </c>
    </row>
    <row r="19" spans="1:36" x14ac:dyDescent="0.2">
      <c r="A19" t="s">
        <v>39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>
        <v>12.676852952206001</v>
      </c>
      <c r="K19">
        <v>731.33903597183541</v>
      </c>
      <c r="L19">
        <v>883.20550378865426</v>
      </c>
      <c r="M19">
        <v>0.3581234662952904</v>
      </c>
      <c r="N19">
        <v>0.42814705745383075</v>
      </c>
      <c r="O19">
        <v>0.84198426942143201</v>
      </c>
      <c r="P19">
        <v>0.77956794743741442</v>
      </c>
      <c r="Q19">
        <v>0.26994833071838858</v>
      </c>
      <c r="R19">
        <v>9.6483062631679092E-2</v>
      </c>
      <c r="S19">
        <f>AVERAGE(R19:R19)</f>
        <v>9.6483062631679092E-2</v>
      </c>
      <c r="T19">
        <f>IFERROR(#REF!/#REF!,0)</f>
        <v>0</v>
      </c>
      <c r="U19" t="e">
        <f t="shared" si="0"/>
        <v>#DIV/0!</v>
      </c>
      <c r="V19" s="7">
        <f>AVERAGE(B19:B19)</f>
        <v>0</v>
      </c>
      <c r="W19" t="s">
        <v>480</v>
      </c>
      <c r="X19" s="7" t="e">
        <f>_xlfn.STDEV.S(B19:B19)</f>
        <v>#DIV/0!</v>
      </c>
      <c r="Y19" t="e">
        <f>AVERAGEIFS(B19:B19,B19:B19,"&gt;="&amp;($V19-$X19),B19:B19,"&lt;="&amp;($V19+$X19))</f>
        <v>#DIV/0!</v>
      </c>
      <c r="Z19" t="e">
        <f t="shared" si="1"/>
        <v>#DIV/0!</v>
      </c>
      <c r="AC19" s="7" t="e">
        <f t="shared" si="2"/>
        <v>#DIV/0!</v>
      </c>
      <c r="AD19" s="7" t="e">
        <f t="shared" si="3"/>
        <v>#DIV/0!</v>
      </c>
      <c r="AE19">
        <f>_xlfn.QUARTILE.INC(G19:G19,1)</f>
        <v>0</v>
      </c>
      <c r="AF19">
        <f>_xlfn.QUARTILE.INC(G19:G19,3)</f>
        <v>0</v>
      </c>
      <c r="AG19" t="e">
        <f>IF(OR(#REF!=0,#REF!=0),0,AF19-AE19)</f>
        <v>#REF!</v>
      </c>
      <c r="AH19" t="e">
        <f t="shared" si="4"/>
        <v>#REF!</v>
      </c>
      <c r="AI19" t="e">
        <f t="shared" si="5"/>
        <v>#REF!</v>
      </c>
      <c r="AJ19" t="s">
        <v>480</v>
      </c>
    </row>
    <row r="20" spans="1:36" x14ac:dyDescent="0.2">
      <c r="A20" t="s">
        <v>40</v>
      </c>
      <c r="B20" s="7">
        <v>326.55132320821167</v>
      </c>
      <c r="C20" s="7">
        <v>2100.1317208929736</v>
      </c>
      <c r="D20" s="7">
        <v>1551.4374544265434</v>
      </c>
      <c r="E20" s="7">
        <v>0.42615033028361576</v>
      </c>
      <c r="F20" s="7">
        <v>3135.9570859213627</v>
      </c>
      <c r="G20" s="7">
        <v>11122.875919546974</v>
      </c>
      <c r="H20" s="7">
        <v>5785.5331361296239</v>
      </c>
      <c r="I20" s="7">
        <v>2350.6616287022766</v>
      </c>
      <c r="J20">
        <v>33.63578328331095</v>
      </c>
      <c r="K20">
        <v>338.11913354074881</v>
      </c>
      <c r="L20">
        <v>176.21474535603332</v>
      </c>
      <c r="M20">
        <v>0.86947045400250722</v>
      </c>
      <c r="N20">
        <v>7.9558348135866097E-3</v>
      </c>
      <c r="O20">
        <v>1.8519444868371586</v>
      </c>
      <c r="P20">
        <v>1.1265169683639906</v>
      </c>
      <c r="Q20">
        <v>0.52682355736532371</v>
      </c>
      <c r="R20">
        <v>0.80270795849896981</v>
      </c>
      <c r="S20">
        <f>AVERAGE(R20:R20)</f>
        <v>0.80270795849896981</v>
      </c>
      <c r="T20">
        <f>IFERROR(#REF!/#REF!,0)</f>
        <v>0</v>
      </c>
      <c r="U20" t="e">
        <f t="shared" si="0"/>
        <v>#DIV/0!</v>
      </c>
      <c r="V20" s="8">
        <f>AVERAGE(B20:B20)</f>
        <v>326.55132320821167</v>
      </c>
      <c r="X20" s="7" t="e">
        <f>_xlfn.STDEV.S(B20:B20)</f>
        <v>#DIV/0!</v>
      </c>
      <c r="Y20" t="e">
        <f>AVERAGEIFS(B20:B20,B20:B20,"&gt;="&amp;($V20-$X20),B20:B20,"&lt;="&amp;($V20+$X20))</f>
        <v>#DIV/0!</v>
      </c>
      <c r="Z20" t="e">
        <f t="shared" si="1"/>
        <v>#DIV/0!</v>
      </c>
      <c r="AC20" s="7" t="e">
        <f t="shared" si="2"/>
        <v>#DIV/0!</v>
      </c>
      <c r="AD20" s="7" t="e">
        <f t="shared" si="3"/>
        <v>#DIV/0!</v>
      </c>
      <c r="AE20">
        <f>_xlfn.QUARTILE.INC(G20:G20,1)</f>
        <v>11122.875919546974</v>
      </c>
      <c r="AF20">
        <f>_xlfn.QUARTILE.INC(G20:G20,3)</f>
        <v>11122.875919546974</v>
      </c>
      <c r="AG20" t="e">
        <f>IF(OR(#REF!=0,#REF!=0),0,AF20-AE20)</f>
        <v>#REF!</v>
      </c>
      <c r="AH20" t="e">
        <f t="shared" si="4"/>
        <v>#REF!</v>
      </c>
      <c r="AI20" t="e">
        <f t="shared" si="5"/>
        <v>#REF!</v>
      </c>
    </row>
    <row r="21" spans="1:36" x14ac:dyDescent="0.2">
      <c r="A21" t="s">
        <v>41</v>
      </c>
      <c r="B21" s="7">
        <v>0</v>
      </c>
      <c r="C21" s="7">
        <v>1.2254570291080744</v>
      </c>
      <c r="D21" s="7">
        <v>5.8028481862040922</v>
      </c>
      <c r="E21" s="7">
        <v>8.1319263332761746</v>
      </c>
      <c r="F21" s="7">
        <v>0</v>
      </c>
      <c r="G21" s="7">
        <v>29.189538872535103</v>
      </c>
      <c r="H21" s="7">
        <v>1.5064436386987949</v>
      </c>
      <c r="I21" s="7">
        <v>16.986131467233029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AVERAGE(R21:R21)</f>
        <v>0</v>
      </c>
      <c r="T21">
        <f>IFERROR(#REF!/#REF!,0)</f>
        <v>0</v>
      </c>
      <c r="U21" t="e">
        <f t="shared" si="0"/>
        <v>#DIV/0!</v>
      </c>
      <c r="V21" s="8">
        <f>AVERAGE(B21:B21)</f>
        <v>0</v>
      </c>
      <c r="X21" s="7" t="e">
        <f>_xlfn.STDEV.S(B21:B21)</f>
        <v>#DIV/0!</v>
      </c>
      <c r="Y21" t="e">
        <f>AVERAGEIFS(B21:B21,B21:B21,"&gt;="&amp;($V21-$X21),B21:B21,"&lt;="&amp;($V21+$X21))</f>
        <v>#DIV/0!</v>
      </c>
      <c r="Z21" t="e">
        <f t="shared" si="1"/>
        <v>#DIV/0!</v>
      </c>
      <c r="AC21" s="7" t="e">
        <f t="shared" si="2"/>
        <v>#DIV/0!</v>
      </c>
      <c r="AD21" s="7" t="e">
        <f t="shared" si="3"/>
        <v>#DIV/0!</v>
      </c>
      <c r="AE21">
        <f>_xlfn.QUARTILE.INC(G21:G21,1)</f>
        <v>29.189538872535103</v>
      </c>
      <c r="AF21">
        <f>_xlfn.QUARTILE.INC(G21:G21,3)</f>
        <v>29.189538872535103</v>
      </c>
      <c r="AG21" t="e">
        <f>IF(OR(#REF!=0,#REF!=0),0,AF21-AE21)</f>
        <v>#REF!</v>
      </c>
      <c r="AH21" t="e">
        <f t="shared" si="4"/>
        <v>#REF!</v>
      </c>
      <c r="AI21" t="e">
        <f t="shared" si="5"/>
        <v>#REF!</v>
      </c>
    </row>
    <row r="22" spans="1:36" x14ac:dyDescent="0.2">
      <c r="A22" t="s">
        <v>42</v>
      </c>
      <c r="B22" s="7">
        <v>2.7259238860850583E-2</v>
      </c>
      <c r="C22" s="7">
        <v>35.541205031581939</v>
      </c>
      <c r="D22" s="7">
        <v>11.383221225300058</v>
      </c>
      <c r="E22" s="7">
        <v>1.193191115234949</v>
      </c>
      <c r="F22" s="7">
        <v>0</v>
      </c>
      <c r="G22" s="7">
        <v>7.869630431567022</v>
      </c>
      <c r="H22" s="7">
        <v>49.447001758966721</v>
      </c>
      <c r="I22" s="7">
        <v>2.4813960158467019</v>
      </c>
      <c r="J22">
        <v>8.5207626803069019</v>
      </c>
      <c r="K22">
        <v>-2.4598123959693132</v>
      </c>
      <c r="L22">
        <v>-0.77087011849182741</v>
      </c>
      <c r="M22">
        <v>3.7578044589534763</v>
      </c>
      <c r="N22">
        <v>0.45680571017636534</v>
      </c>
      <c r="O22">
        <v>0.98192240157588273</v>
      </c>
      <c r="P22">
        <v>0.29710790557732492</v>
      </c>
      <c r="Q22">
        <v>0.32509915013927876</v>
      </c>
      <c r="R22">
        <v>3.0992081431782994</v>
      </c>
      <c r="S22">
        <f>AVERAGE(R22:R22)</f>
        <v>3.0992081431782994</v>
      </c>
      <c r="T22">
        <f>IFERROR(#REF!/#REF!,0)</f>
        <v>0</v>
      </c>
      <c r="U22" t="e">
        <f t="shared" si="0"/>
        <v>#DIV/0!</v>
      </c>
      <c r="V22" s="7">
        <f>AVERAGE(B22:B22)</f>
        <v>2.7259238860850583E-2</v>
      </c>
      <c r="W22" t="s">
        <v>480</v>
      </c>
      <c r="X22" s="7" t="e">
        <f>_xlfn.STDEV.S(B22:B22)</f>
        <v>#DIV/0!</v>
      </c>
      <c r="Y22" t="e">
        <f>AVERAGEIFS(B22:B22,B22:B22,"&gt;="&amp;($V22-$X22),B22:B22,"&lt;="&amp;($V22+$X22))</f>
        <v>#DIV/0!</v>
      </c>
      <c r="Z22" t="e">
        <f t="shared" si="1"/>
        <v>#DIV/0!</v>
      </c>
      <c r="AC22" s="7" t="e">
        <f t="shared" si="2"/>
        <v>#DIV/0!</v>
      </c>
      <c r="AD22" s="7" t="e">
        <f t="shared" si="3"/>
        <v>#DIV/0!</v>
      </c>
      <c r="AE22">
        <f>_xlfn.QUARTILE.INC(G22:G22,1)</f>
        <v>7.869630431567022</v>
      </c>
      <c r="AF22">
        <f>_xlfn.QUARTILE.INC(G22:G22,3)</f>
        <v>7.869630431567022</v>
      </c>
      <c r="AG22" t="e">
        <f>IF(OR(#REF!=0,#REF!=0),0,AF22-AE22)</f>
        <v>#REF!</v>
      </c>
      <c r="AH22" t="e">
        <f t="shared" si="4"/>
        <v>#REF!</v>
      </c>
      <c r="AI22" t="e">
        <f t="shared" si="5"/>
        <v>#REF!</v>
      </c>
      <c r="AJ22" t="s">
        <v>480</v>
      </c>
    </row>
    <row r="23" spans="1:36" x14ac:dyDescent="0.2">
      <c r="A23" t="s">
        <v>43</v>
      </c>
      <c r="B23" s="7">
        <v>28.473789651182582</v>
      </c>
      <c r="C23" s="7">
        <v>127.68102909663257</v>
      </c>
      <c r="D23" s="7">
        <v>106.13222431153571</v>
      </c>
      <c r="E23" s="7">
        <v>1.6966728436889456</v>
      </c>
      <c r="F23" s="7">
        <v>54.075576524972931</v>
      </c>
      <c r="G23" s="7">
        <v>855.05313108980465</v>
      </c>
      <c r="H23" s="7">
        <v>777.31791612227516</v>
      </c>
      <c r="I23" s="7">
        <v>84.482109635043827</v>
      </c>
      <c r="J23">
        <v>1092.3899981515513</v>
      </c>
      <c r="K23">
        <v>1376.0306465797678</v>
      </c>
      <c r="L23">
        <v>2257.0691664624101</v>
      </c>
      <c r="M23">
        <v>0.59733490853735016</v>
      </c>
      <c r="N23">
        <v>0.34537069765193196</v>
      </c>
      <c r="O23">
        <v>1.7798583658794012</v>
      </c>
      <c r="P23">
        <v>0.17939156033161766</v>
      </c>
      <c r="Q23">
        <v>0.61625798265577836</v>
      </c>
      <c r="R23">
        <v>0.10580774286693083</v>
      </c>
      <c r="S23">
        <f>AVERAGE(R23:R23)</f>
        <v>0.10580774286693083</v>
      </c>
      <c r="T23">
        <f>IFERROR(#REF!/#REF!,0)</f>
        <v>0</v>
      </c>
      <c r="U23" t="e">
        <f t="shared" si="0"/>
        <v>#DIV/0!</v>
      </c>
      <c r="V23" s="8">
        <f>AVERAGE(B23:B23)</f>
        <v>28.473789651182582</v>
      </c>
      <c r="X23" s="7" t="e">
        <f>_xlfn.STDEV.S(B23:B23)</f>
        <v>#DIV/0!</v>
      </c>
      <c r="Y23" t="e">
        <f>AVERAGEIFS(B23:B23,B23:B23,"&gt;="&amp;($V23-$X23),B23:B23,"&lt;="&amp;($V23+$X23))</f>
        <v>#DIV/0!</v>
      </c>
      <c r="Z23" t="e">
        <f t="shared" si="1"/>
        <v>#DIV/0!</v>
      </c>
      <c r="AC23" s="7" t="e">
        <f t="shared" si="2"/>
        <v>#DIV/0!</v>
      </c>
      <c r="AD23" s="7" t="e">
        <f t="shared" si="3"/>
        <v>#DIV/0!</v>
      </c>
      <c r="AE23">
        <f>_xlfn.QUARTILE.INC(G23:G23,1)</f>
        <v>855.05313108980465</v>
      </c>
      <c r="AF23">
        <f>_xlfn.QUARTILE.INC(G23:G23,3)</f>
        <v>855.05313108980465</v>
      </c>
      <c r="AG23" t="e">
        <f>IF(OR(#REF!=0,#REF!=0),0,AF23-AE23)</f>
        <v>#REF!</v>
      </c>
      <c r="AH23" t="e">
        <f t="shared" si="4"/>
        <v>#REF!</v>
      </c>
      <c r="AI23" t="e">
        <f t="shared" si="5"/>
        <v>#REF!</v>
      </c>
    </row>
    <row r="24" spans="1:36" x14ac:dyDescent="0.2">
      <c r="A24" t="s">
        <v>44</v>
      </c>
      <c r="B24" s="7">
        <v>1626.6243284123118</v>
      </c>
      <c r="C24" s="7">
        <v>12.841765850605386</v>
      </c>
      <c r="D24" s="7">
        <v>43.738619313922442</v>
      </c>
      <c r="E24" s="7">
        <v>6.0553047808197151</v>
      </c>
      <c r="F24" s="7">
        <v>3563.5953400604972</v>
      </c>
      <c r="G24" s="7">
        <v>5995.8166633031078</v>
      </c>
      <c r="H24" s="7">
        <v>4058.0496399711083</v>
      </c>
      <c r="I24" s="7">
        <v>34.757588763699445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AVERAGE(R24:R24)</f>
        <v>0</v>
      </c>
      <c r="T24">
        <f>IFERROR(#REF!/#REF!,0)</f>
        <v>0</v>
      </c>
      <c r="U24" t="e">
        <f t="shared" si="0"/>
        <v>#DIV/0!</v>
      </c>
      <c r="V24" s="8">
        <f>AVERAGE(B24:B24)</f>
        <v>1626.6243284123118</v>
      </c>
      <c r="X24" s="7" t="e">
        <f>_xlfn.STDEV.S(B24:B24)</f>
        <v>#DIV/0!</v>
      </c>
      <c r="Y24" t="e">
        <f>AVERAGEIFS(B24:B24,B24:B24,"&gt;="&amp;($V24-$X24),B24:B24,"&lt;="&amp;($V24+$X24))</f>
        <v>#DIV/0!</v>
      </c>
      <c r="Z24" t="e">
        <f t="shared" si="1"/>
        <v>#DIV/0!</v>
      </c>
      <c r="AC24" s="7" t="e">
        <f t="shared" si="2"/>
        <v>#DIV/0!</v>
      </c>
      <c r="AD24" s="7" t="e">
        <f t="shared" si="3"/>
        <v>#DIV/0!</v>
      </c>
      <c r="AE24">
        <f>_xlfn.QUARTILE.INC(G24:G24,1)</f>
        <v>5995.8166633031078</v>
      </c>
      <c r="AF24">
        <f>_xlfn.QUARTILE.INC(G24:G24,3)</f>
        <v>5995.8166633031078</v>
      </c>
      <c r="AG24" t="e">
        <f>IF(OR(#REF!=0,#REF!=0),0,AF24-AE24)</f>
        <v>#REF!</v>
      </c>
      <c r="AH24" t="e">
        <f t="shared" si="4"/>
        <v>#REF!</v>
      </c>
      <c r="AI24" t="e">
        <f t="shared" si="5"/>
        <v>#REF!</v>
      </c>
    </row>
    <row r="25" spans="1:36" s="9" customFormat="1" x14ac:dyDescent="0.2">
      <c r="A25" s="9" t="s">
        <v>45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9">
        <v>-8.3753856655150365</v>
      </c>
      <c r="K25" s="9">
        <v>13.460462996651886</v>
      </c>
      <c r="L25" s="9">
        <v>37.76410840509309</v>
      </c>
      <c r="M25" s="9">
        <v>-0.28725974094565676</v>
      </c>
      <c r="N25" s="9">
        <v>0.7907572328580651</v>
      </c>
      <c r="O25" s="9">
        <v>0.64638023073002759</v>
      </c>
      <c r="P25" s="9">
        <v>-0.10745179244281566</v>
      </c>
      <c r="Q25" s="9">
        <v>0.71381195331430636</v>
      </c>
      <c r="R25" s="9">
        <v>0.10319323654732165</v>
      </c>
      <c r="S25" s="9">
        <f>AVERAGE(R25:R25)</f>
        <v>0.10319323654732165</v>
      </c>
      <c r="T25">
        <f>IFERROR(#REF!/#REF!,0)</f>
        <v>0</v>
      </c>
      <c r="U25" t="e">
        <f t="shared" si="0"/>
        <v>#DIV/0!</v>
      </c>
      <c r="V25" s="11">
        <f>AVERAGE(B25:B25)</f>
        <v>0</v>
      </c>
      <c r="X25" s="10" t="e">
        <f>_xlfn.STDEV.S(B25:B25)</f>
        <v>#DIV/0!</v>
      </c>
      <c r="Y25" s="9" t="e">
        <f>AVERAGEIFS(B25:B25,B25:B25,"&gt;="&amp;($V25-$X25),B25:B25,"&lt;="&amp;($V25+$X25))</f>
        <v>#DIV/0!</v>
      </c>
      <c r="Z25" t="e">
        <f t="shared" si="1"/>
        <v>#DIV/0!</v>
      </c>
      <c r="AC25" s="7" t="e">
        <f t="shared" si="2"/>
        <v>#DIV/0!</v>
      </c>
      <c r="AD25" s="7" t="e">
        <f t="shared" si="3"/>
        <v>#DIV/0!</v>
      </c>
      <c r="AE25">
        <f>_xlfn.QUARTILE.INC(G25:G25,1)</f>
        <v>0</v>
      </c>
      <c r="AF25">
        <f>_xlfn.QUARTILE.INC(G25:G25,3)</f>
        <v>0</v>
      </c>
      <c r="AG25" t="e">
        <f>IF(OR(#REF!=0,#REF!=0),0,AF25-AE25)</f>
        <v>#REF!</v>
      </c>
      <c r="AH25" t="e">
        <f t="shared" si="4"/>
        <v>#REF!</v>
      </c>
      <c r="AI25" t="e">
        <f t="shared" si="5"/>
        <v>#REF!</v>
      </c>
    </row>
    <row r="26" spans="1:36" x14ac:dyDescent="0.2">
      <c r="A26" t="s">
        <v>46</v>
      </c>
      <c r="B26" s="7">
        <v>9765.6129119876587</v>
      </c>
      <c r="C26" s="7">
        <v>0.22978779869650562</v>
      </c>
      <c r="D26" s="7">
        <v>9.7996984307301478</v>
      </c>
      <c r="E26" s="7">
        <v>3.155166442329346</v>
      </c>
      <c r="F26" s="7">
        <v>7031.5170048797472</v>
      </c>
      <c r="G26" s="7">
        <v>3614.9066669336216</v>
      </c>
      <c r="H26" s="7">
        <v>30445.542807270169</v>
      </c>
      <c r="I26" s="7">
        <v>27.07000333104768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AVERAGE(R26:R26)</f>
        <v>0</v>
      </c>
      <c r="T26">
        <f>IFERROR(#REF!/#REF!,0)</f>
        <v>0</v>
      </c>
      <c r="U26" t="e">
        <f t="shared" si="0"/>
        <v>#DIV/0!</v>
      </c>
      <c r="V26" s="8">
        <f>AVERAGE(B26:B26)</f>
        <v>9765.6129119876587</v>
      </c>
      <c r="X26" s="7" t="e">
        <f>_xlfn.STDEV.S(B26:B26)</f>
        <v>#DIV/0!</v>
      </c>
      <c r="Y26" t="e">
        <f>AVERAGEIFS(B26:B26,B26:B26,"&gt;="&amp;($V26-$X26),B26:B26,"&lt;="&amp;($V26+$X26))</f>
        <v>#DIV/0!</v>
      </c>
      <c r="Z26" t="e">
        <f t="shared" si="1"/>
        <v>#DIV/0!</v>
      </c>
      <c r="AC26" s="7" t="e">
        <f t="shared" si="2"/>
        <v>#DIV/0!</v>
      </c>
      <c r="AD26" s="7" t="e">
        <f t="shared" si="3"/>
        <v>#DIV/0!</v>
      </c>
      <c r="AE26">
        <f>_xlfn.QUARTILE.INC(G26:G26,1)</f>
        <v>3614.9066669336216</v>
      </c>
      <c r="AF26">
        <f>_xlfn.QUARTILE.INC(G26:G26,3)</f>
        <v>3614.9066669336216</v>
      </c>
      <c r="AG26" t="e">
        <f>IF(OR(#REF!=0,#REF!=0),0,AF26-AE26)</f>
        <v>#REF!</v>
      </c>
      <c r="AH26" t="e">
        <f t="shared" si="4"/>
        <v>#REF!</v>
      </c>
      <c r="AI26" t="e">
        <f t="shared" si="5"/>
        <v>#REF!</v>
      </c>
    </row>
    <row r="27" spans="1:36" x14ac:dyDescent="0.2">
      <c r="A27" t="s">
        <v>47</v>
      </c>
      <c r="B27" s="7">
        <v>16395.67169359601</v>
      </c>
      <c r="C27" s="7">
        <v>2960.7809906930966</v>
      </c>
      <c r="D27" s="7">
        <v>7661.1846103502767</v>
      </c>
      <c r="E27" s="7">
        <v>0.3100569323415856</v>
      </c>
      <c r="F27" s="7">
        <v>10352.250387628599</v>
      </c>
      <c r="G27" s="7">
        <v>83195.533245051512</v>
      </c>
      <c r="H27" s="7">
        <v>7816.2883670575366</v>
      </c>
      <c r="I27" s="7">
        <v>48.839483397003846</v>
      </c>
      <c r="J27">
        <v>624.98960427066629</v>
      </c>
      <c r="K27">
        <v>17.454740407511665</v>
      </c>
      <c r="L27">
        <v>1008.9788969406047</v>
      </c>
      <c r="M27">
        <v>0.71410133402574394</v>
      </c>
      <c r="N27">
        <v>0.43449415912126377</v>
      </c>
      <c r="O27">
        <v>1.2900287508958082</v>
      </c>
      <c r="P27">
        <v>0.19097439467204635</v>
      </c>
      <c r="Q27">
        <v>0.4111280553522092</v>
      </c>
      <c r="R27">
        <v>1.0316334653511323</v>
      </c>
      <c r="S27">
        <f>AVERAGE(R27:R27)</f>
        <v>1.0316334653511323</v>
      </c>
      <c r="T27">
        <f>IFERROR(#REF!/#REF!,0)</f>
        <v>0</v>
      </c>
      <c r="U27" t="e">
        <f t="shared" si="0"/>
        <v>#DIV/0!</v>
      </c>
      <c r="V27" s="8">
        <f>AVERAGE(B27:B27)</f>
        <v>16395.67169359601</v>
      </c>
      <c r="X27" s="7" t="e">
        <f>_xlfn.STDEV.S(B27:B27)</f>
        <v>#DIV/0!</v>
      </c>
      <c r="Y27" t="e">
        <f>AVERAGEIFS(B27:B27,B27:B27,"&gt;="&amp;($V27-$X27),B27:B27,"&lt;="&amp;($V27+$X27))</f>
        <v>#DIV/0!</v>
      </c>
      <c r="Z27" t="e">
        <f t="shared" si="1"/>
        <v>#DIV/0!</v>
      </c>
      <c r="AC27" s="7" t="e">
        <f t="shared" si="2"/>
        <v>#DIV/0!</v>
      </c>
      <c r="AD27" s="7" t="e">
        <f t="shared" si="3"/>
        <v>#DIV/0!</v>
      </c>
      <c r="AE27">
        <f>_xlfn.QUARTILE.INC(G27:G27,1)</f>
        <v>83195.533245051512</v>
      </c>
      <c r="AF27">
        <f>_xlfn.QUARTILE.INC(G27:G27,3)</f>
        <v>83195.533245051512</v>
      </c>
      <c r="AG27" t="e">
        <f>IF(OR(#REF!=0,#REF!=0),0,AF27-AE27)</f>
        <v>#REF!</v>
      </c>
      <c r="AH27" t="e">
        <f t="shared" si="4"/>
        <v>#REF!</v>
      </c>
      <c r="AI27" t="e">
        <f t="shared" si="5"/>
        <v>#REF!</v>
      </c>
    </row>
    <row r="28" spans="1:36" x14ac:dyDescent="0.2">
      <c r="A28" t="s">
        <v>48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>
        <v>-0.78379412727887743</v>
      </c>
      <c r="K28">
        <v>0.61226571070048297</v>
      </c>
      <c r="L28">
        <v>0.22876842912539111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AVERAGE(R28:R28)</f>
        <v>0</v>
      </c>
      <c r="T28">
        <f>IFERROR(#REF!/#REF!,0)</f>
        <v>0</v>
      </c>
      <c r="U28" t="e">
        <f t="shared" si="0"/>
        <v>#DIV/0!</v>
      </c>
      <c r="V28" s="8">
        <f>AVERAGE(B28:B28)</f>
        <v>0</v>
      </c>
      <c r="X28" s="7" t="e">
        <f>_xlfn.STDEV.S(B28:B28)</f>
        <v>#DIV/0!</v>
      </c>
      <c r="Y28" t="e">
        <f>AVERAGEIFS(B28:B28,B28:B28,"&gt;="&amp;($V28-$X28),B28:B28,"&lt;="&amp;($V28+$X28))</f>
        <v>#DIV/0!</v>
      </c>
      <c r="Z28" t="e">
        <f t="shared" si="1"/>
        <v>#DIV/0!</v>
      </c>
      <c r="AC28" s="7" t="e">
        <f t="shared" si="2"/>
        <v>#DIV/0!</v>
      </c>
      <c r="AD28" s="7" t="e">
        <f t="shared" si="3"/>
        <v>#DIV/0!</v>
      </c>
      <c r="AE28">
        <f>_xlfn.QUARTILE.INC(G28:G28,1)</f>
        <v>0</v>
      </c>
      <c r="AF28">
        <f>_xlfn.QUARTILE.INC(G28:G28,3)</f>
        <v>0</v>
      </c>
      <c r="AG28" t="e">
        <f>IF(OR(#REF!=0,#REF!=0),0,AF28-AE28)</f>
        <v>#REF!</v>
      </c>
      <c r="AH28" t="e">
        <f t="shared" si="4"/>
        <v>#REF!</v>
      </c>
      <c r="AI28" t="e">
        <f t="shared" si="5"/>
        <v>#REF!</v>
      </c>
    </row>
    <row r="29" spans="1:36" x14ac:dyDescent="0.2">
      <c r="A29" t="s">
        <v>49</v>
      </c>
      <c r="B29" s="7">
        <v>64.645206454563578</v>
      </c>
      <c r="C29" s="7">
        <v>109.70359175186441</v>
      </c>
      <c r="D29" s="7">
        <v>296.72399621195245</v>
      </c>
      <c r="E29" s="7">
        <v>0.884771853621386</v>
      </c>
      <c r="F29" s="7">
        <v>53.17612444522392</v>
      </c>
      <c r="G29" s="7">
        <v>875.86216630666536</v>
      </c>
      <c r="H29" s="7">
        <v>230.3468092937245</v>
      </c>
      <c r="I29" s="7">
        <v>402.0542905194107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AVERAGE(R29:R29)</f>
        <v>0</v>
      </c>
      <c r="T29">
        <f>IFERROR(#REF!/#REF!,0)</f>
        <v>0</v>
      </c>
      <c r="U29" t="e">
        <f t="shared" si="0"/>
        <v>#DIV/0!</v>
      </c>
      <c r="V29" s="8">
        <f>AVERAGE(B29:B29)</f>
        <v>64.645206454563578</v>
      </c>
      <c r="X29" s="7" t="e">
        <f>_xlfn.STDEV.S(B29:B29)</f>
        <v>#DIV/0!</v>
      </c>
      <c r="Y29" t="e">
        <f>AVERAGEIFS(B29:B29,B29:B29,"&gt;="&amp;($V29-$X29),B29:B29,"&lt;="&amp;($V29+$X29))</f>
        <v>#DIV/0!</v>
      </c>
      <c r="Z29" t="e">
        <f t="shared" si="1"/>
        <v>#DIV/0!</v>
      </c>
      <c r="AC29" s="7" t="e">
        <f t="shared" si="2"/>
        <v>#DIV/0!</v>
      </c>
      <c r="AD29" s="7" t="e">
        <f t="shared" si="3"/>
        <v>#DIV/0!</v>
      </c>
      <c r="AE29">
        <f>_xlfn.QUARTILE.INC(G29:G29,1)</f>
        <v>875.86216630666536</v>
      </c>
      <c r="AF29">
        <f>_xlfn.QUARTILE.INC(G29:G29,3)</f>
        <v>875.86216630666536</v>
      </c>
      <c r="AG29" t="e">
        <f>IF(OR(#REF!=0,#REF!=0),0,AF29-AE29)</f>
        <v>#REF!</v>
      </c>
      <c r="AH29" t="e">
        <f t="shared" si="4"/>
        <v>#REF!</v>
      </c>
      <c r="AI29" t="e">
        <f t="shared" si="5"/>
        <v>#REF!</v>
      </c>
    </row>
    <row r="30" spans="1:36" x14ac:dyDescent="0.2">
      <c r="A30" t="s">
        <v>50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>
        <v>21.451747893409188</v>
      </c>
      <c r="K30">
        <v>1.0024157400533966</v>
      </c>
      <c r="L30">
        <v>33.899048851769287</v>
      </c>
      <c r="M30">
        <v>1.4745121978672158</v>
      </c>
      <c r="N30">
        <v>0.15213917775580341</v>
      </c>
      <c r="O30">
        <v>2.419127690385241</v>
      </c>
      <c r="P30">
        <v>0.13406145944135411</v>
      </c>
      <c r="Q30">
        <v>0.79032243892112886</v>
      </c>
      <c r="R30">
        <v>3.5773993913508662</v>
      </c>
      <c r="S30">
        <f>AVERAGE(R30:R30)</f>
        <v>3.5773993913508662</v>
      </c>
      <c r="T30">
        <f>IFERROR(#REF!/#REF!,0)</f>
        <v>0</v>
      </c>
      <c r="U30" t="e">
        <f t="shared" si="0"/>
        <v>#DIV/0!</v>
      </c>
      <c r="V30" s="7">
        <f>AVERAGE(B30:B30)</f>
        <v>0</v>
      </c>
      <c r="W30" t="s">
        <v>480</v>
      </c>
      <c r="X30" s="7" t="e">
        <f>_xlfn.STDEV.S(B30:B30)</f>
        <v>#DIV/0!</v>
      </c>
      <c r="Y30" t="e">
        <f>AVERAGEIFS(B30:B30,B30:B30,"&gt;="&amp;($V30-$X30),B30:B30,"&lt;="&amp;($V30+$X30))</f>
        <v>#DIV/0!</v>
      </c>
      <c r="Z30" t="e">
        <f t="shared" si="1"/>
        <v>#DIV/0!</v>
      </c>
      <c r="AC30" s="7" t="e">
        <f t="shared" si="2"/>
        <v>#DIV/0!</v>
      </c>
      <c r="AD30" s="7" t="e">
        <f t="shared" si="3"/>
        <v>#DIV/0!</v>
      </c>
      <c r="AE30">
        <f>_xlfn.QUARTILE.INC(G30:G30,1)</f>
        <v>0</v>
      </c>
      <c r="AF30">
        <f>_xlfn.QUARTILE.INC(G30:G30,3)</f>
        <v>0</v>
      </c>
      <c r="AG30" t="e">
        <f>IF(OR(#REF!=0,#REF!=0),0,AF30-AE30)</f>
        <v>#REF!</v>
      </c>
      <c r="AH30" t="e">
        <f t="shared" si="4"/>
        <v>#REF!</v>
      </c>
      <c r="AI30" t="e">
        <f t="shared" si="5"/>
        <v>#REF!</v>
      </c>
      <c r="AJ30" t="s">
        <v>480</v>
      </c>
    </row>
    <row r="31" spans="1:36" x14ac:dyDescent="0.2">
      <c r="A31" t="s">
        <v>51</v>
      </c>
      <c r="B31" s="7">
        <v>3396.2429570525142</v>
      </c>
      <c r="C31" s="7">
        <v>3729.8526432437411</v>
      </c>
      <c r="D31" s="7">
        <v>7057.2008465245744</v>
      </c>
      <c r="E31" s="7">
        <v>2.9168618989117152</v>
      </c>
      <c r="F31" s="7">
        <v>3093.8174533084511</v>
      </c>
      <c r="G31" s="7">
        <v>44306.862562154784</v>
      </c>
      <c r="H31" s="7">
        <v>99549.639748484085</v>
      </c>
      <c r="I31" s="7">
        <v>8258.056785277322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AVERAGE(R31:R31)</f>
        <v>0</v>
      </c>
      <c r="T31">
        <f>IFERROR(#REF!/#REF!,0)</f>
        <v>0</v>
      </c>
      <c r="U31" t="e">
        <f t="shared" si="0"/>
        <v>#DIV/0!</v>
      </c>
      <c r="V31" s="8">
        <f>AVERAGE(B31:B31)</f>
        <v>3396.2429570525142</v>
      </c>
      <c r="X31" s="7" t="e">
        <f>_xlfn.STDEV.S(B31:B31)</f>
        <v>#DIV/0!</v>
      </c>
      <c r="Y31" t="e">
        <f>AVERAGEIFS(B31:B31,B31:B31,"&gt;="&amp;($V31-$X31),B31:B31,"&lt;="&amp;($V31+$X31))</f>
        <v>#DIV/0!</v>
      </c>
      <c r="Z31" t="e">
        <f t="shared" si="1"/>
        <v>#DIV/0!</v>
      </c>
      <c r="AC31" s="7" t="e">
        <f t="shared" si="2"/>
        <v>#DIV/0!</v>
      </c>
      <c r="AD31" s="7" t="e">
        <f t="shared" si="3"/>
        <v>#DIV/0!</v>
      </c>
      <c r="AE31">
        <f>_xlfn.QUARTILE.INC(G31:G31,1)</f>
        <v>44306.862562154784</v>
      </c>
      <c r="AF31">
        <f>_xlfn.QUARTILE.INC(G31:G31,3)</f>
        <v>44306.862562154784</v>
      </c>
      <c r="AG31" t="e">
        <f>IF(OR(#REF!=0,#REF!=0),0,AF31-AE31)</f>
        <v>#REF!</v>
      </c>
      <c r="AH31" t="e">
        <f t="shared" si="4"/>
        <v>#REF!</v>
      </c>
      <c r="AI31" t="e">
        <f t="shared" si="5"/>
        <v>#REF!</v>
      </c>
    </row>
    <row r="32" spans="1:36" x14ac:dyDescent="0.2">
      <c r="A32" t="s">
        <v>52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>
        <v>215.52585454312216</v>
      </c>
      <c r="K32">
        <v>112.20051019433765</v>
      </c>
      <c r="L32">
        <v>78.081917859530364</v>
      </c>
      <c r="M32">
        <v>0.75150486347834455</v>
      </c>
      <c r="N32">
        <v>0.6037164399231375</v>
      </c>
      <c r="O32">
        <v>0.58613802674921334</v>
      </c>
      <c r="P32">
        <v>0.69925181379295975</v>
      </c>
      <c r="Q32">
        <v>2.2744386485409718E-2</v>
      </c>
      <c r="R32">
        <v>0.48622508880123338</v>
      </c>
      <c r="S32">
        <f>AVERAGE(R32:R32)</f>
        <v>0.48622508880123338</v>
      </c>
      <c r="T32">
        <f>IFERROR(#REF!/#REF!,0)</f>
        <v>0</v>
      </c>
      <c r="U32" t="e">
        <f t="shared" si="0"/>
        <v>#DIV/0!</v>
      </c>
      <c r="V32" s="7">
        <f>AVERAGE(B32:B32)</f>
        <v>0</v>
      </c>
      <c r="W32" t="s">
        <v>480</v>
      </c>
      <c r="X32" s="7" t="e">
        <f>_xlfn.STDEV.S(B32:B32)</f>
        <v>#DIV/0!</v>
      </c>
      <c r="Y32" t="e">
        <f>AVERAGEIFS(B32:B32,B32:B32,"&gt;="&amp;($V32-$X32),B32:B32,"&lt;="&amp;($V32+$X32))</f>
        <v>#DIV/0!</v>
      </c>
      <c r="Z32" t="e">
        <f t="shared" si="1"/>
        <v>#DIV/0!</v>
      </c>
      <c r="AC32" s="7" t="e">
        <f t="shared" si="2"/>
        <v>#DIV/0!</v>
      </c>
      <c r="AD32" s="7" t="e">
        <f t="shared" si="3"/>
        <v>#DIV/0!</v>
      </c>
      <c r="AE32">
        <f>_xlfn.QUARTILE.INC(G32:G32,1)</f>
        <v>0</v>
      </c>
      <c r="AF32">
        <f>_xlfn.QUARTILE.INC(G32:G32,3)</f>
        <v>0</v>
      </c>
      <c r="AG32" t="e">
        <f>IF(OR(#REF!=0,#REF!=0),0,AF32-AE32)</f>
        <v>#REF!</v>
      </c>
      <c r="AH32" t="e">
        <f t="shared" si="4"/>
        <v>#REF!</v>
      </c>
      <c r="AI32" t="e">
        <f t="shared" si="5"/>
        <v>#REF!</v>
      </c>
      <c r="AJ32" t="s">
        <v>480</v>
      </c>
    </row>
    <row r="33" spans="1:36" x14ac:dyDescent="0.2">
      <c r="A33" t="s">
        <v>53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>
        <v>24.852677903944965</v>
      </c>
      <c r="K33">
        <v>8.7430298073122668</v>
      </c>
      <c r="L33">
        <v>21.574498588172155</v>
      </c>
      <c r="M33">
        <v>0.29765654251320145</v>
      </c>
      <c r="N33">
        <v>0.92678151355087079</v>
      </c>
      <c r="O33">
        <v>0.59321320347908935</v>
      </c>
      <c r="P33">
        <v>0.58393298064932353</v>
      </c>
      <c r="Q33">
        <v>1.015528572199452</v>
      </c>
      <c r="R33">
        <v>0.2846836910940343</v>
      </c>
      <c r="S33">
        <f>AVERAGE(R33:R33)</f>
        <v>0.2846836910940343</v>
      </c>
      <c r="T33">
        <f>IFERROR(#REF!/#REF!,0)</f>
        <v>0</v>
      </c>
      <c r="U33" t="e">
        <f t="shared" si="0"/>
        <v>#DIV/0!</v>
      </c>
      <c r="V33" s="8">
        <f>AVERAGE(B33:B33)</f>
        <v>0</v>
      </c>
      <c r="X33" s="7" t="e">
        <f>_xlfn.STDEV.S(B33:B33)</f>
        <v>#DIV/0!</v>
      </c>
      <c r="Y33" t="e">
        <f>AVERAGEIFS(B33:B33,B33:B33,"&gt;="&amp;($V33-$X33),B33:B33,"&lt;="&amp;($V33+$X33))</f>
        <v>#DIV/0!</v>
      </c>
      <c r="Z33" t="e">
        <f t="shared" si="1"/>
        <v>#DIV/0!</v>
      </c>
      <c r="AC33" s="7" t="e">
        <f t="shared" si="2"/>
        <v>#DIV/0!</v>
      </c>
      <c r="AD33" s="7" t="e">
        <f t="shared" si="3"/>
        <v>#DIV/0!</v>
      </c>
      <c r="AE33">
        <f>_xlfn.QUARTILE.INC(G33:G33,1)</f>
        <v>0</v>
      </c>
      <c r="AF33">
        <f>_xlfn.QUARTILE.INC(G33:G33,3)</f>
        <v>0</v>
      </c>
      <c r="AG33" t="e">
        <f>IF(OR(#REF!=0,#REF!=0),0,AF33-AE33)</f>
        <v>#REF!</v>
      </c>
      <c r="AH33" t="e">
        <f t="shared" si="4"/>
        <v>#REF!</v>
      </c>
      <c r="AI33" t="e">
        <f t="shared" si="5"/>
        <v>#REF!</v>
      </c>
    </row>
    <row r="34" spans="1:36" x14ac:dyDescent="0.2">
      <c r="A34" t="s">
        <v>54</v>
      </c>
      <c r="B34" s="7">
        <v>0.10520272730789312</v>
      </c>
      <c r="C34" s="7">
        <v>3.2206604224874598</v>
      </c>
      <c r="D34" s="7">
        <v>5.6574146136416141</v>
      </c>
      <c r="E34" s="7">
        <v>3.6427566119600234</v>
      </c>
      <c r="F34" s="7">
        <v>0.14524314158000906</v>
      </c>
      <c r="G34" s="7">
        <v>19.511466829684803</v>
      </c>
      <c r="H34" s="7">
        <v>90.899731567832376</v>
      </c>
      <c r="I34" s="7">
        <v>2.7025460281858091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AVERAGE(R34:R34)</f>
        <v>0</v>
      </c>
      <c r="T34">
        <f>IFERROR(#REF!/#REF!,0)</f>
        <v>0</v>
      </c>
      <c r="U34" t="e">
        <f t="shared" si="0"/>
        <v>#DIV/0!</v>
      </c>
      <c r="V34" s="8">
        <f>AVERAGE(B34:B34)</f>
        <v>0.10520272730789312</v>
      </c>
      <c r="X34" s="7" t="e">
        <f>_xlfn.STDEV.S(B34:B34)</f>
        <v>#DIV/0!</v>
      </c>
      <c r="Y34" t="e">
        <f>AVERAGEIFS(B34:B34,B34:B34,"&gt;="&amp;($V34-$X34),B34:B34,"&lt;="&amp;($V34+$X34))</f>
        <v>#DIV/0!</v>
      </c>
      <c r="Z34" t="e">
        <f t="shared" si="1"/>
        <v>#DIV/0!</v>
      </c>
      <c r="AC34" s="7" t="e">
        <f t="shared" si="2"/>
        <v>#DIV/0!</v>
      </c>
      <c r="AD34" s="7" t="e">
        <f t="shared" si="3"/>
        <v>#DIV/0!</v>
      </c>
      <c r="AE34">
        <f>_xlfn.QUARTILE.INC(G34:G34,1)</f>
        <v>19.511466829684803</v>
      </c>
      <c r="AF34">
        <f>_xlfn.QUARTILE.INC(G34:G34,3)</f>
        <v>19.511466829684803</v>
      </c>
      <c r="AG34" t="e">
        <f>IF(OR(#REF!=0,#REF!=0),0,AF34-AE34)</f>
        <v>#REF!</v>
      </c>
      <c r="AH34" t="e">
        <f t="shared" si="4"/>
        <v>#REF!</v>
      </c>
      <c r="AI34" t="e">
        <f t="shared" si="5"/>
        <v>#REF!</v>
      </c>
    </row>
    <row r="35" spans="1:36" x14ac:dyDescent="0.2">
      <c r="A35" t="s">
        <v>55</v>
      </c>
      <c r="B35" s="7">
        <v>6105.500027914939</v>
      </c>
      <c r="C35" s="7">
        <v>2971.0642044107585</v>
      </c>
      <c r="D35" s="7">
        <v>9793.4379355524143</v>
      </c>
      <c r="E35" s="7">
        <v>2.54646884868162</v>
      </c>
      <c r="F35" s="7">
        <v>19274.956158991667</v>
      </c>
      <c r="G35" s="7">
        <v>160124.45804076846</v>
      </c>
      <c r="H35" s="7">
        <v>182263.89115420592</v>
      </c>
      <c r="I35" s="7">
        <v>5352.1315728055488</v>
      </c>
      <c r="J35">
        <v>8.4546395731193424</v>
      </c>
      <c r="K35">
        <v>7.1060013524563423</v>
      </c>
      <c r="L35">
        <v>11.007095634612259</v>
      </c>
      <c r="M35">
        <v>0.17183405543934907</v>
      </c>
      <c r="N35">
        <v>1.9434629144172149</v>
      </c>
      <c r="O35">
        <v>1.6361429672748393</v>
      </c>
      <c r="P35">
        <v>0.49324175653848518</v>
      </c>
      <c r="Q35">
        <v>3.035349100506584E-2</v>
      </c>
      <c r="R35">
        <v>2.1878067139826194</v>
      </c>
      <c r="S35">
        <f>AVERAGE(R35:R35)</f>
        <v>2.1878067139826194</v>
      </c>
      <c r="T35">
        <f>IFERROR(#REF!/#REF!,0)</f>
        <v>0</v>
      </c>
      <c r="U35" t="e">
        <f t="shared" si="0"/>
        <v>#DIV/0!</v>
      </c>
      <c r="V35" s="8">
        <f>AVERAGE(B35:B35)</f>
        <v>6105.500027914939</v>
      </c>
      <c r="X35" s="7" t="e">
        <f>_xlfn.STDEV.S(B35:B35)</f>
        <v>#DIV/0!</v>
      </c>
      <c r="Y35" t="e">
        <f>AVERAGEIFS(B35:B35,B35:B35,"&gt;="&amp;($V35-$X35),B35:B35,"&lt;="&amp;($V35+$X35))</f>
        <v>#DIV/0!</v>
      </c>
      <c r="Z35" t="e">
        <f t="shared" si="1"/>
        <v>#DIV/0!</v>
      </c>
      <c r="AC35" s="7" t="e">
        <f t="shared" si="2"/>
        <v>#DIV/0!</v>
      </c>
      <c r="AD35" s="7" t="e">
        <f t="shared" si="3"/>
        <v>#DIV/0!</v>
      </c>
      <c r="AE35">
        <f>_xlfn.QUARTILE.INC(G35:G35,1)</f>
        <v>160124.45804076846</v>
      </c>
      <c r="AF35">
        <f>_xlfn.QUARTILE.INC(G35:G35,3)</f>
        <v>160124.45804076846</v>
      </c>
      <c r="AG35" t="e">
        <f>IF(OR(#REF!=0,#REF!=0),0,AF35-AE35)</f>
        <v>#REF!</v>
      </c>
      <c r="AH35" t="e">
        <f t="shared" si="4"/>
        <v>#REF!</v>
      </c>
      <c r="AI35" t="e">
        <f t="shared" si="5"/>
        <v>#REF!</v>
      </c>
    </row>
    <row r="36" spans="1:36" x14ac:dyDescent="0.2">
      <c r="A36" t="s">
        <v>56</v>
      </c>
      <c r="B36" s="7">
        <v>777.09078053097232</v>
      </c>
      <c r="C36" s="7">
        <v>91.267038167213457</v>
      </c>
      <c r="D36" s="7">
        <v>114.17275663649478</v>
      </c>
      <c r="E36" s="7">
        <v>1.1769507260461334</v>
      </c>
      <c r="F36" s="7">
        <v>906.3377987159771</v>
      </c>
      <c r="G36" s="7">
        <v>1032.7966046658635</v>
      </c>
      <c r="H36" s="7">
        <v>660.47038351978733</v>
      </c>
      <c r="I36" s="7">
        <v>47.019405868503362</v>
      </c>
      <c r="J36">
        <v>44.462620289185509</v>
      </c>
      <c r="K36">
        <v>-23.090437074949644</v>
      </c>
      <c r="L36">
        <v>-19.392569319811273</v>
      </c>
      <c r="M36">
        <v>1.2142549342049445</v>
      </c>
      <c r="N36">
        <v>0.21564705340050702</v>
      </c>
      <c r="O36">
        <v>1.0363030405922091</v>
      </c>
      <c r="P36">
        <v>0.67982649170816334</v>
      </c>
      <c r="Q36">
        <v>0.10065823508276277</v>
      </c>
      <c r="R36">
        <v>0.80796784779765329</v>
      </c>
      <c r="S36">
        <f>AVERAGE(R36:R36)</f>
        <v>0.80796784779765329</v>
      </c>
      <c r="T36">
        <f>IFERROR(#REF!/#REF!,0)</f>
        <v>0</v>
      </c>
      <c r="U36" t="e">
        <f t="shared" si="0"/>
        <v>#DIV/0!</v>
      </c>
      <c r="V36" s="8">
        <f>AVERAGE(B36:B36)</f>
        <v>777.09078053097232</v>
      </c>
      <c r="X36" s="7" t="e">
        <f>_xlfn.STDEV.S(B36:B36)</f>
        <v>#DIV/0!</v>
      </c>
      <c r="Y36" t="e">
        <f>AVERAGEIFS(B36:B36,B36:B36,"&gt;="&amp;($V36-$X36),B36:B36,"&lt;="&amp;($V36+$X36))</f>
        <v>#DIV/0!</v>
      </c>
      <c r="Z36" t="e">
        <f t="shared" si="1"/>
        <v>#DIV/0!</v>
      </c>
      <c r="AC36" s="7" t="e">
        <f t="shared" si="2"/>
        <v>#DIV/0!</v>
      </c>
      <c r="AD36" s="7" t="e">
        <f t="shared" si="3"/>
        <v>#DIV/0!</v>
      </c>
      <c r="AE36">
        <f>_xlfn.QUARTILE.INC(G36:G36,1)</f>
        <v>1032.7966046658635</v>
      </c>
      <c r="AF36">
        <f>_xlfn.QUARTILE.INC(G36:G36,3)</f>
        <v>1032.7966046658635</v>
      </c>
      <c r="AG36" t="e">
        <f>IF(OR(#REF!=0,#REF!=0),0,AF36-AE36)</f>
        <v>#REF!</v>
      </c>
      <c r="AH36" t="e">
        <f t="shared" si="4"/>
        <v>#REF!</v>
      </c>
      <c r="AI36" t="e">
        <f t="shared" si="5"/>
        <v>#REF!</v>
      </c>
    </row>
    <row r="37" spans="1:36" x14ac:dyDescent="0.2">
      <c r="A37" t="s">
        <v>57</v>
      </c>
      <c r="B37" s="7">
        <v>0</v>
      </c>
      <c r="C37" s="7">
        <v>3.1998793594797466</v>
      </c>
      <c r="D37" s="7">
        <v>33.386180574175413</v>
      </c>
      <c r="E37" s="7">
        <v>15.425463612577316</v>
      </c>
      <c r="F37" s="7">
        <v>0</v>
      </c>
      <c r="G37" s="7">
        <v>28.440568399082306</v>
      </c>
      <c r="H37" s="7">
        <v>3.4265171123481677</v>
      </c>
      <c r="I37" s="7">
        <v>16.411970963765825</v>
      </c>
      <c r="J37">
        <v>53.656296316640741</v>
      </c>
      <c r="K37">
        <v>38.56082696854525</v>
      </c>
      <c r="L37">
        <v>-0.19617716497749976</v>
      </c>
      <c r="M37">
        <v>1.0647898865156302</v>
      </c>
      <c r="N37">
        <v>0.48978728188003795</v>
      </c>
      <c r="O37">
        <v>0.25977722932408226</v>
      </c>
      <c r="P37">
        <v>1.0867050910777889</v>
      </c>
      <c r="Q37">
        <v>0.41955584347424318</v>
      </c>
      <c r="R37">
        <v>0.51569117007491261</v>
      </c>
      <c r="S37">
        <f>AVERAGE(R37:R37)</f>
        <v>0.51569117007491261</v>
      </c>
      <c r="T37">
        <f>IFERROR(#REF!/#REF!,0)</f>
        <v>0</v>
      </c>
      <c r="U37" t="e">
        <f t="shared" si="0"/>
        <v>#DIV/0!</v>
      </c>
      <c r="V37" s="8">
        <f>AVERAGE(B37:B37)</f>
        <v>0</v>
      </c>
      <c r="X37" s="7" t="e">
        <f>_xlfn.STDEV.S(B37:B37)</f>
        <v>#DIV/0!</v>
      </c>
      <c r="Y37" t="e">
        <f>AVERAGEIFS(B37:B37,B37:B37,"&gt;="&amp;($V37-$X37),B37:B37,"&lt;="&amp;($V37+$X37))</f>
        <v>#DIV/0!</v>
      </c>
      <c r="Z37" t="e">
        <f t="shared" si="1"/>
        <v>#DIV/0!</v>
      </c>
      <c r="AC37" s="7" t="e">
        <f t="shared" si="2"/>
        <v>#DIV/0!</v>
      </c>
      <c r="AD37" s="7" t="e">
        <f t="shared" si="3"/>
        <v>#DIV/0!</v>
      </c>
      <c r="AE37">
        <f>_xlfn.QUARTILE.INC(G37:G37,1)</f>
        <v>28.440568399082306</v>
      </c>
      <c r="AF37">
        <f>_xlfn.QUARTILE.INC(G37:G37,3)</f>
        <v>28.440568399082306</v>
      </c>
      <c r="AG37" t="e">
        <f>IF(OR(#REF!=0,#REF!=0),0,AF37-AE37)</f>
        <v>#REF!</v>
      </c>
      <c r="AH37" t="e">
        <f t="shared" si="4"/>
        <v>#REF!</v>
      </c>
      <c r="AI37" t="e">
        <f t="shared" si="5"/>
        <v>#REF!</v>
      </c>
    </row>
    <row r="38" spans="1:36" x14ac:dyDescent="0.2">
      <c r="A38" t="s">
        <v>58</v>
      </c>
      <c r="B38" s="7">
        <v>0.3885436527798537</v>
      </c>
      <c r="C38" s="7">
        <v>3.3798240786208131</v>
      </c>
      <c r="D38" s="7">
        <v>7.8385306871211995</v>
      </c>
      <c r="E38" s="7">
        <v>1.0690099095536916</v>
      </c>
      <c r="F38" s="7">
        <v>13.185708541609751</v>
      </c>
      <c r="G38" s="7">
        <v>11.696639936328399</v>
      </c>
      <c r="H38" s="7">
        <v>9.4983596938877675</v>
      </c>
      <c r="I38" s="7">
        <v>5.9486036447183288</v>
      </c>
      <c r="J38">
        <v>639.22864217953554</v>
      </c>
      <c r="K38">
        <v>1936.7625677678238</v>
      </c>
      <c r="L38">
        <v>677.10620688363224</v>
      </c>
      <c r="M38">
        <v>0.72165829812552296</v>
      </c>
      <c r="N38">
        <v>0.49660634667019626</v>
      </c>
      <c r="O38">
        <v>0.16268628232080051</v>
      </c>
      <c r="P38">
        <v>0.68436486236475491</v>
      </c>
      <c r="Q38">
        <v>0.2767951558398542</v>
      </c>
      <c r="R38">
        <v>0.29355217967677794</v>
      </c>
      <c r="S38">
        <f>AVERAGE(R38:R38)</f>
        <v>0.29355217967677794</v>
      </c>
      <c r="T38">
        <f>IFERROR(#REF!/#REF!,0)</f>
        <v>0</v>
      </c>
      <c r="U38" t="e">
        <f t="shared" si="0"/>
        <v>#DIV/0!</v>
      </c>
      <c r="V38" s="8">
        <f>AVERAGE(B38:B38)</f>
        <v>0.3885436527798537</v>
      </c>
      <c r="X38" s="7" t="e">
        <f>_xlfn.STDEV.S(B38:B38)</f>
        <v>#DIV/0!</v>
      </c>
      <c r="Y38" t="e">
        <f>AVERAGEIFS(B38:B38,B38:B38,"&gt;="&amp;($V38-$X38),B38:B38,"&lt;="&amp;($V38+$X38))</f>
        <v>#DIV/0!</v>
      </c>
      <c r="Z38" t="e">
        <f t="shared" si="1"/>
        <v>#DIV/0!</v>
      </c>
      <c r="AC38" s="7" t="e">
        <f t="shared" si="2"/>
        <v>#DIV/0!</v>
      </c>
      <c r="AD38" s="7" t="e">
        <f t="shared" si="3"/>
        <v>#DIV/0!</v>
      </c>
      <c r="AE38">
        <f>_xlfn.QUARTILE.INC(G38:G38,1)</f>
        <v>11.696639936328399</v>
      </c>
      <c r="AF38">
        <f>_xlfn.QUARTILE.INC(G38:G38,3)</f>
        <v>11.696639936328399</v>
      </c>
      <c r="AG38" t="e">
        <f>IF(OR(#REF!=0,#REF!=0),0,AF38-AE38)</f>
        <v>#REF!</v>
      </c>
      <c r="AH38" t="e">
        <f t="shared" si="4"/>
        <v>#REF!</v>
      </c>
      <c r="AI38" t="e">
        <f t="shared" si="5"/>
        <v>#REF!</v>
      </c>
    </row>
    <row r="39" spans="1:36" x14ac:dyDescent="0.2">
      <c r="A39" t="s">
        <v>59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>
        <v>360.05221926158185</v>
      </c>
      <c r="K39">
        <v>758.42590497258118</v>
      </c>
      <c r="L39">
        <v>18.294425652325746</v>
      </c>
      <c r="M39">
        <v>0.20819304690182416</v>
      </c>
      <c r="N39">
        <v>0.20185817139186085</v>
      </c>
      <c r="O39">
        <v>1.3796840254830922</v>
      </c>
      <c r="P39">
        <v>0.91799552322400302</v>
      </c>
      <c r="Q39">
        <v>0.57893645937445604</v>
      </c>
      <c r="R39">
        <v>1.0875378115518299</v>
      </c>
      <c r="S39">
        <f>AVERAGE(R39:R39)</f>
        <v>1.0875378115518299</v>
      </c>
      <c r="T39">
        <f>IFERROR(#REF!/#REF!,0)</f>
        <v>0</v>
      </c>
      <c r="U39" t="e">
        <f t="shared" si="0"/>
        <v>#DIV/0!</v>
      </c>
      <c r="V39" s="8">
        <f>AVERAGE(B39:B39)</f>
        <v>0</v>
      </c>
      <c r="X39" s="7" t="e">
        <f>_xlfn.STDEV.S(B39:B39)</f>
        <v>#DIV/0!</v>
      </c>
      <c r="Y39" t="e">
        <f>AVERAGEIFS(B39:B39,B39:B39,"&gt;="&amp;($V39-$X39),B39:B39,"&lt;="&amp;($V39+$X39))</f>
        <v>#DIV/0!</v>
      </c>
      <c r="Z39" t="e">
        <f t="shared" si="1"/>
        <v>#DIV/0!</v>
      </c>
      <c r="AC39" s="7" t="e">
        <f t="shared" si="2"/>
        <v>#DIV/0!</v>
      </c>
      <c r="AD39" s="7" t="e">
        <f t="shared" si="3"/>
        <v>#DIV/0!</v>
      </c>
      <c r="AE39">
        <f>_xlfn.QUARTILE.INC(G39:G39,1)</f>
        <v>0</v>
      </c>
      <c r="AF39">
        <f>_xlfn.QUARTILE.INC(G39:G39,3)</f>
        <v>0</v>
      </c>
      <c r="AG39" t="e">
        <f>IF(OR(#REF!=0,#REF!=0),0,AF39-AE39)</f>
        <v>#REF!</v>
      </c>
      <c r="AH39" t="e">
        <f t="shared" si="4"/>
        <v>#REF!</v>
      </c>
      <c r="AI39" t="e">
        <f t="shared" si="5"/>
        <v>#REF!</v>
      </c>
    </row>
    <row r="40" spans="1:36" x14ac:dyDescent="0.2">
      <c r="A40" t="s">
        <v>60</v>
      </c>
      <c r="B40" s="7">
        <v>2.1730340655799458</v>
      </c>
      <c r="C40" s="7">
        <v>27.683428468066449</v>
      </c>
      <c r="D40" s="7">
        <v>35.149384402833086</v>
      </c>
      <c r="E40" s="7">
        <v>5.3172863727762802</v>
      </c>
      <c r="F40" s="7">
        <v>11.471267800377452</v>
      </c>
      <c r="G40" s="7">
        <v>127.83906790434381</v>
      </c>
      <c r="H40" s="7">
        <v>0.22178405680759</v>
      </c>
      <c r="I40" s="7">
        <v>94.814587330231021</v>
      </c>
      <c r="J40">
        <v>3.5274862137359229</v>
      </c>
      <c r="K40">
        <v>8.6295204196913229</v>
      </c>
      <c r="L40">
        <v>4.1173572199189472</v>
      </c>
      <c r="M40">
        <v>0.19894346780880634</v>
      </c>
      <c r="N40">
        <v>4.7425214991680473</v>
      </c>
      <c r="O40">
        <v>7.5665217063589045</v>
      </c>
      <c r="P40">
        <v>0.23090116127969787</v>
      </c>
      <c r="Q40">
        <v>0.77904738600513024</v>
      </c>
      <c r="R40">
        <v>2.8561217747656684</v>
      </c>
      <c r="S40">
        <f>AVERAGE(R40:R40)</f>
        <v>2.8561217747656684</v>
      </c>
      <c r="T40">
        <f>IFERROR(#REF!/#REF!,0)</f>
        <v>0</v>
      </c>
      <c r="U40" t="e">
        <f t="shared" si="0"/>
        <v>#DIV/0!</v>
      </c>
      <c r="V40" s="8">
        <f>AVERAGE(B40:B40)</f>
        <v>2.1730340655799458</v>
      </c>
      <c r="X40" s="7" t="e">
        <f>_xlfn.STDEV.S(B40:B40)</f>
        <v>#DIV/0!</v>
      </c>
      <c r="Y40" t="e">
        <f>AVERAGEIFS(B40:B40,B40:B40,"&gt;="&amp;($V40-$X40),B40:B40,"&lt;="&amp;($V40+$X40))</f>
        <v>#DIV/0!</v>
      </c>
      <c r="Z40" t="e">
        <f t="shared" si="1"/>
        <v>#DIV/0!</v>
      </c>
      <c r="AC40" s="7" t="e">
        <f t="shared" si="2"/>
        <v>#DIV/0!</v>
      </c>
      <c r="AD40" s="7" t="e">
        <f t="shared" si="3"/>
        <v>#DIV/0!</v>
      </c>
      <c r="AE40">
        <f>_xlfn.QUARTILE.INC(G40:G40,1)</f>
        <v>127.83906790434381</v>
      </c>
      <c r="AF40">
        <f>_xlfn.QUARTILE.INC(G40:G40,3)</f>
        <v>127.83906790434381</v>
      </c>
      <c r="AG40" t="e">
        <f>IF(OR(#REF!=0,#REF!=0),0,AF40-AE40)</f>
        <v>#REF!</v>
      </c>
      <c r="AH40" t="e">
        <f t="shared" si="4"/>
        <v>#REF!</v>
      </c>
      <c r="AI40" t="e">
        <f t="shared" si="5"/>
        <v>#REF!</v>
      </c>
    </row>
    <row r="41" spans="1:36" x14ac:dyDescent="0.2">
      <c r="A41" t="s">
        <v>61</v>
      </c>
      <c r="B41" s="7">
        <v>497.18149686206084</v>
      </c>
      <c r="C41" s="7">
        <v>231.31523726300159</v>
      </c>
      <c r="D41" s="7">
        <v>278.8445311075053</v>
      </c>
      <c r="E41" s="7">
        <v>2.933597984336858</v>
      </c>
      <c r="F41" s="7">
        <v>806.81602481447896</v>
      </c>
      <c r="G41" s="7">
        <v>196.83674982560029</v>
      </c>
      <c r="H41" s="7">
        <v>3452.2896790704103</v>
      </c>
      <c r="I41" s="7">
        <v>519.51036286853559</v>
      </c>
      <c r="J41">
        <v>204.02093789498448</v>
      </c>
      <c r="K41">
        <v>156.99863610707817</v>
      </c>
      <c r="L41">
        <v>121.28478440378235</v>
      </c>
      <c r="M41">
        <v>0.73490925517189165</v>
      </c>
      <c r="N41">
        <v>0.5483784842277788</v>
      </c>
      <c r="O41">
        <v>2.6005211821910827</v>
      </c>
      <c r="P41">
        <v>1.4110288075325554</v>
      </c>
      <c r="Q41">
        <v>0.65884415801778839</v>
      </c>
      <c r="R41">
        <v>0.72398296349759383</v>
      </c>
      <c r="S41">
        <f>AVERAGE(R41:R41)</f>
        <v>0.72398296349759383</v>
      </c>
      <c r="T41">
        <f>IFERROR(#REF!/#REF!,0)</f>
        <v>0</v>
      </c>
      <c r="U41" t="e">
        <f t="shared" si="0"/>
        <v>#DIV/0!</v>
      </c>
      <c r="V41" s="8">
        <f>AVERAGE(B41:B41)</f>
        <v>497.18149686206084</v>
      </c>
      <c r="X41" s="7" t="e">
        <f>_xlfn.STDEV.S(B41:B41)</f>
        <v>#DIV/0!</v>
      </c>
      <c r="Y41" t="e">
        <f>AVERAGEIFS(B41:B41,B41:B41,"&gt;="&amp;($V41-$X41),B41:B41,"&lt;="&amp;($V41+$X41))</f>
        <v>#DIV/0!</v>
      </c>
      <c r="Z41" t="e">
        <f t="shared" si="1"/>
        <v>#DIV/0!</v>
      </c>
      <c r="AC41" s="7" t="e">
        <f t="shared" si="2"/>
        <v>#DIV/0!</v>
      </c>
      <c r="AD41" s="7" t="e">
        <f t="shared" si="3"/>
        <v>#DIV/0!</v>
      </c>
      <c r="AE41">
        <f>_xlfn.QUARTILE.INC(G41:G41,1)</f>
        <v>196.83674982560029</v>
      </c>
      <c r="AF41">
        <f>_xlfn.QUARTILE.INC(G41:G41,3)</f>
        <v>196.83674982560029</v>
      </c>
      <c r="AG41" t="e">
        <f>IF(OR(#REF!=0,#REF!=0),0,AF41-AE41)</f>
        <v>#REF!</v>
      </c>
      <c r="AH41" t="e">
        <f t="shared" si="4"/>
        <v>#REF!</v>
      </c>
      <c r="AI41" t="e">
        <f t="shared" si="5"/>
        <v>#REF!</v>
      </c>
    </row>
    <row r="42" spans="1:36" x14ac:dyDescent="0.2">
      <c r="A42" t="s">
        <v>62</v>
      </c>
      <c r="B42" s="7">
        <v>2.945604299016451</v>
      </c>
      <c r="C42" s="7">
        <v>1.4303609614742372</v>
      </c>
      <c r="D42" s="7">
        <v>5.5938727815210836</v>
      </c>
      <c r="E42" s="7">
        <v>2.902703765558853</v>
      </c>
      <c r="F42" s="7">
        <v>3.9956024903873528</v>
      </c>
      <c r="G42" s="7">
        <v>10.877967049483013</v>
      </c>
      <c r="H42" s="7">
        <v>0.33086394691826021</v>
      </c>
      <c r="I42" s="7">
        <v>9.1338212496834128</v>
      </c>
      <c r="J42">
        <v>0.54285870971202954</v>
      </c>
      <c r="K42">
        <v>8.2756135335732282</v>
      </c>
      <c r="L42">
        <v>3.3796979301483629</v>
      </c>
      <c r="M42">
        <v>3.0734037533193762E-2</v>
      </c>
      <c r="N42">
        <v>4.953435224998122E-2</v>
      </c>
      <c r="O42">
        <v>0.2654618168388011</v>
      </c>
      <c r="P42">
        <v>3.1881197284096122E-2</v>
      </c>
      <c r="Q42">
        <v>0.44382122943697183</v>
      </c>
      <c r="R42">
        <v>0.18569627890319576</v>
      </c>
      <c r="S42">
        <f>AVERAGE(R42:R42)</f>
        <v>0.18569627890319576</v>
      </c>
      <c r="T42">
        <f>IFERROR(#REF!/#REF!,0)</f>
        <v>0</v>
      </c>
      <c r="U42" t="e">
        <f t="shared" si="0"/>
        <v>#DIV/0!</v>
      </c>
      <c r="V42" s="8">
        <f>AVERAGE(B42:B42)</f>
        <v>2.945604299016451</v>
      </c>
      <c r="X42" s="7" t="e">
        <f>_xlfn.STDEV.S(B42:B42)</f>
        <v>#DIV/0!</v>
      </c>
      <c r="Y42" t="e">
        <f>AVERAGEIFS(B42:B42,B42:B42,"&gt;="&amp;($V42-$X42),B42:B42,"&lt;="&amp;($V42+$X42))</f>
        <v>#DIV/0!</v>
      </c>
      <c r="Z42" t="e">
        <f t="shared" si="1"/>
        <v>#DIV/0!</v>
      </c>
      <c r="AC42" s="7" t="e">
        <f t="shared" si="2"/>
        <v>#DIV/0!</v>
      </c>
      <c r="AD42" s="7" t="e">
        <f t="shared" si="3"/>
        <v>#DIV/0!</v>
      </c>
      <c r="AE42">
        <f>_xlfn.QUARTILE.INC(G42:G42,1)</f>
        <v>10.877967049483013</v>
      </c>
      <c r="AF42">
        <f>_xlfn.QUARTILE.INC(G42:G42,3)</f>
        <v>10.877967049483013</v>
      </c>
      <c r="AG42" t="e">
        <f>IF(OR(#REF!=0,#REF!=0),0,AF42-AE42)</f>
        <v>#REF!</v>
      </c>
      <c r="AH42" t="e">
        <f t="shared" si="4"/>
        <v>#REF!</v>
      </c>
      <c r="AI42" t="e">
        <f t="shared" si="5"/>
        <v>#REF!</v>
      </c>
    </row>
    <row r="43" spans="1:36" x14ac:dyDescent="0.2">
      <c r="A43" t="s">
        <v>63</v>
      </c>
      <c r="B43" s="7">
        <v>32.632896784358259</v>
      </c>
      <c r="C43" s="7">
        <v>36.00320599617816</v>
      </c>
      <c r="D43" s="7">
        <v>77.226283953775635</v>
      </c>
      <c r="E43" s="7">
        <v>1.92230252114282</v>
      </c>
      <c r="F43" s="7">
        <v>421.34153227050518</v>
      </c>
      <c r="G43" s="7">
        <v>624.10046632948138</v>
      </c>
      <c r="H43" s="7">
        <v>40.891068064529229</v>
      </c>
      <c r="I43" s="7">
        <v>84.489929164728707</v>
      </c>
      <c r="J43">
        <v>246.16583957864378</v>
      </c>
      <c r="K43">
        <v>-17.250891553167843</v>
      </c>
      <c r="L43">
        <v>-65.658313756305333</v>
      </c>
      <c r="M43">
        <v>0.4136640544408281</v>
      </c>
      <c r="N43">
        <v>0.69302690368982889</v>
      </c>
      <c r="O43">
        <v>1.2474962822075861</v>
      </c>
      <c r="P43">
        <v>0.72253533743952414</v>
      </c>
      <c r="Q43">
        <v>0.84128969280391086</v>
      </c>
      <c r="R43">
        <v>1.6642569415949666</v>
      </c>
      <c r="S43">
        <f>AVERAGE(R43:R43)</f>
        <v>1.6642569415949666</v>
      </c>
      <c r="T43">
        <f>IFERROR(#REF!/#REF!,0)</f>
        <v>0</v>
      </c>
      <c r="U43" t="e">
        <f t="shared" si="0"/>
        <v>#DIV/0!</v>
      </c>
      <c r="V43" s="8">
        <f>AVERAGE(B43:B43)</f>
        <v>32.632896784358259</v>
      </c>
      <c r="X43" s="7" t="e">
        <f>_xlfn.STDEV.S(B43:B43)</f>
        <v>#DIV/0!</v>
      </c>
      <c r="Y43" t="e">
        <f>AVERAGEIFS(B43:B43,B43:B43,"&gt;="&amp;($V43-$X43),B43:B43,"&lt;="&amp;($V43+$X43))</f>
        <v>#DIV/0!</v>
      </c>
      <c r="Z43" t="e">
        <f t="shared" si="1"/>
        <v>#DIV/0!</v>
      </c>
      <c r="AC43" s="7" t="e">
        <f t="shared" si="2"/>
        <v>#DIV/0!</v>
      </c>
      <c r="AD43" s="7" t="e">
        <f t="shared" si="3"/>
        <v>#DIV/0!</v>
      </c>
      <c r="AE43">
        <f>_xlfn.QUARTILE.INC(G43:G43,1)</f>
        <v>624.10046632948138</v>
      </c>
      <c r="AF43">
        <f>_xlfn.QUARTILE.INC(G43:G43,3)</f>
        <v>624.10046632948138</v>
      </c>
      <c r="AG43" t="e">
        <f>IF(OR(#REF!=0,#REF!=0),0,AF43-AE43)</f>
        <v>#REF!</v>
      </c>
      <c r="AH43" t="e">
        <f t="shared" si="4"/>
        <v>#REF!</v>
      </c>
      <c r="AI43" t="e">
        <f t="shared" si="5"/>
        <v>#REF!</v>
      </c>
    </row>
    <row r="44" spans="1:36" x14ac:dyDescent="0.2">
      <c r="A44" t="s">
        <v>64</v>
      </c>
      <c r="B44" s="7">
        <v>0</v>
      </c>
      <c r="C44" s="7">
        <v>1.5253845416948266</v>
      </c>
      <c r="D44" s="7">
        <v>2.1524911864704861</v>
      </c>
      <c r="E44" s="7">
        <v>1.9483082021853073</v>
      </c>
      <c r="F44" s="7">
        <v>0</v>
      </c>
      <c r="G44" s="7">
        <v>37.68833125632883</v>
      </c>
      <c r="H44" s="7">
        <v>62.374946352961274</v>
      </c>
      <c r="I44" s="7">
        <v>6.0956444253086657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AVERAGE(R44:R44)</f>
        <v>0</v>
      </c>
      <c r="T44">
        <f>IFERROR(#REF!/#REF!,0)</f>
        <v>0</v>
      </c>
      <c r="U44" t="e">
        <f t="shared" si="0"/>
        <v>#DIV/0!</v>
      </c>
      <c r="V44" s="7">
        <f>AVERAGE(B44:B44)</f>
        <v>0</v>
      </c>
      <c r="W44" t="s">
        <v>480</v>
      </c>
      <c r="X44" s="7" t="e">
        <f>_xlfn.STDEV.S(B44:B44)</f>
        <v>#DIV/0!</v>
      </c>
      <c r="Y44" t="e">
        <f>AVERAGEIFS(B44:B44,B44:B44,"&gt;="&amp;($V44-$X44),B44:B44,"&lt;="&amp;($V44+$X44))</f>
        <v>#DIV/0!</v>
      </c>
      <c r="Z44" t="e">
        <f t="shared" si="1"/>
        <v>#DIV/0!</v>
      </c>
      <c r="AC44" s="7" t="e">
        <f t="shared" si="2"/>
        <v>#DIV/0!</v>
      </c>
      <c r="AD44" s="7" t="e">
        <f t="shared" si="3"/>
        <v>#DIV/0!</v>
      </c>
      <c r="AE44">
        <f>_xlfn.QUARTILE.INC(G44:G44,1)</f>
        <v>37.68833125632883</v>
      </c>
      <c r="AF44">
        <f>_xlfn.QUARTILE.INC(G44:G44,3)</f>
        <v>37.68833125632883</v>
      </c>
      <c r="AG44" t="e">
        <f>IF(OR(#REF!=0,#REF!=0),0,AF44-AE44)</f>
        <v>#REF!</v>
      </c>
      <c r="AH44" t="e">
        <f t="shared" si="4"/>
        <v>#REF!</v>
      </c>
      <c r="AI44" t="e">
        <f t="shared" si="5"/>
        <v>#REF!</v>
      </c>
      <c r="AJ44" t="s">
        <v>480</v>
      </c>
    </row>
    <row r="45" spans="1:36" x14ac:dyDescent="0.2">
      <c r="A45" t="s">
        <v>65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>
        <v>0.3589212282388729</v>
      </c>
      <c r="K45">
        <v>-2.9493458118619174E-2</v>
      </c>
      <c r="L45">
        <v>-4.6971830201934767E-2</v>
      </c>
      <c r="M45">
        <v>0.13489197589107232</v>
      </c>
      <c r="N45">
        <v>9.3922445379558239E-2</v>
      </c>
      <c r="O45">
        <v>1.4299831847445983</v>
      </c>
      <c r="P45">
        <v>0.28986030594161494</v>
      </c>
      <c r="Q45">
        <v>9.6030579897468576E-2</v>
      </c>
      <c r="R45">
        <v>1.4651043447252607</v>
      </c>
      <c r="S45">
        <f>AVERAGE(R45:R45)</f>
        <v>1.4651043447252607</v>
      </c>
      <c r="T45">
        <f>IFERROR(#REF!/#REF!,0)</f>
        <v>0</v>
      </c>
      <c r="U45" t="e">
        <f t="shared" si="0"/>
        <v>#DIV/0!</v>
      </c>
      <c r="V45" s="8">
        <f>AVERAGE(B45:B45)</f>
        <v>0</v>
      </c>
      <c r="X45" s="7" t="e">
        <f>_xlfn.STDEV.S(B45:B45)</f>
        <v>#DIV/0!</v>
      </c>
      <c r="Y45" t="e">
        <f>AVERAGEIFS(B45:B45,B45:B45,"&gt;="&amp;($V45-$X45),B45:B45,"&lt;="&amp;($V45+$X45))</f>
        <v>#DIV/0!</v>
      </c>
      <c r="Z45" t="e">
        <f t="shared" si="1"/>
        <v>#DIV/0!</v>
      </c>
      <c r="AC45" s="7" t="e">
        <f t="shared" si="2"/>
        <v>#DIV/0!</v>
      </c>
      <c r="AD45" s="7" t="e">
        <f t="shared" si="3"/>
        <v>#DIV/0!</v>
      </c>
      <c r="AE45">
        <f>_xlfn.QUARTILE.INC(G45:G45,1)</f>
        <v>0</v>
      </c>
      <c r="AF45">
        <f>_xlfn.QUARTILE.INC(G45:G45,3)</f>
        <v>0</v>
      </c>
      <c r="AG45" t="e">
        <f>IF(OR(#REF!=0,#REF!=0),0,AF45-AE45)</f>
        <v>#REF!</v>
      </c>
      <c r="AH45" t="e">
        <f t="shared" si="4"/>
        <v>#REF!</v>
      </c>
      <c r="AI45" t="e">
        <f t="shared" si="5"/>
        <v>#REF!</v>
      </c>
    </row>
    <row r="46" spans="1:36" x14ac:dyDescent="0.2">
      <c r="A46" t="s">
        <v>66</v>
      </c>
      <c r="B46" s="7">
        <v>58.911767812431975</v>
      </c>
      <c r="C46" s="7">
        <v>179.07624923049823</v>
      </c>
      <c r="D46" s="7">
        <v>215.30140294773585</v>
      </c>
      <c r="E46" s="7">
        <v>0.55042424313232019</v>
      </c>
      <c r="F46" s="7">
        <v>740.56636304086624</v>
      </c>
      <c r="G46" s="7">
        <v>60.396846359848077</v>
      </c>
      <c r="H46" s="7">
        <v>559.39147412417901</v>
      </c>
      <c r="I46" s="7">
        <v>96.659829541651874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AVERAGE(R46:R46)</f>
        <v>0</v>
      </c>
      <c r="T46">
        <f>IFERROR(#REF!/#REF!,0)</f>
        <v>0</v>
      </c>
      <c r="U46" t="e">
        <f t="shared" si="0"/>
        <v>#DIV/0!</v>
      </c>
      <c r="V46" s="8">
        <f>AVERAGE(B46:B46)</f>
        <v>58.911767812431975</v>
      </c>
      <c r="X46" s="7" t="e">
        <f>_xlfn.STDEV.S(B46:B46)</f>
        <v>#DIV/0!</v>
      </c>
      <c r="Y46" t="e">
        <f>AVERAGEIFS(B46:B46,B46:B46,"&gt;="&amp;($V46-$X46),B46:B46,"&lt;="&amp;($V46+$X46))</f>
        <v>#DIV/0!</v>
      </c>
      <c r="Z46" t="e">
        <f t="shared" si="1"/>
        <v>#DIV/0!</v>
      </c>
      <c r="AC46" s="7" t="e">
        <f t="shared" si="2"/>
        <v>#DIV/0!</v>
      </c>
      <c r="AD46" s="7" t="e">
        <f t="shared" si="3"/>
        <v>#DIV/0!</v>
      </c>
      <c r="AE46">
        <f>_xlfn.QUARTILE.INC(G46:G46,1)</f>
        <v>60.396846359848077</v>
      </c>
      <c r="AF46">
        <f>_xlfn.QUARTILE.INC(G46:G46,3)</f>
        <v>60.396846359848077</v>
      </c>
      <c r="AG46" t="e">
        <f>IF(OR(#REF!=0,#REF!=0),0,AF46-AE46)</f>
        <v>#REF!</v>
      </c>
      <c r="AH46" t="e">
        <f t="shared" si="4"/>
        <v>#REF!</v>
      </c>
      <c r="AI46" t="e">
        <f t="shared" si="5"/>
        <v>#REF!</v>
      </c>
    </row>
    <row r="47" spans="1:36" x14ac:dyDescent="0.2">
      <c r="A47" t="s">
        <v>67</v>
      </c>
      <c r="B47" s="7">
        <v>3.6256270861306192</v>
      </c>
      <c r="C47" s="7">
        <v>4.1268010107221631</v>
      </c>
      <c r="D47" s="7">
        <v>29.9622281763607</v>
      </c>
      <c r="E47" s="7">
        <v>6.2545495942563809</v>
      </c>
      <c r="F47" s="7">
        <v>214.13194931591039</v>
      </c>
      <c r="G47" s="7">
        <v>171.88615700915676</v>
      </c>
      <c r="H47" s="7">
        <v>145.8944037614632</v>
      </c>
      <c r="I47" s="7">
        <v>16.683396549787915</v>
      </c>
      <c r="J47">
        <v>3.8100861881580753E-2</v>
      </c>
      <c r="K47">
        <v>2.1830639399089984</v>
      </c>
      <c r="L47">
        <v>2.3930167266531686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AVERAGE(R47:R47)</f>
        <v>0</v>
      </c>
      <c r="T47">
        <f>IFERROR(#REF!/#REF!,0)</f>
        <v>0</v>
      </c>
      <c r="U47" t="e">
        <f t="shared" si="0"/>
        <v>#DIV/0!</v>
      </c>
      <c r="V47" s="8">
        <f>AVERAGE(B47:B47)</f>
        <v>3.6256270861306192</v>
      </c>
      <c r="X47" s="7" t="e">
        <f>_xlfn.STDEV.S(B47:B47)</f>
        <v>#DIV/0!</v>
      </c>
      <c r="Y47" t="e">
        <f>AVERAGEIFS(B47:B47,B47:B47,"&gt;="&amp;($V47-$X47),B47:B47,"&lt;="&amp;($V47+$X47))</f>
        <v>#DIV/0!</v>
      </c>
      <c r="Z47" t="e">
        <f t="shared" si="1"/>
        <v>#DIV/0!</v>
      </c>
      <c r="AC47" s="7" t="e">
        <f t="shared" si="2"/>
        <v>#DIV/0!</v>
      </c>
      <c r="AD47" s="7" t="e">
        <f t="shared" si="3"/>
        <v>#DIV/0!</v>
      </c>
      <c r="AE47">
        <f>_xlfn.QUARTILE.INC(G47:G47,1)</f>
        <v>171.88615700915676</v>
      </c>
      <c r="AF47">
        <f>_xlfn.QUARTILE.INC(G47:G47,3)</f>
        <v>171.88615700915676</v>
      </c>
      <c r="AG47" t="e">
        <f>IF(OR(#REF!=0,#REF!=0),0,AF47-AE47)</f>
        <v>#REF!</v>
      </c>
      <c r="AH47" t="e">
        <f t="shared" si="4"/>
        <v>#REF!</v>
      </c>
      <c r="AI47" t="e">
        <f t="shared" si="5"/>
        <v>#REF!</v>
      </c>
    </row>
    <row r="48" spans="1:36" x14ac:dyDescent="0.2">
      <c r="A48" t="s">
        <v>68</v>
      </c>
      <c r="B48" s="7">
        <v>1289.3137848111805</v>
      </c>
      <c r="C48" s="7">
        <v>2.6737045041951872</v>
      </c>
      <c r="D48" s="7">
        <v>27.897160996584216</v>
      </c>
      <c r="E48" s="7">
        <v>7.5386954865362981</v>
      </c>
      <c r="F48" s="7">
        <v>572.24605617645216</v>
      </c>
      <c r="G48" s="7">
        <v>3549.8383614096629</v>
      </c>
      <c r="H48" s="7">
        <v>3108.3048460484197</v>
      </c>
      <c r="I48" s="7">
        <v>17.720901483664612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AVERAGE(R48:R48)</f>
        <v>0</v>
      </c>
      <c r="T48">
        <f>IFERROR(#REF!/#REF!,0)</f>
        <v>0</v>
      </c>
      <c r="U48" t="e">
        <f t="shared" si="0"/>
        <v>#DIV/0!</v>
      </c>
      <c r="V48" s="8">
        <f>AVERAGE(B48:B48)</f>
        <v>1289.3137848111805</v>
      </c>
      <c r="X48" s="7" t="e">
        <f>_xlfn.STDEV.S(B48:B48)</f>
        <v>#DIV/0!</v>
      </c>
      <c r="Y48" t="e">
        <f>AVERAGEIFS(B48:B48,B48:B48,"&gt;="&amp;($V48-$X48),B48:B48,"&lt;="&amp;($V48+$X48))</f>
        <v>#DIV/0!</v>
      </c>
      <c r="Z48" t="e">
        <f t="shared" si="1"/>
        <v>#DIV/0!</v>
      </c>
      <c r="AC48" s="7" t="e">
        <f t="shared" si="2"/>
        <v>#DIV/0!</v>
      </c>
      <c r="AD48" s="7" t="e">
        <f t="shared" si="3"/>
        <v>#DIV/0!</v>
      </c>
      <c r="AE48">
        <f>_xlfn.QUARTILE.INC(G48:G48,1)</f>
        <v>3549.8383614096629</v>
      </c>
      <c r="AF48">
        <f>_xlfn.QUARTILE.INC(G48:G48,3)</f>
        <v>3549.8383614096629</v>
      </c>
      <c r="AG48" t="e">
        <f>IF(OR(#REF!=0,#REF!=0),0,AF48-AE48)</f>
        <v>#REF!</v>
      </c>
      <c r="AH48" t="e">
        <f t="shared" si="4"/>
        <v>#REF!</v>
      </c>
      <c r="AI48" t="e">
        <f t="shared" si="5"/>
        <v>#REF!</v>
      </c>
    </row>
    <row r="49" spans="1:36" x14ac:dyDescent="0.2">
      <c r="A49" t="s">
        <v>69</v>
      </c>
      <c r="B49" s="7">
        <v>68.178543335459509</v>
      </c>
      <c r="C49" s="7">
        <v>69.859847211655349</v>
      </c>
      <c r="D49" s="7">
        <v>162.97820631902539</v>
      </c>
      <c r="E49" s="7">
        <v>2.6560268207729134</v>
      </c>
      <c r="F49" s="7">
        <v>113.3834820143319</v>
      </c>
      <c r="G49" s="7">
        <v>422.15087635642305</v>
      </c>
      <c r="H49" s="7">
        <v>47.328584252840294</v>
      </c>
      <c r="I49" s="7">
        <v>138.20521635676351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AVERAGE(R49:R49)</f>
        <v>0</v>
      </c>
      <c r="T49">
        <f>IFERROR(#REF!/#REF!,0)</f>
        <v>0</v>
      </c>
      <c r="U49" t="e">
        <f t="shared" si="0"/>
        <v>#DIV/0!</v>
      </c>
      <c r="V49" s="8">
        <f>AVERAGE(B49:B49)</f>
        <v>68.178543335459509</v>
      </c>
      <c r="X49" s="7" t="e">
        <f>_xlfn.STDEV.S(B49:B49)</f>
        <v>#DIV/0!</v>
      </c>
      <c r="Y49" t="e">
        <f>AVERAGEIFS(B49:B49,B49:B49,"&gt;="&amp;($V49-$X49),B49:B49,"&lt;="&amp;($V49+$X49))</f>
        <v>#DIV/0!</v>
      </c>
      <c r="Z49" t="e">
        <f t="shared" si="1"/>
        <v>#DIV/0!</v>
      </c>
      <c r="AC49" s="7" t="e">
        <f t="shared" si="2"/>
        <v>#DIV/0!</v>
      </c>
      <c r="AD49" s="7" t="e">
        <f t="shared" si="3"/>
        <v>#DIV/0!</v>
      </c>
      <c r="AE49">
        <f>_xlfn.QUARTILE.INC(G49:G49,1)</f>
        <v>422.15087635642305</v>
      </c>
      <c r="AF49">
        <f>_xlfn.QUARTILE.INC(G49:G49,3)</f>
        <v>422.15087635642305</v>
      </c>
      <c r="AG49" t="e">
        <f>IF(OR(#REF!=0,#REF!=0),0,AF49-AE49)</f>
        <v>#REF!</v>
      </c>
      <c r="AH49" t="e">
        <f t="shared" si="4"/>
        <v>#REF!</v>
      </c>
      <c r="AI49" t="e">
        <f t="shared" si="5"/>
        <v>#REF!</v>
      </c>
    </row>
    <row r="50" spans="1:36" x14ac:dyDescent="0.2">
      <c r="A50" t="s">
        <v>70</v>
      </c>
      <c r="B50" s="7">
        <v>4.2340152155198121</v>
      </c>
      <c r="C50" s="7">
        <v>6.0677938597522232</v>
      </c>
      <c r="D50" s="7">
        <v>4.9153354467878021</v>
      </c>
      <c r="E50" s="7">
        <v>3.0957824491153154</v>
      </c>
      <c r="F50" s="7">
        <v>5.1869229926078706</v>
      </c>
      <c r="G50" s="7">
        <v>17.491526741292798</v>
      </c>
      <c r="H50" s="7">
        <v>21.204983312510905</v>
      </c>
      <c r="I50" s="7">
        <v>1.5720506192498733</v>
      </c>
      <c r="J50">
        <v>-2.120253404149437</v>
      </c>
      <c r="K50">
        <v>2077.1038882283733</v>
      </c>
      <c r="L50">
        <v>271.05888770290494</v>
      </c>
      <c r="M50">
        <v>-1.1819277923314144</v>
      </c>
      <c r="N50">
        <v>1.2850193556791421</v>
      </c>
      <c r="O50">
        <v>4.842738799777634E-3</v>
      </c>
      <c r="P50">
        <v>-9.9694141769486877E-2</v>
      </c>
      <c r="Q50">
        <v>0.46643266989758153</v>
      </c>
      <c r="R50">
        <v>0.32520426648950235</v>
      </c>
      <c r="S50">
        <f>AVERAGE(R50:R50)</f>
        <v>0.32520426648950235</v>
      </c>
      <c r="T50">
        <f>IFERROR(#REF!/#REF!,0)</f>
        <v>0</v>
      </c>
      <c r="U50" t="e">
        <f t="shared" si="0"/>
        <v>#DIV/0!</v>
      </c>
      <c r="V50" s="8">
        <f>AVERAGE(B50:B50)</f>
        <v>4.2340152155198121</v>
      </c>
      <c r="X50" s="7" t="e">
        <f>_xlfn.STDEV.S(B50:B50)</f>
        <v>#DIV/0!</v>
      </c>
      <c r="Y50" t="e">
        <f>AVERAGEIFS(B50:B50,B50:B50,"&gt;="&amp;($V50-$X50),B50:B50,"&lt;="&amp;($V50+$X50))</f>
        <v>#DIV/0!</v>
      </c>
      <c r="Z50" t="e">
        <f t="shared" si="1"/>
        <v>#DIV/0!</v>
      </c>
      <c r="AC50" s="7" t="e">
        <f t="shared" si="2"/>
        <v>#DIV/0!</v>
      </c>
      <c r="AD50" s="7" t="e">
        <f t="shared" si="3"/>
        <v>#DIV/0!</v>
      </c>
      <c r="AE50">
        <f>_xlfn.QUARTILE.INC(G50:G50,1)</f>
        <v>17.491526741292798</v>
      </c>
      <c r="AF50">
        <f>_xlfn.QUARTILE.INC(G50:G50,3)</f>
        <v>17.491526741292798</v>
      </c>
      <c r="AG50" t="e">
        <f>IF(OR(#REF!=0,#REF!=0),0,AF50-AE50)</f>
        <v>#REF!</v>
      </c>
      <c r="AH50" t="e">
        <f t="shared" si="4"/>
        <v>#REF!</v>
      </c>
      <c r="AI50" t="e">
        <f t="shared" si="5"/>
        <v>#REF!</v>
      </c>
    </row>
    <row r="51" spans="1:36" x14ac:dyDescent="0.2">
      <c r="A51" t="s">
        <v>71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>
        <v>-0.75450212899293445</v>
      </c>
      <c r="K51">
        <v>-146.20807749149117</v>
      </c>
      <c r="L51">
        <v>-76.189703488318116</v>
      </c>
      <c r="M51">
        <v>-3.5882980237555069E-3</v>
      </c>
      <c r="N51">
        <v>0.20798923342294448</v>
      </c>
      <c r="O51">
        <v>0.44196393211609769</v>
      </c>
      <c r="P51">
        <v>-4.4212030915392244E-3</v>
      </c>
      <c r="Q51">
        <v>0.58838659696829687</v>
      </c>
      <c r="R51">
        <v>4.9407698869887433E-2</v>
      </c>
      <c r="S51">
        <f>AVERAGE(R51:R51)</f>
        <v>4.9407698869887433E-2</v>
      </c>
      <c r="T51">
        <f>IFERROR(#REF!/#REF!,0)</f>
        <v>0</v>
      </c>
      <c r="U51" t="e">
        <f t="shared" si="0"/>
        <v>#DIV/0!</v>
      </c>
      <c r="V51" s="7">
        <f>AVERAGE(B51:B51)</f>
        <v>0</v>
      </c>
      <c r="W51" t="s">
        <v>480</v>
      </c>
      <c r="X51" s="7" t="e">
        <f>_xlfn.STDEV.S(B51:B51)</f>
        <v>#DIV/0!</v>
      </c>
      <c r="Y51" t="e">
        <f>AVERAGEIFS(B51:B51,B51:B51,"&gt;="&amp;($V51-$X51),B51:B51,"&lt;="&amp;($V51+$X51))</f>
        <v>#DIV/0!</v>
      </c>
      <c r="Z51" t="e">
        <f t="shared" si="1"/>
        <v>#DIV/0!</v>
      </c>
      <c r="AC51" s="7" t="e">
        <f t="shared" si="2"/>
        <v>#DIV/0!</v>
      </c>
      <c r="AD51" s="7" t="e">
        <f t="shared" si="3"/>
        <v>#DIV/0!</v>
      </c>
      <c r="AE51">
        <f>_xlfn.QUARTILE.INC(G51:G51,1)</f>
        <v>0</v>
      </c>
      <c r="AF51">
        <f>_xlfn.QUARTILE.INC(G51:G51,3)</f>
        <v>0</v>
      </c>
      <c r="AG51" t="e">
        <f>IF(OR(#REF!=0,#REF!=0),0,AF51-AE51)</f>
        <v>#REF!</v>
      </c>
      <c r="AH51" t="e">
        <f t="shared" si="4"/>
        <v>#REF!</v>
      </c>
      <c r="AI51" t="e">
        <f t="shared" si="5"/>
        <v>#REF!</v>
      </c>
      <c r="AJ51" t="s">
        <v>480</v>
      </c>
    </row>
    <row r="52" spans="1:36" x14ac:dyDescent="0.2">
      <c r="A52" t="s">
        <v>72</v>
      </c>
      <c r="B52" s="7">
        <v>3789.8827108453943</v>
      </c>
      <c r="C52" s="7">
        <v>4.4768328770204002</v>
      </c>
      <c r="D52" s="7">
        <v>1.5556426212179251</v>
      </c>
      <c r="E52" s="7">
        <v>2.4322845877456967</v>
      </c>
      <c r="F52" s="7">
        <v>2524.6160780767045</v>
      </c>
      <c r="G52" s="7">
        <v>32271.717901244814</v>
      </c>
      <c r="H52" s="7">
        <v>20522.317969447071</v>
      </c>
      <c r="I52" s="7">
        <v>2.3024657366439345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AVERAGE(R52:R52)</f>
        <v>0</v>
      </c>
      <c r="T52">
        <f>IFERROR(#REF!/#REF!,0)</f>
        <v>0</v>
      </c>
      <c r="U52" t="e">
        <f t="shared" si="0"/>
        <v>#DIV/0!</v>
      </c>
      <c r="V52" s="8">
        <f>AVERAGE(B52:B52)</f>
        <v>3789.8827108453943</v>
      </c>
      <c r="X52" s="7" t="e">
        <f>_xlfn.STDEV.S(B52:B52)</f>
        <v>#DIV/0!</v>
      </c>
      <c r="Y52" t="e">
        <f>AVERAGEIFS(B52:B52,B52:B52,"&gt;="&amp;($V52-$X52),B52:B52,"&lt;="&amp;($V52+$X52))</f>
        <v>#DIV/0!</v>
      </c>
      <c r="Z52" t="e">
        <f t="shared" si="1"/>
        <v>#DIV/0!</v>
      </c>
      <c r="AC52" s="7" t="e">
        <f t="shared" si="2"/>
        <v>#DIV/0!</v>
      </c>
      <c r="AD52" s="7" t="e">
        <f t="shared" si="3"/>
        <v>#DIV/0!</v>
      </c>
      <c r="AE52">
        <f>_xlfn.QUARTILE.INC(G52:G52,1)</f>
        <v>32271.717901244814</v>
      </c>
      <c r="AF52">
        <f>_xlfn.QUARTILE.INC(G52:G52,3)</f>
        <v>32271.717901244814</v>
      </c>
      <c r="AG52" t="e">
        <f>IF(OR(#REF!=0,#REF!=0),0,AF52-AE52)</f>
        <v>#REF!</v>
      </c>
      <c r="AH52" t="e">
        <f t="shared" si="4"/>
        <v>#REF!</v>
      </c>
      <c r="AI52" t="e">
        <f t="shared" si="5"/>
        <v>#REF!</v>
      </c>
    </row>
    <row r="53" spans="1:36" x14ac:dyDescent="0.2">
      <c r="A53" t="s">
        <v>73</v>
      </c>
      <c r="B53" s="7">
        <v>0.77191752906122779</v>
      </c>
      <c r="C53" s="7">
        <v>4.4977133208185149</v>
      </c>
      <c r="D53" s="7">
        <v>20.131555949955416</v>
      </c>
      <c r="E53" s="7">
        <v>2.6439028749117712</v>
      </c>
      <c r="F53" s="7">
        <v>2.9196674020201843</v>
      </c>
      <c r="G53" s="7">
        <v>23.477269341572118</v>
      </c>
      <c r="H53" s="7">
        <v>13.669222815210059</v>
      </c>
      <c r="I53" s="7">
        <v>14.249742156123457</v>
      </c>
      <c r="J53">
        <v>1783.5411126504005</v>
      </c>
      <c r="K53">
        <v>7724.6390609139926</v>
      </c>
      <c r="L53">
        <v>5539.6685983753096</v>
      </c>
      <c r="M53">
        <v>0.58509294282421576</v>
      </c>
      <c r="N53">
        <v>0.19474867803076645</v>
      </c>
      <c r="O53">
        <v>2.51412975859551</v>
      </c>
      <c r="P53">
        <v>1.3175216686338469</v>
      </c>
      <c r="Q53">
        <v>0.15113234735408121</v>
      </c>
      <c r="R53">
        <v>1.1581957470025324</v>
      </c>
      <c r="S53">
        <f>AVERAGE(R53:R53)</f>
        <v>1.1581957470025324</v>
      </c>
      <c r="T53">
        <f>IFERROR(#REF!/#REF!,0)</f>
        <v>0</v>
      </c>
      <c r="U53" t="e">
        <f t="shared" si="0"/>
        <v>#DIV/0!</v>
      </c>
      <c r="V53" s="8">
        <f>AVERAGE(B53:B53)</f>
        <v>0.77191752906122779</v>
      </c>
      <c r="X53" s="7" t="e">
        <f>_xlfn.STDEV.S(B53:B53)</f>
        <v>#DIV/0!</v>
      </c>
      <c r="Y53" t="e">
        <f>AVERAGEIFS(B53:B53,B53:B53,"&gt;="&amp;($V53-$X53),B53:B53,"&lt;="&amp;($V53+$X53))</f>
        <v>#DIV/0!</v>
      </c>
      <c r="Z53" t="e">
        <f t="shared" si="1"/>
        <v>#DIV/0!</v>
      </c>
      <c r="AC53" s="7" t="e">
        <f t="shared" si="2"/>
        <v>#DIV/0!</v>
      </c>
      <c r="AD53" s="7" t="e">
        <f t="shared" si="3"/>
        <v>#DIV/0!</v>
      </c>
      <c r="AE53">
        <f>_xlfn.QUARTILE.INC(G53:G53,1)</f>
        <v>23.477269341572118</v>
      </c>
      <c r="AF53">
        <f>_xlfn.QUARTILE.INC(G53:G53,3)</f>
        <v>23.477269341572118</v>
      </c>
      <c r="AG53" t="e">
        <f>IF(OR(#REF!=0,#REF!=0),0,AF53-AE53)</f>
        <v>#REF!</v>
      </c>
      <c r="AH53" t="e">
        <f t="shared" si="4"/>
        <v>#REF!</v>
      </c>
      <c r="AI53" t="e">
        <f t="shared" si="5"/>
        <v>#REF!</v>
      </c>
    </row>
    <row r="54" spans="1:36" x14ac:dyDescent="0.2">
      <c r="A54" t="s">
        <v>74</v>
      </c>
      <c r="B54" s="7">
        <v>-2.1128918642860355</v>
      </c>
      <c r="C54" s="7">
        <v>32.217111775292381</v>
      </c>
      <c r="D54" s="7">
        <v>288.5590881505276</v>
      </c>
      <c r="E54" s="7">
        <v>21.777136675723714</v>
      </c>
      <c r="F54" s="7">
        <v>219.3230398223688</v>
      </c>
      <c r="G54" s="7">
        <v>11715.204671495054</v>
      </c>
      <c r="H54" s="7">
        <v>6809.6722481373054</v>
      </c>
      <c r="I54" s="7">
        <v>199.26635362948431</v>
      </c>
      <c r="J54">
        <v>6.1163907100756552</v>
      </c>
      <c r="K54">
        <v>2.2067200241300844</v>
      </c>
      <c r="L54">
        <v>11.91211717267587</v>
      </c>
      <c r="M54">
        <v>0.80689337909665471</v>
      </c>
      <c r="N54">
        <v>0.48382536715209901</v>
      </c>
      <c r="O54">
        <v>1.4073733365989223</v>
      </c>
      <c r="P54">
        <v>0.54791890307108837</v>
      </c>
      <c r="Q54">
        <v>0.2485755945554336</v>
      </c>
      <c r="R54">
        <v>0.78473904860729049</v>
      </c>
      <c r="S54">
        <f>AVERAGE(R54:R54)</f>
        <v>0.78473904860729049</v>
      </c>
      <c r="T54">
        <f>IFERROR(#REF!/#REF!,0)</f>
        <v>0</v>
      </c>
      <c r="U54" t="e">
        <f t="shared" si="0"/>
        <v>#DIV/0!</v>
      </c>
      <c r="V54" s="8">
        <f>AVERAGE(B54:B54)</f>
        <v>-2.1128918642860355</v>
      </c>
      <c r="X54" s="7" t="e">
        <f>_xlfn.STDEV.S(B54:B54)</f>
        <v>#DIV/0!</v>
      </c>
      <c r="Y54" t="e">
        <f>AVERAGEIFS(B54:B54,B54:B54,"&gt;="&amp;($V54-$X54),B54:B54,"&lt;="&amp;($V54+$X54))</f>
        <v>#DIV/0!</v>
      </c>
      <c r="Z54" t="e">
        <f t="shared" si="1"/>
        <v>#DIV/0!</v>
      </c>
      <c r="AC54" s="7" t="e">
        <f t="shared" si="2"/>
        <v>#DIV/0!</v>
      </c>
      <c r="AD54" s="7" t="e">
        <f t="shared" si="3"/>
        <v>#DIV/0!</v>
      </c>
      <c r="AE54">
        <f>_xlfn.QUARTILE.INC(G54:G54,1)</f>
        <v>11715.204671495054</v>
      </c>
      <c r="AF54">
        <f>_xlfn.QUARTILE.INC(G54:G54,3)</f>
        <v>11715.204671495054</v>
      </c>
      <c r="AG54" t="e">
        <f>IF(OR(#REF!=0,#REF!=0),0,AF54-AE54)</f>
        <v>#REF!</v>
      </c>
      <c r="AH54" t="e">
        <f t="shared" si="4"/>
        <v>#REF!</v>
      </c>
      <c r="AI54" t="e">
        <f t="shared" si="5"/>
        <v>#REF!</v>
      </c>
    </row>
    <row r="55" spans="1:36" x14ac:dyDescent="0.2">
      <c r="A55" t="s">
        <v>75</v>
      </c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AVERAGE(R55:R55)</f>
        <v>0</v>
      </c>
      <c r="T55">
        <f>IFERROR(#REF!/#REF!,0)</f>
        <v>0</v>
      </c>
      <c r="U55" t="e">
        <f t="shared" si="0"/>
        <v>#DIV/0!</v>
      </c>
      <c r="V55" s="8">
        <f>AVERAGE(B55:B55)</f>
        <v>0</v>
      </c>
      <c r="X55" s="7" t="e">
        <f>_xlfn.STDEV.S(B55:B55)</f>
        <v>#DIV/0!</v>
      </c>
      <c r="Y55" t="e">
        <f>AVERAGEIFS(B55:B55,B55:B55,"&gt;="&amp;($V55-$X55),B55:B55,"&lt;="&amp;($V55+$X55))</f>
        <v>#DIV/0!</v>
      </c>
      <c r="Z55" t="e">
        <f t="shared" si="1"/>
        <v>#DIV/0!</v>
      </c>
      <c r="AC55" s="7" t="e">
        <f t="shared" si="2"/>
        <v>#DIV/0!</v>
      </c>
      <c r="AD55" s="7" t="e">
        <f t="shared" si="3"/>
        <v>#DIV/0!</v>
      </c>
      <c r="AE55">
        <f>_xlfn.QUARTILE.INC(G55:G55,1)</f>
        <v>0</v>
      </c>
      <c r="AF55">
        <f>_xlfn.QUARTILE.INC(G55:G55,3)</f>
        <v>0</v>
      </c>
      <c r="AG55" t="e">
        <f>IF(OR(#REF!=0,#REF!=0),0,AF55-AE55)</f>
        <v>#REF!</v>
      </c>
      <c r="AH55" t="e">
        <f t="shared" si="4"/>
        <v>#REF!</v>
      </c>
      <c r="AI55" t="e">
        <f t="shared" si="5"/>
        <v>#REF!</v>
      </c>
    </row>
    <row r="56" spans="1:36" x14ac:dyDescent="0.2">
      <c r="A56" t="s">
        <v>76</v>
      </c>
      <c r="B56" s="7">
        <v>-31.32979405934222</v>
      </c>
      <c r="C56" s="7">
        <v>375.5770705060167</v>
      </c>
      <c r="D56" s="7">
        <v>764.5089374778313</v>
      </c>
      <c r="E56" s="7">
        <v>0.90265316408096918</v>
      </c>
      <c r="F56" s="7">
        <v>-8.4264245587736379</v>
      </c>
      <c r="G56" s="7">
        <v>782.69532452098906</v>
      </c>
      <c r="H56" s="7">
        <v>200.87456448399328</v>
      </c>
      <c r="I56" s="7">
        <v>1016.8583799738567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>AVERAGE(R56:R56)</f>
        <v>0</v>
      </c>
      <c r="T56">
        <f>IFERROR(#REF!/#REF!,0)</f>
        <v>0</v>
      </c>
      <c r="U56" t="e">
        <f t="shared" si="0"/>
        <v>#DIV/0!</v>
      </c>
      <c r="V56" s="8">
        <f>AVERAGE(B56:B56)</f>
        <v>-31.32979405934222</v>
      </c>
      <c r="X56" s="7" t="e">
        <f>_xlfn.STDEV.S(B56:B56)</f>
        <v>#DIV/0!</v>
      </c>
      <c r="Y56" t="e">
        <f>AVERAGEIFS(B56:B56,B56:B56,"&gt;="&amp;($V56-$X56),B56:B56,"&lt;="&amp;($V56+$X56))</f>
        <v>#DIV/0!</v>
      </c>
      <c r="Z56" t="e">
        <f t="shared" si="1"/>
        <v>#DIV/0!</v>
      </c>
      <c r="AC56" s="7" t="e">
        <f t="shared" si="2"/>
        <v>#DIV/0!</v>
      </c>
      <c r="AD56" s="7" t="e">
        <f t="shared" si="3"/>
        <v>#DIV/0!</v>
      </c>
      <c r="AE56">
        <f>_xlfn.QUARTILE.INC(G56:G56,1)</f>
        <v>782.69532452098906</v>
      </c>
      <c r="AF56">
        <f>_xlfn.QUARTILE.INC(G56:G56,3)</f>
        <v>782.69532452098906</v>
      </c>
      <c r="AG56" t="e">
        <f>IF(OR(#REF!=0,#REF!=0),0,AF56-AE56)</f>
        <v>#REF!</v>
      </c>
      <c r="AH56" t="e">
        <f t="shared" si="4"/>
        <v>#REF!</v>
      </c>
      <c r="AI56" t="e">
        <f t="shared" si="5"/>
        <v>#REF!</v>
      </c>
    </row>
    <row r="57" spans="1:36" x14ac:dyDescent="0.2">
      <c r="A57" t="s">
        <v>77</v>
      </c>
      <c r="B57" s="7">
        <v>0</v>
      </c>
      <c r="C57" s="7">
        <v>0.39001580313284734</v>
      </c>
      <c r="D57" s="7">
        <v>1.0300155999442284</v>
      </c>
      <c r="E57" s="7">
        <v>7.8709665289000457</v>
      </c>
      <c r="F57" s="7">
        <v>0</v>
      </c>
      <c r="G57" s="7">
        <v>4.625602584113949</v>
      </c>
      <c r="H57" s="7">
        <v>3.8352620744159887</v>
      </c>
      <c r="I57" s="7">
        <v>6.730731652279859</v>
      </c>
      <c r="J57">
        <v>217.58617933158951</v>
      </c>
      <c r="K57">
        <v>528.82572838234296</v>
      </c>
      <c r="L57">
        <v>26.698368288280356</v>
      </c>
      <c r="M57">
        <v>0.70577365537296799</v>
      </c>
      <c r="N57">
        <v>0.16244480967309277</v>
      </c>
      <c r="O57">
        <v>0.6302261675441384</v>
      </c>
      <c r="P57">
        <v>1.6280582994481544E-2</v>
      </c>
      <c r="Q57">
        <v>0.23631683345544666</v>
      </c>
      <c r="R57">
        <v>1.010372791215338</v>
      </c>
      <c r="S57">
        <f>AVERAGE(R57:R57)</f>
        <v>1.010372791215338</v>
      </c>
      <c r="T57">
        <f>IFERROR(#REF!/#REF!,0)</f>
        <v>0</v>
      </c>
      <c r="U57" t="e">
        <f t="shared" si="0"/>
        <v>#DIV/0!</v>
      </c>
      <c r="V57" s="7">
        <f>AVERAGE(B57:B57)</f>
        <v>0</v>
      </c>
      <c r="W57" t="s">
        <v>480</v>
      </c>
      <c r="X57" s="7" t="e">
        <f>_xlfn.STDEV.S(B57:B57)</f>
        <v>#DIV/0!</v>
      </c>
      <c r="Y57" t="e">
        <f>AVERAGEIFS(B57:B57,B57:B57,"&gt;="&amp;($V57-$X57),B57:B57,"&lt;="&amp;($V57+$X57))</f>
        <v>#DIV/0!</v>
      </c>
      <c r="Z57" t="e">
        <f t="shared" si="1"/>
        <v>#DIV/0!</v>
      </c>
      <c r="AC57" s="7" t="e">
        <f t="shared" si="2"/>
        <v>#DIV/0!</v>
      </c>
      <c r="AD57" s="7" t="e">
        <f t="shared" si="3"/>
        <v>#DIV/0!</v>
      </c>
      <c r="AE57">
        <f>_xlfn.QUARTILE.INC(G57:G57,1)</f>
        <v>4.625602584113949</v>
      </c>
      <c r="AF57">
        <f>_xlfn.QUARTILE.INC(G57:G57,3)</f>
        <v>4.625602584113949</v>
      </c>
      <c r="AG57" t="e">
        <f>IF(OR(#REF!=0,#REF!=0),0,AF57-AE57)</f>
        <v>#REF!</v>
      </c>
      <c r="AH57" t="e">
        <f t="shared" si="4"/>
        <v>#REF!</v>
      </c>
      <c r="AI57" t="e">
        <f t="shared" si="5"/>
        <v>#REF!</v>
      </c>
      <c r="AJ57" t="s">
        <v>480</v>
      </c>
    </row>
    <row r="58" spans="1:36" x14ac:dyDescent="0.2">
      <c r="A58" t="s">
        <v>78</v>
      </c>
      <c r="B58" s="7">
        <v>12.703481093841972</v>
      </c>
      <c r="C58" s="7">
        <v>6.1594652646736252</v>
      </c>
      <c r="D58" s="7">
        <v>14.863812755803666</v>
      </c>
      <c r="E58" s="7">
        <v>1.4031380183526325</v>
      </c>
      <c r="F58" s="7">
        <v>0.25614595016623271</v>
      </c>
      <c r="G58" s="7">
        <v>120.92254875690683</v>
      </c>
      <c r="H58" s="7">
        <v>167.51808796116984</v>
      </c>
      <c r="I58" s="7">
        <v>32.877491405364644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>AVERAGE(R58:R58)</f>
        <v>0</v>
      </c>
      <c r="T58">
        <f>IFERROR(#REF!/#REF!,0)</f>
        <v>0</v>
      </c>
      <c r="U58" t="e">
        <f t="shared" si="0"/>
        <v>#DIV/0!</v>
      </c>
      <c r="V58" s="8">
        <f>AVERAGE(B58:B58)</f>
        <v>12.703481093841972</v>
      </c>
      <c r="X58" s="7" t="e">
        <f>_xlfn.STDEV.S(B58:B58)</f>
        <v>#DIV/0!</v>
      </c>
      <c r="Y58" t="e">
        <f>AVERAGEIFS(B58:B58,B58:B58,"&gt;="&amp;($V58-$X58),B58:B58,"&lt;="&amp;($V58+$X58))</f>
        <v>#DIV/0!</v>
      </c>
      <c r="Z58" t="e">
        <f t="shared" si="1"/>
        <v>#DIV/0!</v>
      </c>
      <c r="AC58" s="7" t="e">
        <f t="shared" si="2"/>
        <v>#DIV/0!</v>
      </c>
      <c r="AD58" s="7" t="e">
        <f t="shared" si="3"/>
        <v>#DIV/0!</v>
      </c>
      <c r="AE58">
        <f>_xlfn.QUARTILE.INC(G58:G58,1)</f>
        <v>120.92254875690683</v>
      </c>
      <c r="AF58">
        <f>_xlfn.QUARTILE.INC(G58:G58,3)</f>
        <v>120.92254875690683</v>
      </c>
      <c r="AG58" t="e">
        <f>IF(OR(#REF!=0,#REF!=0),0,AF58-AE58)</f>
        <v>#REF!</v>
      </c>
      <c r="AH58" t="e">
        <f t="shared" si="4"/>
        <v>#REF!</v>
      </c>
      <c r="AI58" t="e">
        <f t="shared" si="5"/>
        <v>#REF!</v>
      </c>
    </row>
    <row r="59" spans="1:36" x14ac:dyDescent="0.2">
      <c r="A59" t="s">
        <v>79</v>
      </c>
      <c r="B59" s="7">
        <v>0</v>
      </c>
      <c r="C59" s="7">
        <v>92.3742722926863</v>
      </c>
      <c r="D59" s="7">
        <v>235.75166746378054</v>
      </c>
      <c r="E59" s="7">
        <v>1.0301517156413418</v>
      </c>
      <c r="F59" s="7">
        <v>0</v>
      </c>
      <c r="G59" s="7">
        <v>662.03634940723737</v>
      </c>
      <c r="H59" s="7">
        <v>742.72477054527042</v>
      </c>
      <c r="I59" s="7">
        <v>251.95421372015545</v>
      </c>
      <c r="J59">
        <v>34.238074275411243</v>
      </c>
      <c r="K59">
        <v>39.690784506288907</v>
      </c>
      <c r="L59">
        <v>-2.9842226553415507E-2</v>
      </c>
      <c r="M59">
        <v>0.23131975335927613</v>
      </c>
      <c r="N59">
        <v>1.3870949531874974</v>
      </c>
      <c r="O59">
        <v>0.97311926872158816</v>
      </c>
      <c r="P59">
        <v>0.46944702897068386</v>
      </c>
      <c r="Q59">
        <v>0.85168310374191603</v>
      </c>
      <c r="R59">
        <v>0.13712812931090157</v>
      </c>
      <c r="S59">
        <f>AVERAGE(R59:R59)</f>
        <v>0.13712812931090157</v>
      </c>
      <c r="T59">
        <f>IFERROR(#REF!/#REF!,0)</f>
        <v>0</v>
      </c>
      <c r="U59" t="e">
        <f t="shared" si="0"/>
        <v>#DIV/0!</v>
      </c>
      <c r="V59" s="7">
        <f>AVERAGE(B59:B59)</f>
        <v>0</v>
      </c>
      <c r="W59" t="s">
        <v>480</v>
      </c>
      <c r="X59" s="7" t="e">
        <f>_xlfn.STDEV.S(B59:B59)</f>
        <v>#DIV/0!</v>
      </c>
      <c r="Y59" t="e">
        <f>AVERAGEIFS(B59:B59,B59:B59,"&gt;="&amp;($V59-$X59),B59:B59,"&lt;="&amp;($V59+$X59))</f>
        <v>#DIV/0!</v>
      </c>
      <c r="Z59" t="e">
        <f t="shared" si="1"/>
        <v>#DIV/0!</v>
      </c>
      <c r="AC59" s="7" t="e">
        <f t="shared" si="2"/>
        <v>#DIV/0!</v>
      </c>
      <c r="AD59" s="7" t="e">
        <f t="shared" si="3"/>
        <v>#DIV/0!</v>
      </c>
      <c r="AE59">
        <f>_xlfn.QUARTILE.INC(G59:G59,1)</f>
        <v>662.03634940723737</v>
      </c>
      <c r="AF59">
        <f>_xlfn.QUARTILE.INC(G59:G59,3)</f>
        <v>662.03634940723737</v>
      </c>
      <c r="AG59" t="e">
        <f>IF(OR(#REF!=0,#REF!=0),0,AF59-AE59)</f>
        <v>#REF!</v>
      </c>
      <c r="AH59" t="e">
        <f t="shared" si="4"/>
        <v>#REF!</v>
      </c>
      <c r="AI59" t="e">
        <f t="shared" si="5"/>
        <v>#REF!</v>
      </c>
      <c r="AJ59" t="s">
        <v>480</v>
      </c>
    </row>
    <row r="60" spans="1:36" x14ac:dyDescent="0.2">
      <c r="A60" t="s">
        <v>80</v>
      </c>
      <c r="B60" s="7">
        <v>3.1158419364429846</v>
      </c>
      <c r="C60" s="7">
        <v>53.429037647584352</v>
      </c>
      <c r="D60" s="7">
        <v>66.476040180282354</v>
      </c>
      <c r="E60" s="7">
        <v>2.302629683982893</v>
      </c>
      <c r="F60" s="7">
        <v>191.64457625651769</v>
      </c>
      <c r="G60" s="7">
        <v>160.29864631806089</v>
      </c>
      <c r="H60" s="7">
        <v>421.40788675292583</v>
      </c>
      <c r="I60" s="7">
        <v>103.29389808597499</v>
      </c>
      <c r="J60">
        <v>69.639397353402813</v>
      </c>
      <c r="K60">
        <v>78.909259625300223</v>
      </c>
      <c r="L60">
        <v>54.541904809955987</v>
      </c>
      <c r="M60">
        <v>5.740561172224623E-2</v>
      </c>
      <c r="N60">
        <v>0.26029674973277955</v>
      </c>
      <c r="O60">
        <v>0.27272525395067487</v>
      </c>
      <c r="P60">
        <v>0.55957976218536098</v>
      </c>
      <c r="Q60">
        <v>0.4894724319683646</v>
      </c>
      <c r="R60">
        <v>0.98224589736528989</v>
      </c>
      <c r="S60">
        <f>AVERAGE(R60:R60)</f>
        <v>0.98224589736528989</v>
      </c>
      <c r="T60">
        <f>IFERROR(#REF!/#REF!,0)</f>
        <v>0</v>
      </c>
      <c r="U60" t="e">
        <f t="shared" si="0"/>
        <v>#DIV/0!</v>
      </c>
      <c r="V60" s="8">
        <f>AVERAGE(B60:B60)</f>
        <v>3.1158419364429846</v>
      </c>
      <c r="X60" s="7" t="e">
        <f>_xlfn.STDEV.S(B60:B60)</f>
        <v>#DIV/0!</v>
      </c>
      <c r="Y60" t="e">
        <f>AVERAGEIFS(B60:B60,B60:B60,"&gt;="&amp;($V60-$X60),B60:B60,"&lt;="&amp;($V60+$X60))</f>
        <v>#DIV/0!</v>
      </c>
      <c r="Z60" t="e">
        <f t="shared" si="1"/>
        <v>#DIV/0!</v>
      </c>
      <c r="AC60" s="7" t="e">
        <f t="shared" si="2"/>
        <v>#DIV/0!</v>
      </c>
      <c r="AD60" s="7" t="e">
        <f t="shared" si="3"/>
        <v>#DIV/0!</v>
      </c>
      <c r="AE60">
        <f>_xlfn.QUARTILE.INC(G60:G60,1)</f>
        <v>160.29864631806089</v>
      </c>
      <c r="AF60">
        <f>_xlfn.QUARTILE.INC(G60:G60,3)</f>
        <v>160.29864631806089</v>
      </c>
      <c r="AG60" t="e">
        <f>IF(OR(#REF!=0,#REF!=0),0,AF60-AE60)</f>
        <v>#REF!</v>
      </c>
      <c r="AH60" t="e">
        <f t="shared" si="4"/>
        <v>#REF!</v>
      </c>
      <c r="AI60" t="e">
        <f t="shared" si="5"/>
        <v>#REF!</v>
      </c>
    </row>
    <row r="61" spans="1:36" x14ac:dyDescent="0.2">
      <c r="A61" t="s">
        <v>81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>
        <v>33.100074218977163</v>
      </c>
      <c r="K61">
        <v>74.969406646711349</v>
      </c>
      <c r="L61">
        <v>495.89184257613738</v>
      </c>
      <c r="M61">
        <v>1.0402556660956832</v>
      </c>
      <c r="N61">
        <v>0.10596498981653023</v>
      </c>
      <c r="O61">
        <v>5.9629349669801136E-2</v>
      </c>
      <c r="P61">
        <v>0.12215697414043232</v>
      </c>
      <c r="Q61">
        <v>0.24020442851591745</v>
      </c>
      <c r="R61">
        <v>0.62884527491881792</v>
      </c>
      <c r="S61">
        <f>AVERAGE(R61:R61)</f>
        <v>0.62884527491881792</v>
      </c>
      <c r="T61">
        <f>IFERROR(#REF!/#REF!,0)</f>
        <v>0</v>
      </c>
      <c r="U61" t="e">
        <f t="shared" si="0"/>
        <v>#DIV/0!</v>
      </c>
      <c r="V61" s="8">
        <f>AVERAGE(B61:B61)</f>
        <v>0</v>
      </c>
      <c r="X61" s="7" t="e">
        <f>_xlfn.STDEV.S(B61:B61)</f>
        <v>#DIV/0!</v>
      </c>
      <c r="Y61" t="e">
        <f>AVERAGEIFS(B61:B61,B61:B61,"&gt;="&amp;($V61-$X61),B61:B61,"&lt;="&amp;($V61+$X61))</f>
        <v>#DIV/0!</v>
      </c>
      <c r="Z61" t="e">
        <f t="shared" si="1"/>
        <v>#DIV/0!</v>
      </c>
      <c r="AC61" s="7" t="e">
        <f t="shared" si="2"/>
        <v>#DIV/0!</v>
      </c>
      <c r="AD61" s="7" t="e">
        <f t="shared" si="3"/>
        <v>#DIV/0!</v>
      </c>
      <c r="AE61">
        <f>_xlfn.QUARTILE.INC(G61:G61,1)</f>
        <v>0</v>
      </c>
      <c r="AF61">
        <f>_xlfn.QUARTILE.INC(G61:G61,3)</f>
        <v>0</v>
      </c>
      <c r="AG61" t="e">
        <f>IF(OR(#REF!=0,#REF!=0),0,AF61-AE61)</f>
        <v>#REF!</v>
      </c>
      <c r="AH61" t="e">
        <f t="shared" si="4"/>
        <v>#REF!</v>
      </c>
      <c r="AI61" t="e">
        <f t="shared" si="5"/>
        <v>#REF!</v>
      </c>
    </row>
    <row r="62" spans="1:36" x14ac:dyDescent="0.2">
      <c r="A62" t="s">
        <v>82</v>
      </c>
      <c r="B62" s="7">
        <v>0.65390906268043858</v>
      </c>
      <c r="C62" s="7">
        <v>104.94036193203198</v>
      </c>
      <c r="D62" s="7">
        <v>137.06820193166544</v>
      </c>
      <c r="E62" s="7">
        <v>0.67398701257988136</v>
      </c>
      <c r="F62" s="7">
        <v>1.4968465496671193</v>
      </c>
      <c r="G62" s="7">
        <v>421.21716535175455</v>
      </c>
      <c r="H62" s="7">
        <v>39.413344433402017</v>
      </c>
      <c r="I62" s="7">
        <v>61.709553159641558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>AVERAGE(R62:R62)</f>
        <v>0</v>
      </c>
      <c r="T62">
        <f>IFERROR(#REF!/#REF!,0)</f>
        <v>0</v>
      </c>
      <c r="U62" t="e">
        <f t="shared" si="0"/>
        <v>#DIV/0!</v>
      </c>
      <c r="V62" s="8">
        <f>AVERAGE(B62:B62)</f>
        <v>0.65390906268043858</v>
      </c>
      <c r="X62" s="7" t="e">
        <f>_xlfn.STDEV.S(B62:B62)</f>
        <v>#DIV/0!</v>
      </c>
      <c r="Y62" t="e">
        <f>AVERAGEIFS(B62:B62,B62:B62,"&gt;="&amp;($V62-$X62),B62:B62,"&lt;="&amp;($V62+$X62))</f>
        <v>#DIV/0!</v>
      </c>
      <c r="Z62" t="e">
        <f t="shared" si="1"/>
        <v>#DIV/0!</v>
      </c>
      <c r="AC62" s="7" t="e">
        <f t="shared" si="2"/>
        <v>#DIV/0!</v>
      </c>
      <c r="AD62" s="7" t="e">
        <f t="shared" si="3"/>
        <v>#DIV/0!</v>
      </c>
      <c r="AE62">
        <f>_xlfn.QUARTILE.INC(G62:G62,1)</f>
        <v>421.21716535175455</v>
      </c>
      <c r="AF62">
        <f>_xlfn.QUARTILE.INC(G62:G62,3)</f>
        <v>421.21716535175455</v>
      </c>
      <c r="AG62" t="e">
        <f>IF(OR(#REF!=0,#REF!=0),0,AF62-AE62)</f>
        <v>#REF!</v>
      </c>
      <c r="AH62" t="e">
        <f t="shared" si="4"/>
        <v>#REF!</v>
      </c>
      <c r="AI62" t="e">
        <f t="shared" si="5"/>
        <v>#REF!</v>
      </c>
    </row>
    <row r="63" spans="1:36" x14ac:dyDescent="0.2">
      <c r="A63" t="s">
        <v>83</v>
      </c>
      <c r="B63" s="7">
        <v>-49.83675875785557</v>
      </c>
      <c r="C63" s="7">
        <v>124.31611869286827</v>
      </c>
      <c r="D63" s="7">
        <v>236.22947146102905</v>
      </c>
      <c r="E63" s="7">
        <v>1.0351193730755979</v>
      </c>
      <c r="F63" s="7">
        <v>36.071972303102221</v>
      </c>
      <c r="G63" s="7">
        <v>328.71778727874238</v>
      </c>
      <c r="H63" s="7">
        <v>119.95240206160199</v>
      </c>
      <c r="I63" s="7">
        <v>51.12973064865637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>AVERAGE(R63:R63)</f>
        <v>0</v>
      </c>
      <c r="T63">
        <f>IFERROR(#REF!/#REF!,0)</f>
        <v>0</v>
      </c>
      <c r="U63" t="e">
        <f t="shared" si="0"/>
        <v>#DIV/0!</v>
      </c>
      <c r="V63" s="8">
        <f>AVERAGE(B63:B63)</f>
        <v>-49.83675875785557</v>
      </c>
      <c r="X63" s="7" t="e">
        <f>_xlfn.STDEV.S(B63:B63)</f>
        <v>#DIV/0!</v>
      </c>
      <c r="Y63" t="e">
        <f>AVERAGEIFS(B63:B63,B63:B63,"&gt;="&amp;($V63-$X63),B63:B63,"&lt;="&amp;($V63+$X63))</f>
        <v>#DIV/0!</v>
      </c>
      <c r="Z63" t="e">
        <f t="shared" si="1"/>
        <v>#DIV/0!</v>
      </c>
      <c r="AC63" s="7" t="e">
        <f t="shared" si="2"/>
        <v>#DIV/0!</v>
      </c>
      <c r="AD63" s="7" t="e">
        <f t="shared" si="3"/>
        <v>#DIV/0!</v>
      </c>
      <c r="AE63">
        <f>_xlfn.QUARTILE.INC(G63:G63,1)</f>
        <v>328.71778727874238</v>
      </c>
      <c r="AF63">
        <f>_xlfn.QUARTILE.INC(G63:G63,3)</f>
        <v>328.71778727874238</v>
      </c>
      <c r="AG63" t="e">
        <f>IF(OR(#REF!=0,#REF!=0),0,AF63-AE63)</f>
        <v>#REF!</v>
      </c>
      <c r="AH63" t="e">
        <f t="shared" si="4"/>
        <v>#REF!</v>
      </c>
      <c r="AI63" t="e">
        <f t="shared" si="5"/>
        <v>#REF!</v>
      </c>
    </row>
    <row r="64" spans="1:36" x14ac:dyDescent="0.2">
      <c r="A64" t="s">
        <v>84</v>
      </c>
      <c r="B64" s="7">
        <v>127.07730944211346</v>
      </c>
      <c r="C64" s="7">
        <v>23.19361631586008</v>
      </c>
      <c r="D64" s="7">
        <v>296.2369284400736</v>
      </c>
      <c r="E64" s="7">
        <v>0.87043884152460349</v>
      </c>
      <c r="F64" s="7">
        <v>173.57486302772384</v>
      </c>
      <c r="G64" s="7">
        <v>144.33197019080421</v>
      </c>
      <c r="H64" s="7">
        <v>70.487457035701198</v>
      </c>
      <c r="I64" s="7">
        <v>267.13535925376817</v>
      </c>
      <c r="J64">
        <v>31.339189140982658</v>
      </c>
      <c r="K64">
        <v>351.57445691372169</v>
      </c>
      <c r="L64">
        <v>89.8697364360482</v>
      </c>
      <c r="M64">
        <v>0.89757225008453068</v>
      </c>
      <c r="N64">
        <v>0.49814059944369365</v>
      </c>
      <c r="O64">
        <v>0.94640148635649057</v>
      </c>
      <c r="P64">
        <v>0.18402988579929175</v>
      </c>
      <c r="Q64">
        <v>0.15983032029603506</v>
      </c>
      <c r="R64">
        <v>1.8419269912298182</v>
      </c>
      <c r="S64">
        <f>AVERAGE(R64:R64)</f>
        <v>1.8419269912298182</v>
      </c>
      <c r="T64">
        <f>IFERROR(#REF!/#REF!,0)</f>
        <v>0</v>
      </c>
      <c r="U64" t="e">
        <f t="shared" si="0"/>
        <v>#DIV/0!</v>
      </c>
      <c r="V64" s="8">
        <f>AVERAGE(B64:B64)</f>
        <v>127.07730944211346</v>
      </c>
      <c r="X64" s="7" t="e">
        <f>_xlfn.STDEV.S(B64:B64)</f>
        <v>#DIV/0!</v>
      </c>
      <c r="Y64" t="e">
        <f>AVERAGEIFS(B64:B64,B64:B64,"&gt;="&amp;($V64-$X64),B64:B64,"&lt;="&amp;($V64+$X64))</f>
        <v>#DIV/0!</v>
      </c>
      <c r="Z64" t="e">
        <f t="shared" si="1"/>
        <v>#DIV/0!</v>
      </c>
      <c r="AC64" s="7" t="e">
        <f t="shared" si="2"/>
        <v>#DIV/0!</v>
      </c>
      <c r="AD64" s="7" t="e">
        <f t="shared" si="3"/>
        <v>#DIV/0!</v>
      </c>
      <c r="AE64">
        <f>_xlfn.QUARTILE.INC(G64:G64,1)</f>
        <v>144.33197019080421</v>
      </c>
      <c r="AF64">
        <f>_xlfn.QUARTILE.INC(G64:G64,3)</f>
        <v>144.33197019080421</v>
      </c>
      <c r="AG64" t="e">
        <f>IF(OR(#REF!=0,#REF!=0),0,AF64-AE64)</f>
        <v>#REF!</v>
      </c>
      <c r="AH64" t="e">
        <f t="shared" si="4"/>
        <v>#REF!</v>
      </c>
      <c r="AI64" t="e">
        <f t="shared" si="5"/>
        <v>#REF!</v>
      </c>
    </row>
    <row r="65" spans="1:36" x14ac:dyDescent="0.2">
      <c r="A65" t="s">
        <v>85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>
        <v>-34.379239661343298</v>
      </c>
      <c r="K65">
        <v>208.74434083861212</v>
      </c>
      <c r="L65">
        <v>1.4721284405935195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AVERAGE(R65:R65)</f>
        <v>0</v>
      </c>
      <c r="T65">
        <f>IFERROR(#REF!/#REF!,0)</f>
        <v>0</v>
      </c>
      <c r="U65" t="e">
        <f t="shared" si="0"/>
        <v>#DIV/0!</v>
      </c>
      <c r="V65" s="8">
        <f>AVERAGE(B65:B65)</f>
        <v>0</v>
      </c>
      <c r="X65" s="7" t="e">
        <f>_xlfn.STDEV.S(B65:B65)</f>
        <v>#DIV/0!</v>
      </c>
      <c r="Y65" t="e">
        <f>AVERAGEIFS(B65:B65,B65:B65,"&gt;="&amp;($V65-$X65),B65:B65,"&lt;="&amp;($V65+$X65))</f>
        <v>#DIV/0!</v>
      </c>
      <c r="Z65" t="e">
        <f t="shared" si="1"/>
        <v>#DIV/0!</v>
      </c>
      <c r="AC65" s="7" t="e">
        <f t="shared" si="2"/>
        <v>#DIV/0!</v>
      </c>
      <c r="AD65" s="7" t="e">
        <f t="shared" si="3"/>
        <v>#DIV/0!</v>
      </c>
      <c r="AE65">
        <f>_xlfn.QUARTILE.INC(G65:G65,1)</f>
        <v>0</v>
      </c>
      <c r="AF65">
        <f>_xlfn.QUARTILE.INC(G65:G65,3)</f>
        <v>0</v>
      </c>
      <c r="AG65" t="e">
        <f>IF(OR(#REF!=0,#REF!=0),0,AF65-AE65)</f>
        <v>#REF!</v>
      </c>
      <c r="AH65" t="e">
        <f t="shared" si="4"/>
        <v>#REF!</v>
      </c>
      <c r="AI65" t="e">
        <f t="shared" si="5"/>
        <v>#REF!</v>
      </c>
    </row>
    <row r="66" spans="1:36" x14ac:dyDescent="0.2">
      <c r="A66" t="s">
        <v>86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>
        <v>5.7871579504649064</v>
      </c>
      <c r="K66">
        <v>2.249204316507551</v>
      </c>
      <c r="L66">
        <v>21.714006643332279</v>
      </c>
      <c r="M66">
        <v>0.71240482296137486</v>
      </c>
      <c r="N66">
        <v>0.11956495462198673</v>
      </c>
      <c r="O66">
        <v>1.2256953864347726</v>
      </c>
      <c r="P66">
        <v>0.2591049295637064</v>
      </c>
      <c r="Q66">
        <v>0.18684157764620643</v>
      </c>
      <c r="R66">
        <v>0.86613126054012357</v>
      </c>
      <c r="S66">
        <f>AVERAGE(R66:R66)</f>
        <v>0.86613126054012357</v>
      </c>
      <c r="T66">
        <f>IFERROR(#REF!/#REF!,0)</f>
        <v>0</v>
      </c>
      <c r="U66" t="e">
        <f t="shared" si="0"/>
        <v>#DIV/0!</v>
      </c>
      <c r="V66" s="7">
        <f>AVERAGE(B66:B66)</f>
        <v>0</v>
      </c>
      <c r="W66" t="s">
        <v>480</v>
      </c>
      <c r="X66" s="7" t="e">
        <f>_xlfn.STDEV.S(B66:B66)</f>
        <v>#DIV/0!</v>
      </c>
      <c r="Y66" t="e">
        <f>AVERAGEIFS(B66:B66,B66:B66,"&gt;="&amp;($V66-$X66),B66:B66,"&lt;="&amp;($V66+$X66))</f>
        <v>#DIV/0!</v>
      </c>
      <c r="Z66" t="e">
        <f t="shared" si="1"/>
        <v>#DIV/0!</v>
      </c>
      <c r="AC66" s="7" t="e">
        <f t="shared" si="2"/>
        <v>#DIV/0!</v>
      </c>
      <c r="AD66" s="7" t="e">
        <f t="shared" si="3"/>
        <v>#DIV/0!</v>
      </c>
      <c r="AE66">
        <f>_xlfn.QUARTILE.INC(G66:G66,1)</f>
        <v>0</v>
      </c>
      <c r="AF66">
        <f>_xlfn.QUARTILE.INC(G66:G66,3)</f>
        <v>0</v>
      </c>
      <c r="AG66" t="e">
        <f>IF(OR(#REF!=0,#REF!=0),0,AF66-AE66)</f>
        <v>#REF!</v>
      </c>
      <c r="AH66" t="e">
        <f t="shared" si="4"/>
        <v>#REF!</v>
      </c>
      <c r="AI66" t="e">
        <f t="shared" si="5"/>
        <v>#REF!</v>
      </c>
      <c r="AJ66" t="s">
        <v>480</v>
      </c>
    </row>
    <row r="67" spans="1:36" x14ac:dyDescent="0.2">
      <c r="A67" t="s">
        <v>87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AVERAGE(R67:R67)</f>
        <v>0</v>
      </c>
      <c r="T67">
        <f>IFERROR(#REF!/#REF!,0)</f>
        <v>0</v>
      </c>
      <c r="U67" t="e">
        <f t="shared" ref="U67:U130" si="6">IF(V67&gt;2*Y67,1,0)</f>
        <v>#DIV/0!</v>
      </c>
      <c r="V67" s="8">
        <f>AVERAGE(B67:B67)</f>
        <v>0</v>
      </c>
      <c r="X67" s="7" t="e">
        <f>_xlfn.STDEV.S(B67:B67)</f>
        <v>#DIV/0!</v>
      </c>
      <c r="Y67" t="e">
        <f>AVERAGEIFS(B67:B67,B67:B67,"&gt;="&amp;($V67-$X67),B67:B67,"&lt;="&amp;($V67+$X67))</f>
        <v>#DIV/0!</v>
      </c>
      <c r="Z67" t="e">
        <f t="shared" ref="Z67:Z130" si="7">IF(V67&gt;2*Y67,1,0)</f>
        <v>#DIV/0!</v>
      </c>
      <c r="AC67" s="7" t="e">
        <f t="shared" ref="AC67:AC130" si="8">V67+X67</f>
        <v>#DIV/0!</v>
      </c>
      <c r="AD67" s="7" t="e">
        <f t="shared" ref="AD67:AD130" si="9">V67-X67</f>
        <v>#DIV/0!</v>
      </c>
      <c r="AE67">
        <f>_xlfn.QUARTILE.INC(G67:G67,1)</f>
        <v>0</v>
      </c>
      <c r="AF67">
        <f>_xlfn.QUARTILE.INC(G67:G67,3)</f>
        <v>0</v>
      </c>
      <c r="AG67" t="e">
        <f>IF(OR(#REF!=0,#REF!=0),0,AF67-AE67)</f>
        <v>#REF!</v>
      </c>
      <c r="AH67" t="e">
        <f t="shared" si="4"/>
        <v>#REF!</v>
      </c>
      <c r="AI67" t="e">
        <f t="shared" si="5"/>
        <v>#REF!</v>
      </c>
    </row>
    <row r="68" spans="1:36" x14ac:dyDescent="0.2">
      <c r="A68" t="s">
        <v>88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AVERAGE(R68:R68)</f>
        <v>0</v>
      </c>
      <c r="T68">
        <f>IFERROR(#REF!/#REF!,0)</f>
        <v>0</v>
      </c>
      <c r="U68" t="e">
        <f t="shared" si="6"/>
        <v>#DIV/0!</v>
      </c>
      <c r="V68" s="7">
        <f>AVERAGE(B68:B68)</f>
        <v>0</v>
      </c>
      <c r="W68" t="s">
        <v>480</v>
      </c>
      <c r="X68" s="7" t="e">
        <f>_xlfn.STDEV.S(B68:B68)</f>
        <v>#DIV/0!</v>
      </c>
      <c r="Y68" t="e">
        <f>AVERAGEIFS(B68:B68,B68:B68,"&gt;="&amp;($V68-$X68),B68:B68,"&lt;="&amp;($V68+$X68))</f>
        <v>#DIV/0!</v>
      </c>
      <c r="Z68" t="e">
        <f t="shared" si="7"/>
        <v>#DIV/0!</v>
      </c>
      <c r="AC68" s="7" t="e">
        <f t="shared" si="8"/>
        <v>#DIV/0!</v>
      </c>
      <c r="AD68" s="7" t="e">
        <f t="shared" si="9"/>
        <v>#DIV/0!</v>
      </c>
      <c r="AE68">
        <f>_xlfn.QUARTILE.INC(G68:G68,1)</f>
        <v>0</v>
      </c>
      <c r="AF68">
        <f>_xlfn.QUARTILE.INC(G68:G68,3)</f>
        <v>0</v>
      </c>
      <c r="AG68" t="e">
        <f>IF(OR(#REF!=0,#REF!=0),0,AF68-AE68)</f>
        <v>#REF!</v>
      </c>
      <c r="AH68" t="e">
        <f t="shared" ref="AH68:AH131" si="10">AE68-1.5*AG68</f>
        <v>#REF!</v>
      </c>
      <c r="AI68" t="e">
        <f t="shared" ref="AI68:AI131" si="11">AF68+1.5*AG68</f>
        <v>#REF!</v>
      </c>
      <c r="AJ68" t="s">
        <v>480</v>
      </c>
    </row>
    <row r="69" spans="1:36" x14ac:dyDescent="0.2">
      <c r="A69" t="s">
        <v>89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>
        <v>0.67050821623803158</v>
      </c>
      <c r="K69">
        <v>19.307479122156835</v>
      </c>
      <c r="L69">
        <v>12.954319960786842</v>
      </c>
      <c r="M69">
        <v>-0.24288810376852452</v>
      </c>
      <c r="N69">
        <v>1.2454470706213869</v>
      </c>
      <c r="O69">
        <v>1.4541594276562126</v>
      </c>
      <c r="P69">
        <v>0.75933444653132176</v>
      </c>
      <c r="Q69">
        <v>1.0551939380739721</v>
      </c>
      <c r="R69">
        <v>2.1277110449929908</v>
      </c>
      <c r="S69">
        <f>AVERAGE(R69:R69)</f>
        <v>2.1277110449929908</v>
      </c>
      <c r="T69">
        <f>IFERROR(#REF!/#REF!,0)</f>
        <v>0</v>
      </c>
      <c r="U69" t="e">
        <f t="shared" si="6"/>
        <v>#DIV/0!</v>
      </c>
      <c r="V69" s="7">
        <f>AVERAGE(B69:B69)</f>
        <v>0</v>
      </c>
      <c r="W69" t="s">
        <v>480</v>
      </c>
      <c r="X69" s="7" t="e">
        <f>_xlfn.STDEV.S(B69:B69)</f>
        <v>#DIV/0!</v>
      </c>
      <c r="Y69" t="e">
        <f>AVERAGEIFS(B69:B69,B69:B69,"&gt;="&amp;($V69-$X69),B69:B69,"&lt;="&amp;($V69+$X69))</f>
        <v>#DIV/0!</v>
      </c>
      <c r="Z69" t="e">
        <f t="shared" si="7"/>
        <v>#DIV/0!</v>
      </c>
      <c r="AC69" s="7" t="e">
        <f t="shared" si="8"/>
        <v>#DIV/0!</v>
      </c>
      <c r="AD69" s="7" t="e">
        <f t="shared" si="9"/>
        <v>#DIV/0!</v>
      </c>
      <c r="AE69">
        <f>_xlfn.QUARTILE.INC(G69:G69,1)</f>
        <v>0</v>
      </c>
      <c r="AF69">
        <f>_xlfn.QUARTILE.INC(G69:G69,3)</f>
        <v>0</v>
      </c>
      <c r="AG69" t="e">
        <f>IF(OR(#REF!=0,#REF!=0),0,AF69-AE69)</f>
        <v>#REF!</v>
      </c>
      <c r="AH69" t="e">
        <f t="shared" si="10"/>
        <v>#REF!</v>
      </c>
      <c r="AI69" t="e">
        <f t="shared" si="11"/>
        <v>#REF!</v>
      </c>
      <c r="AJ69" t="s">
        <v>480</v>
      </c>
    </row>
    <row r="70" spans="1:36" x14ac:dyDescent="0.2">
      <c r="A70" t="s">
        <v>90</v>
      </c>
      <c r="B70" s="7">
        <v>1.2341390788256021</v>
      </c>
      <c r="C70" s="7">
        <v>20.476405536483277</v>
      </c>
      <c r="D70" s="7">
        <v>8.7220949800002092</v>
      </c>
      <c r="E70" s="7">
        <v>2.1460928136608834</v>
      </c>
      <c r="F70" s="7">
        <v>0.81458913725083826</v>
      </c>
      <c r="G70" s="7">
        <v>45.307446065187861</v>
      </c>
      <c r="H70" s="7">
        <v>5.7759440152711283</v>
      </c>
      <c r="I70" s="7">
        <v>30.616579762079798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>AVERAGE(R70:R70)</f>
        <v>0</v>
      </c>
      <c r="T70">
        <f>IFERROR(#REF!/#REF!,0)</f>
        <v>0</v>
      </c>
      <c r="U70" t="e">
        <f t="shared" si="6"/>
        <v>#DIV/0!</v>
      </c>
      <c r="V70" s="8">
        <f>AVERAGE(B70:B70)</f>
        <v>1.2341390788256021</v>
      </c>
      <c r="X70" s="7" t="e">
        <f>_xlfn.STDEV.S(B70:B70)</f>
        <v>#DIV/0!</v>
      </c>
      <c r="Y70" t="e">
        <f>AVERAGEIFS(B70:B70,B70:B70,"&gt;="&amp;($V70-$X70),B70:B70,"&lt;="&amp;($V70+$X70))</f>
        <v>#DIV/0!</v>
      </c>
      <c r="Z70" t="e">
        <f t="shared" si="7"/>
        <v>#DIV/0!</v>
      </c>
      <c r="AC70" s="7" t="e">
        <f t="shared" si="8"/>
        <v>#DIV/0!</v>
      </c>
      <c r="AD70" s="7" t="e">
        <f t="shared" si="9"/>
        <v>#DIV/0!</v>
      </c>
      <c r="AE70">
        <f>_xlfn.QUARTILE.INC(G70:G70,1)</f>
        <v>45.307446065187861</v>
      </c>
      <c r="AF70">
        <f>_xlfn.QUARTILE.INC(G70:G70,3)</f>
        <v>45.307446065187861</v>
      </c>
      <c r="AG70" t="e">
        <f>IF(OR(#REF!=0,#REF!=0),0,AF70-AE70)</f>
        <v>#REF!</v>
      </c>
      <c r="AH70" t="e">
        <f t="shared" si="10"/>
        <v>#REF!</v>
      </c>
      <c r="AI70" t="e">
        <f t="shared" si="11"/>
        <v>#REF!</v>
      </c>
    </row>
    <row r="71" spans="1:36" x14ac:dyDescent="0.2">
      <c r="A71" t="s">
        <v>91</v>
      </c>
      <c r="B71" s="7">
        <v>14.768487160607966</v>
      </c>
      <c r="C71" s="7">
        <v>89.72108650606225</v>
      </c>
      <c r="D71" s="7">
        <v>93.13284583841623</v>
      </c>
      <c r="E71" s="7">
        <v>0.23019519823008189</v>
      </c>
      <c r="F71" s="7">
        <v>35.03256307766614</v>
      </c>
      <c r="G71" s="7">
        <v>58.419367166609256</v>
      </c>
      <c r="H71" s="7">
        <v>-2.6087340902537948</v>
      </c>
      <c r="I71" s="7">
        <v>160.14459563103173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AVERAGE(R71:R71)</f>
        <v>0</v>
      </c>
      <c r="T71">
        <f>IFERROR(#REF!/#REF!,0)</f>
        <v>0</v>
      </c>
      <c r="U71" t="e">
        <f t="shared" si="6"/>
        <v>#DIV/0!</v>
      </c>
      <c r="V71" s="8">
        <f>AVERAGE(B71:B71)</f>
        <v>14.768487160607966</v>
      </c>
      <c r="X71" s="7" t="e">
        <f>_xlfn.STDEV.S(B71:B71)</f>
        <v>#DIV/0!</v>
      </c>
      <c r="Y71" t="e">
        <f>AVERAGEIFS(B71:B71,B71:B71,"&gt;="&amp;($V71-$X71),B71:B71,"&lt;="&amp;($V71+$X71))</f>
        <v>#DIV/0!</v>
      </c>
      <c r="Z71" t="e">
        <f t="shared" si="7"/>
        <v>#DIV/0!</v>
      </c>
      <c r="AC71" s="7" t="e">
        <f t="shared" si="8"/>
        <v>#DIV/0!</v>
      </c>
      <c r="AD71" s="7" t="e">
        <f t="shared" si="9"/>
        <v>#DIV/0!</v>
      </c>
      <c r="AE71">
        <f>_xlfn.QUARTILE.INC(G71:G71,1)</f>
        <v>58.419367166609256</v>
      </c>
      <c r="AF71">
        <f>_xlfn.QUARTILE.INC(G71:G71,3)</f>
        <v>58.419367166609256</v>
      </c>
      <c r="AG71" t="e">
        <f>IF(OR(#REF!=0,#REF!=0),0,AF71-AE71)</f>
        <v>#REF!</v>
      </c>
      <c r="AH71" t="e">
        <f t="shared" si="10"/>
        <v>#REF!</v>
      </c>
      <c r="AI71" t="e">
        <f t="shared" si="11"/>
        <v>#REF!</v>
      </c>
    </row>
    <row r="72" spans="1:36" x14ac:dyDescent="0.2">
      <c r="A72" t="s">
        <v>92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>
        <v>13.793490200912661</v>
      </c>
      <c r="K72">
        <v>77.317800194251035</v>
      </c>
      <c r="L72">
        <v>287.87430003199853</v>
      </c>
      <c r="M72">
        <v>0.20755944602966059</v>
      </c>
      <c r="N72">
        <v>0.79373325267816652</v>
      </c>
      <c r="O72">
        <v>0.34731598757485255</v>
      </c>
      <c r="P72">
        <v>0.55421746840893893</v>
      </c>
      <c r="Q72">
        <v>0.81451000989720657</v>
      </c>
      <c r="R72">
        <v>1.0953972082261207</v>
      </c>
      <c r="S72">
        <f>AVERAGE(R72:R72)</f>
        <v>1.0953972082261207</v>
      </c>
      <c r="T72">
        <f>IFERROR(#REF!/#REF!,0)</f>
        <v>0</v>
      </c>
      <c r="U72" t="e">
        <f t="shared" si="6"/>
        <v>#DIV/0!</v>
      </c>
      <c r="V72" s="7">
        <f>AVERAGE(B72:B72)</f>
        <v>0</v>
      </c>
      <c r="W72" t="s">
        <v>480</v>
      </c>
      <c r="X72" s="7" t="e">
        <f>_xlfn.STDEV.S(B72:B72)</f>
        <v>#DIV/0!</v>
      </c>
      <c r="Y72" t="e">
        <f>AVERAGEIFS(B72:B72,B72:B72,"&gt;="&amp;($V72-$X72),B72:B72,"&lt;="&amp;($V72+$X72))</f>
        <v>#DIV/0!</v>
      </c>
      <c r="Z72" t="e">
        <f t="shared" si="7"/>
        <v>#DIV/0!</v>
      </c>
      <c r="AC72" s="7" t="e">
        <f t="shared" si="8"/>
        <v>#DIV/0!</v>
      </c>
      <c r="AD72" s="7" t="e">
        <f t="shared" si="9"/>
        <v>#DIV/0!</v>
      </c>
      <c r="AE72">
        <f>_xlfn.QUARTILE.INC(G72:G72,1)</f>
        <v>0</v>
      </c>
      <c r="AF72">
        <f>_xlfn.QUARTILE.INC(G72:G72,3)</f>
        <v>0</v>
      </c>
      <c r="AG72" t="e">
        <f>IF(OR(#REF!=0,#REF!=0),0,AF72-AE72)</f>
        <v>#REF!</v>
      </c>
      <c r="AH72" t="e">
        <f t="shared" si="10"/>
        <v>#REF!</v>
      </c>
      <c r="AI72" t="e">
        <f t="shared" si="11"/>
        <v>#REF!</v>
      </c>
      <c r="AJ72" t="s">
        <v>480</v>
      </c>
    </row>
    <row r="73" spans="1:36" x14ac:dyDescent="0.2">
      <c r="A73" t="s">
        <v>93</v>
      </c>
      <c r="B73" s="7">
        <v>497.2596759216193</v>
      </c>
      <c r="C73" s="7">
        <v>300.1458135375309</v>
      </c>
      <c r="D73" s="7">
        <v>825.0743943526993</v>
      </c>
      <c r="E73" s="7">
        <v>2.6473149892822323</v>
      </c>
      <c r="F73" s="7">
        <v>995.09461629314364</v>
      </c>
      <c r="G73" s="7">
        <v>1074.5114642014196</v>
      </c>
      <c r="H73" s="7">
        <v>182.95683254438151</v>
      </c>
      <c r="I73" s="7">
        <v>162.58839229662726</v>
      </c>
      <c r="J73">
        <v>1.6475564208614941</v>
      </c>
      <c r="K73">
        <v>0.12355632743768155</v>
      </c>
      <c r="L73">
        <v>8.6211397753999943</v>
      </c>
      <c r="M73">
        <v>33.941560460539066</v>
      </c>
      <c r="N73">
        <v>17.367108145366959</v>
      </c>
      <c r="O73">
        <v>15.857819069619895</v>
      </c>
      <c r="P73">
        <v>317.77909776656963</v>
      </c>
      <c r="Q73">
        <v>48.899432089085849</v>
      </c>
      <c r="R73">
        <v>137.03889430272059</v>
      </c>
      <c r="S73">
        <f>AVERAGE(R73:R73)</f>
        <v>137.03889430272059</v>
      </c>
      <c r="T73">
        <f>IFERROR(#REF!/#REF!,0)</f>
        <v>0</v>
      </c>
      <c r="U73" t="e">
        <f t="shared" si="6"/>
        <v>#DIV/0!</v>
      </c>
      <c r="V73" s="8">
        <f>AVERAGE(B73:B73)</f>
        <v>497.2596759216193</v>
      </c>
      <c r="X73" s="7" t="e">
        <f>_xlfn.STDEV.S(B73:B73)</f>
        <v>#DIV/0!</v>
      </c>
      <c r="Y73" t="e">
        <f>AVERAGEIFS(B73:B73,B73:B73,"&gt;="&amp;($V73-$X73),B73:B73,"&lt;="&amp;($V73+$X73))</f>
        <v>#DIV/0!</v>
      </c>
      <c r="Z73" t="e">
        <f t="shared" si="7"/>
        <v>#DIV/0!</v>
      </c>
      <c r="AC73" s="7" t="e">
        <f t="shared" si="8"/>
        <v>#DIV/0!</v>
      </c>
      <c r="AD73" s="7" t="e">
        <f t="shared" si="9"/>
        <v>#DIV/0!</v>
      </c>
      <c r="AE73">
        <f>_xlfn.QUARTILE.INC(G73:G73,1)</f>
        <v>1074.5114642014196</v>
      </c>
      <c r="AF73">
        <f>_xlfn.QUARTILE.INC(G73:G73,3)</f>
        <v>1074.5114642014196</v>
      </c>
      <c r="AG73" t="e">
        <f>IF(OR(#REF!=0,#REF!=0),0,AF73-AE73)</f>
        <v>#REF!</v>
      </c>
      <c r="AH73" t="e">
        <f t="shared" si="10"/>
        <v>#REF!</v>
      </c>
      <c r="AI73" t="e">
        <f t="shared" si="11"/>
        <v>#REF!</v>
      </c>
    </row>
    <row r="74" spans="1:36" x14ac:dyDescent="0.2">
      <c r="A74" t="s">
        <v>94</v>
      </c>
      <c r="B74" s="7">
        <v>4073.3468477157194</v>
      </c>
      <c r="C74" s="7">
        <v>4919.3133561950417</v>
      </c>
      <c r="D74" s="7">
        <v>7597.4888195094754</v>
      </c>
      <c r="E74" s="7">
        <v>3.8739102268234098</v>
      </c>
      <c r="F74" s="7">
        <v>6173.5055331614203</v>
      </c>
      <c r="G74" s="7">
        <v>107522.89697564879</v>
      </c>
      <c r="H74" s="7">
        <v>55884.046634568636</v>
      </c>
      <c r="I74" s="7">
        <v>9960.3884300954578</v>
      </c>
      <c r="J74">
        <v>167.19772563987075</v>
      </c>
      <c r="K74">
        <v>84.499118105059068</v>
      </c>
      <c r="L74">
        <v>43.369290520158565</v>
      </c>
      <c r="M74">
        <v>0.68733050603262669</v>
      </c>
      <c r="N74">
        <v>0.57169690361900005</v>
      </c>
      <c r="O74">
        <v>0.78547867321591214</v>
      </c>
      <c r="P74">
        <v>0.87075727992011953</v>
      </c>
      <c r="Q74">
        <v>0.49181981560445703</v>
      </c>
      <c r="R74">
        <v>1.7735728156213695</v>
      </c>
      <c r="S74">
        <f>AVERAGE(R74:R74)</f>
        <v>1.7735728156213695</v>
      </c>
      <c r="T74">
        <f>IFERROR(#REF!/#REF!,0)</f>
        <v>0</v>
      </c>
      <c r="U74" t="e">
        <f t="shared" si="6"/>
        <v>#DIV/0!</v>
      </c>
      <c r="V74" s="8">
        <f>AVERAGE(B74:B74)</f>
        <v>4073.3468477157194</v>
      </c>
      <c r="X74" s="7" t="e">
        <f>_xlfn.STDEV.S(B74:B74)</f>
        <v>#DIV/0!</v>
      </c>
      <c r="Y74" t="e">
        <f>AVERAGEIFS(B74:B74,B74:B74,"&gt;="&amp;($V74-$X74),B74:B74,"&lt;="&amp;($V74+$X74))</f>
        <v>#DIV/0!</v>
      </c>
      <c r="Z74" t="e">
        <f t="shared" si="7"/>
        <v>#DIV/0!</v>
      </c>
      <c r="AC74" s="7" t="e">
        <f t="shared" si="8"/>
        <v>#DIV/0!</v>
      </c>
      <c r="AD74" s="7" t="e">
        <f t="shared" si="9"/>
        <v>#DIV/0!</v>
      </c>
      <c r="AE74">
        <f>_xlfn.QUARTILE.INC(G74:G74,1)</f>
        <v>107522.89697564879</v>
      </c>
      <c r="AF74">
        <f>_xlfn.QUARTILE.INC(G74:G74,3)</f>
        <v>107522.89697564879</v>
      </c>
      <c r="AG74" t="e">
        <f>IF(OR(#REF!=0,#REF!=0),0,AF74-AE74)</f>
        <v>#REF!</v>
      </c>
      <c r="AH74" t="e">
        <f t="shared" si="10"/>
        <v>#REF!</v>
      </c>
      <c r="AI74" t="e">
        <f t="shared" si="11"/>
        <v>#REF!</v>
      </c>
    </row>
    <row r="75" spans="1:36" x14ac:dyDescent="0.2">
      <c r="A75" t="s">
        <v>95</v>
      </c>
      <c r="B75" s="7">
        <v>359.47361588160976</v>
      </c>
      <c r="C75" s="7">
        <v>241.23951890141888</v>
      </c>
      <c r="D75" s="7">
        <v>0.59384338791654834</v>
      </c>
      <c r="E75" s="7">
        <v>3.3878012078397743</v>
      </c>
      <c r="F75" s="7">
        <v>523.22834330374508</v>
      </c>
      <c r="G75" s="7">
        <v>574.87510599692905</v>
      </c>
      <c r="H75" s="7">
        <v>484.64802968570871</v>
      </c>
      <c r="I75" s="7">
        <v>96.424604433793121</v>
      </c>
      <c r="J75">
        <v>390.28115557800373</v>
      </c>
      <c r="K75">
        <v>1614.1771546872326</v>
      </c>
      <c r="L75">
        <v>2037.1663287999427</v>
      </c>
      <c r="M75">
        <v>1.3555468398852084</v>
      </c>
      <c r="N75">
        <v>9.463973777385272E-2</v>
      </c>
      <c r="O75">
        <v>0.38312673913150902</v>
      </c>
      <c r="P75">
        <v>0.93427448131446067</v>
      </c>
      <c r="Q75">
        <v>0.60814676008844848</v>
      </c>
      <c r="R75">
        <v>2.0018739636121121</v>
      </c>
      <c r="S75">
        <f>AVERAGE(R75:R75)</f>
        <v>2.0018739636121121</v>
      </c>
      <c r="T75">
        <f>IFERROR(#REF!/#REF!,0)</f>
        <v>0</v>
      </c>
      <c r="U75" t="e">
        <f t="shared" si="6"/>
        <v>#DIV/0!</v>
      </c>
      <c r="V75" s="8">
        <f>AVERAGE(B75:B75)</f>
        <v>359.47361588160976</v>
      </c>
      <c r="X75" s="7" t="e">
        <f>_xlfn.STDEV.S(B75:B75)</f>
        <v>#DIV/0!</v>
      </c>
      <c r="Y75" t="e">
        <f>AVERAGEIFS(B75:B75,B75:B75,"&gt;="&amp;($V75-$X75),B75:B75,"&lt;="&amp;($V75+$X75))</f>
        <v>#DIV/0!</v>
      </c>
      <c r="Z75" t="e">
        <f t="shared" si="7"/>
        <v>#DIV/0!</v>
      </c>
      <c r="AC75" s="7" t="e">
        <f t="shared" si="8"/>
        <v>#DIV/0!</v>
      </c>
      <c r="AD75" s="7" t="e">
        <f t="shared" si="9"/>
        <v>#DIV/0!</v>
      </c>
      <c r="AE75">
        <f>_xlfn.QUARTILE.INC(G75:G75,1)</f>
        <v>574.87510599692905</v>
      </c>
      <c r="AF75">
        <f>_xlfn.QUARTILE.INC(G75:G75,3)</f>
        <v>574.87510599692905</v>
      </c>
      <c r="AG75" t="e">
        <f>IF(OR(#REF!=0,#REF!=0),0,AF75-AE75)</f>
        <v>#REF!</v>
      </c>
      <c r="AH75" t="e">
        <f t="shared" si="10"/>
        <v>#REF!</v>
      </c>
      <c r="AI75" t="e">
        <f t="shared" si="11"/>
        <v>#REF!</v>
      </c>
    </row>
    <row r="76" spans="1:36" x14ac:dyDescent="0.2">
      <c r="A76" t="s">
        <v>96</v>
      </c>
      <c r="B76" s="7">
        <v>3.0032489631077732</v>
      </c>
      <c r="C76" s="7">
        <v>30.852142843212444</v>
      </c>
      <c r="D76" s="7">
        <v>112.27816404293903</v>
      </c>
      <c r="E76" s="7">
        <v>4.2944300694291151</v>
      </c>
      <c r="F76" s="7">
        <v>24.828416603022301</v>
      </c>
      <c r="G76" s="7">
        <v>105.34412385700853</v>
      </c>
      <c r="H76" s="7">
        <v>110.79112031841163</v>
      </c>
      <c r="I76" s="7">
        <v>107.36225780948971</v>
      </c>
      <c r="J76">
        <v>3.0611655468783416</v>
      </c>
      <c r="K76">
        <v>24.872222589057618</v>
      </c>
      <c r="L76">
        <v>2.773957851815481</v>
      </c>
      <c r="M76">
        <v>0.33816963562681313</v>
      </c>
      <c r="N76">
        <v>0.1493534603866194</v>
      </c>
      <c r="O76">
        <v>1.6801316447085664</v>
      </c>
      <c r="P76">
        <v>0.38458927067525472</v>
      </c>
      <c r="Q76">
        <v>0.75971369286334556</v>
      </c>
      <c r="R76">
        <v>1.5151518324455453</v>
      </c>
      <c r="S76">
        <f>AVERAGE(R76:R76)</f>
        <v>1.5151518324455453</v>
      </c>
      <c r="T76">
        <f>IFERROR(#REF!/#REF!,0)</f>
        <v>0</v>
      </c>
      <c r="U76" t="e">
        <f t="shared" si="6"/>
        <v>#DIV/0!</v>
      </c>
      <c r="V76" s="8">
        <f>AVERAGE(B76:B76)</f>
        <v>3.0032489631077732</v>
      </c>
      <c r="X76" s="7" t="e">
        <f>_xlfn.STDEV.S(B76:B76)</f>
        <v>#DIV/0!</v>
      </c>
      <c r="Y76" t="e">
        <f>AVERAGEIFS(B76:B76,B76:B76,"&gt;="&amp;($V76-$X76),B76:B76,"&lt;="&amp;($V76+$X76))</f>
        <v>#DIV/0!</v>
      </c>
      <c r="Z76" t="e">
        <f t="shared" si="7"/>
        <v>#DIV/0!</v>
      </c>
      <c r="AC76" s="7" t="e">
        <f t="shared" si="8"/>
        <v>#DIV/0!</v>
      </c>
      <c r="AD76" s="7" t="e">
        <f t="shared" si="9"/>
        <v>#DIV/0!</v>
      </c>
      <c r="AE76">
        <f>_xlfn.QUARTILE.INC(G76:G76,1)</f>
        <v>105.34412385700853</v>
      </c>
      <c r="AF76">
        <f>_xlfn.QUARTILE.INC(G76:G76,3)</f>
        <v>105.34412385700853</v>
      </c>
      <c r="AG76" t="e">
        <f>IF(OR(#REF!=0,#REF!=0),0,AF76-AE76)</f>
        <v>#REF!</v>
      </c>
      <c r="AH76" t="e">
        <f t="shared" si="10"/>
        <v>#REF!</v>
      </c>
      <c r="AI76" t="e">
        <f t="shared" si="11"/>
        <v>#REF!</v>
      </c>
    </row>
    <row r="77" spans="1:36" x14ac:dyDescent="0.2">
      <c r="A77" t="s">
        <v>97</v>
      </c>
      <c r="B77" s="7">
        <v>1987.0911341835583</v>
      </c>
      <c r="C77" s="7">
        <v>2278.6507584084675</v>
      </c>
      <c r="D77" s="7">
        <v>675.64088363173369</v>
      </c>
      <c r="E77" s="7">
        <v>1.0778568251041691</v>
      </c>
      <c r="F77" s="7">
        <v>34.902395303793703</v>
      </c>
      <c r="G77" s="7">
        <v>19484.542278102999</v>
      </c>
      <c r="H77" s="7">
        <v>16362.473248294769</v>
      </c>
      <c r="I77" s="7">
        <v>145.0505210578217</v>
      </c>
      <c r="J77">
        <v>0</v>
      </c>
      <c r="K77">
        <v>134.49681048936677</v>
      </c>
      <c r="L77">
        <v>119.97649801111262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>AVERAGE(R77:R77)</f>
        <v>0</v>
      </c>
      <c r="T77">
        <f>IFERROR(#REF!/#REF!,0)</f>
        <v>0</v>
      </c>
      <c r="U77" t="e">
        <f t="shared" si="6"/>
        <v>#DIV/0!</v>
      </c>
      <c r="V77" s="8">
        <f>AVERAGE(B77:B77)</f>
        <v>1987.0911341835583</v>
      </c>
      <c r="X77" s="7" t="e">
        <f>_xlfn.STDEV.S(B77:B77)</f>
        <v>#DIV/0!</v>
      </c>
      <c r="Y77" t="e">
        <f>AVERAGEIFS(B77:B77,B77:B77,"&gt;="&amp;($V77-$X77),B77:B77,"&lt;="&amp;($V77+$X77))</f>
        <v>#DIV/0!</v>
      </c>
      <c r="Z77" t="e">
        <f t="shared" si="7"/>
        <v>#DIV/0!</v>
      </c>
      <c r="AC77" s="7" t="e">
        <f t="shared" si="8"/>
        <v>#DIV/0!</v>
      </c>
      <c r="AD77" s="7" t="e">
        <f t="shared" si="9"/>
        <v>#DIV/0!</v>
      </c>
      <c r="AE77">
        <f>_xlfn.QUARTILE.INC(G77:G77,1)</f>
        <v>19484.542278102999</v>
      </c>
      <c r="AF77">
        <f>_xlfn.QUARTILE.INC(G77:G77,3)</f>
        <v>19484.542278102999</v>
      </c>
      <c r="AG77" t="e">
        <f>IF(OR(#REF!=0,#REF!=0),0,AF77-AE77)</f>
        <v>#REF!</v>
      </c>
      <c r="AH77" t="e">
        <f t="shared" si="10"/>
        <v>#REF!</v>
      </c>
      <c r="AI77" t="e">
        <f t="shared" si="11"/>
        <v>#REF!</v>
      </c>
    </row>
    <row r="78" spans="1:36" x14ac:dyDescent="0.2">
      <c r="A78" t="s">
        <v>98</v>
      </c>
      <c r="B78" s="7">
        <v>5.9282057516129888E-2</v>
      </c>
      <c r="C78" s="7">
        <v>2.3021015165258851</v>
      </c>
      <c r="D78" s="7">
        <v>7.9928370889605702</v>
      </c>
      <c r="E78" s="7">
        <v>1.3566022772450823</v>
      </c>
      <c r="F78" s="7">
        <v>0.46041951461435426</v>
      </c>
      <c r="G78" s="7">
        <v>2.2299433762219465</v>
      </c>
      <c r="H78" s="7">
        <v>15.577132271945269</v>
      </c>
      <c r="I78" s="7">
        <v>11.171277421756471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AVERAGE(R78:R78)</f>
        <v>0</v>
      </c>
      <c r="T78">
        <f>IFERROR(#REF!/#REF!,0)</f>
        <v>0</v>
      </c>
      <c r="U78" t="e">
        <f t="shared" si="6"/>
        <v>#DIV/0!</v>
      </c>
      <c r="V78" s="8">
        <f>AVERAGE(B78:B78)</f>
        <v>5.9282057516129888E-2</v>
      </c>
      <c r="X78" s="7" t="e">
        <f>_xlfn.STDEV.S(B78:B78)</f>
        <v>#DIV/0!</v>
      </c>
      <c r="Y78" t="e">
        <f>AVERAGEIFS(B78:B78,B78:B78,"&gt;="&amp;($V78-$X78),B78:B78,"&lt;="&amp;($V78+$X78))</f>
        <v>#DIV/0!</v>
      </c>
      <c r="Z78" t="e">
        <f t="shared" si="7"/>
        <v>#DIV/0!</v>
      </c>
      <c r="AC78" s="7" t="e">
        <f t="shared" si="8"/>
        <v>#DIV/0!</v>
      </c>
      <c r="AD78" s="7" t="e">
        <f t="shared" si="9"/>
        <v>#DIV/0!</v>
      </c>
      <c r="AE78">
        <f>_xlfn.QUARTILE.INC(G78:G78,1)</f>
        <v>2.2299433762219465</v>
      </c>
      <c r="AF78">
        <f>_xlfn.QUARTILE.INC(G78:G78,3)</f>
        <v>2.2299433762219465</v>
      </c>
      <c r="AG78" t="e">
        <f>IF(OR(#REF!=0,#REF!=0),0,AF78-AE78)</f>
        <v>#REF!</v>
      </c>
      <c r="AH78" t="e">
        <f t="shared" si="10"/>
        <v>#REF!</v>
      </c>
      <c r="AI78" t="e">
        <f t="shared" si="11"/>
        <v>#REF!</v>
      </c>
    </row>
    <row r="79" spans="1:36" x14ac:dyDescent="0.2">
      <c r="A79" t="s">
        <v>99</v>
      </c>
      <c r="B79" s="7">
        <v>27.625951979676277</v>
      </c>
      <c r="C79" s="7">
        <v>168.79265228996738</v>
      </c>
      <c r="D79" s="7">
        <v>19.809623842366136</v>
      </c>
      <c r="E79" s="7">
        <v>1.2978482399346345</v>
      </c>
      <c r="F79" s="7">
        <v>1.226554763773771</v>
      </c>
      <c r="G79" s="7">
        <v>1500.2648686505386</v>
      </c>
      <c r="H79" s="7">
        <v>1255.5206550106823</v>
      </c>
      <c r="I79" s="7">
        <v>137.64855753103234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AVERAGE(R79:R79)</f>
        <v>0</v>
      </c>
      <c r="T79">
        <f>IFERROR(#REF!/#REF!,0)</f>
        <v>0</v>
      </c>
      <c r="U79" t="e">
        <f t="shared" si="6"/>
        <v>#DIV/0!</v>
      </c>
      <c r="V79" s="8">
        <f>AVERAGE(B79:B79)</f>
        <v>27.625951979676277</v>
      </c>
      <c r="X79" s="7" t="e">
        <f>_xlfn.STDEV.S(B79:B79)</f>
        <v>#DIV/0!</v>
      </c>
      <c r="Y79" t="e">
        <f>AVERAGEIFS(B79:B79,B79:B79,"&gt;="&amp;($V79-$X79),B79:B79,"&lt;="&amp;($V79+$X79))</f>
        <v>#DIV/0!</v>
      </c>
      <c r="Z79" t="e">
        <f t="shared" si="7"/>
        <v>#DIV/0!</v>
      </c>
      <c r="AC79" s="7" t="e">
        <f t="shared" si="8"/>
        <v>#DIV/0!</v>
      </c>
      <c r="AD79" s="7" t="e">
        <f t="shared" si="9"/>
        <v>#DIV/0!</v>
      </c>
      <c r="AE79">
        <f>_xlfn.QUARTILE.INC(G79:G79,1)</f>
        <v>1500.2648686505386</v>
      </c>
      <c r="AF79">
        <f>_xlfn.QUARTILE.INC(G79:G79,3)</f>
        <v>1500.2648686505386</v>
      </c>
      <c r="AG79" t="e">
        <f>IF(OR(#REF!=0,#REF!=0),0,AF79-AE79)</f>
        <v>#REF!</v>
      </c>
      <c r="AH79" t="e">
        <f t="shared" si="10"/>
        <v>#REF!</v>
      </c>
      <c r="AI79" t="e">
        <f t="shared" si="11"/>
        <v>#REF!</v>
      </c>
    </row>
    <row r="80" spans="1:36" x14ac:dyDescent="0.2">
      <c r="A80" t="s">
        <v>100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>
        <v>59.120179097614297</v>
      </c>
      <c r="K80">
        <v>54.508120299690553</v>
      </c>
      <c r="L80">
        <v>24.041219485654963</v>
      </c>
      <c r="M80">
        <v>0.49416985392643092</v>
      </c>
      <c r="N80">
        <v>0.64184151494241271</v>
      </c>
      <c r="O80">
        <v>0.71458983923566732</v>
      </c>
      <c r="P80">
        <v>3.2556309728697677E-2</v>
      </c>
      <c r="Q80">
        <v>0.64190975243235193</v>
      </c>
      <c r="R80">
        <v>1.2434771299394838</v>
      </c>
      <c r="S80">
        <f>AVERAGE(R80:R80)</f>
        <v>1.2434771299394838</v>
      </c>
      <c r="T80">
        <f>IFERROR(#REF!/#REF!,0)</f>
        <v>0</v>
      </c>
      <c r="U80" t="e">
        <f t="shared" si="6"/>
        <v>#DIV/0!</v>
      </c>
      <c r="V80" s="7">
        <f>AVERAGE(B80:B80)</f>
        <v>0</v>
      </c>
      <c r="W80" t="s">
        <v>480</v>
      </c>
      <c r="X80" s="7" t="e">
        <f>_xlfn.STDEV.S(B80:B80)</f>
        <v>#DIV/0!</v>
      </c>
      <c r="Y80" t="e">
        <f>AVERAGEIFS(B80:B80,B80:B80,"&gt;="&amp;($V80-$X80),B80:B80,"&lt;="&amp;($V80+$X80))</f>
        <v>#DIV/0!</v>
      </c>
      <c r="Z80" t="e">
        <f t="shared" si="7"/>
        <v>#DIV/0!</v>
      </c>
      <c r="AC80" s="7" t="e">
        <f t="shared" si="8"/>
        <v>#DIV/0!</v>
      </c>
      <c r="AD80" s="7" t="e">
        <f t="shared" si="9"/>
        <v>#DIV/0!</v>
      </c>
      <c r="AE80">
        <f>_xlfn.QUARTILE.INC(G80:G80,1)</f>
        <v>0</v>
      </c>
      <c r="AF80">
        <f>_xlfn.QUARTILE.INC(G80:G80,3)</f>
        <v>0</v>
      </c>
      <c r="AG80" t="e">
        <f>IF(OR(#REF!=0,#REF!=0),0,AF80-AE80)</f>
        <v>#REF!</v>
      </c>
      <c r="AH80" t="e">
        <f t="shared" si="10"/>
        <v>#REF!</v>
      </c>
      <c r="AI80" t="e">
        <f t="shared" si="11"/>
        <v>#REF!</v>
      </c>
      <c r="AJ80" t="s">
        <v>480</v>
      </c>
    </row>
    <row r="81" spans="1:36" x14ac:dyDescent="0.2">
      <c r="A81" t="s">
        <v>101</v>
      </c>
      <c r="B81" s="7">
        <v>3198.4502021970807</v>
      </c>
      <c r="C81" s="7">
        <v>256.34457575203606</v>
      </c>
      <c r="D81" s="7">
        <v>623.95674407296872</v>
      </c>
      <c r="E81" s="7">
        <v>3.2814815414744203</v>
      </c>
      <c r="F81" s="7">
        <v>2321.4573069261291</v>
      </c>
      <c r="G81" s="7">
        <v>1804.201153990595</v>
      </c>
      <c r="H81" s="7">
        <v>852.54885855874875</v>
      </c>
      <c r="I81" s="7">
        <v>258.6161424740929</v>
      </c>
      <c r="J81">
        <v>64.255696245291176</v>
      </c>
      <c r="K81">
        <v>0.55447448501501428</v>
      </c>
      <c r="L81">
        <v>9.8737609963110096</v>
      </c>
      <c r="M81">
        <v>0.87209948831810991</v>
      </c>
      <c r="N81">
        <v>7.8451982167491701E-3</v>
      </c>
      <c r="O81">
        <v>0.49282276100211508</v>
      </c>
      <c r="P81">
        <v>0.44699697567711955</v>
      </c>
      <c r="Q81">
        <v>8.1814580870940276E-2</v>
      </c>
      <c r="R81">
        <v>1.4900720651502259</v>
      </c>
      <c r="S81">
        <f>AVERAGE(R81:R81)</f>
        <v>1.4900720651502259</v>
      </c>
      <c r="T81">
        <f>IFERROR(#REF!/#REF!,0)</f>
        <v>0</v>
      </c>
      <c r="U81" t="e">
        <f t="shared" si="6"/>
        <v>#DIV/0!</v>
      </c>
      <c r="V81" s="8">
        <f>AVERAGE(B81:B81)</f>
        <v>3198.4502021970807</v>
      </c>
      <c r="X81" s="7" t="e">
        <f>_xlfn.STDEV.S(B81:B81)</f>
        <v>#DIV/0!</v>
      </c>
      <c r="Y81" t="e">
        <f>AVERAGEIFS(B81:B81,B81:B81,"&gt;="&amp;($V81-$X81),B81:B81,"&lt;="&amp;($V81+$X81))</f>
        <v>#DIV/0!</v>
      </c>
      <c r="Z81" t="e">
        <f t="shared" si="7"/>
        <v>#DIV/0!</v>
      </c>
      <c r="AC81" s="7" t="e">
        <f t="shared" si="8"/>
        <v>#DIV/0!</v>
      </c>
      <c r="AD81" s="7" t="e">
        <f t="shared" si="9"/>
        <v>#DIV/0!</v>
      </c>
      <c r="AE81">
        <f>_xlfn.QUARTILE.INC(G81:G81,1)</f>
        <v>1804.201153990595</v>
      </c>
      <c r="AF81">
        <f>_xlfn.QUARTILE.INC(G81:G81,3)</f>
        <v>1804.201153990595</v>
      </c>
      <c r="AG81" t="e">
        <f>IF(OR(#REF!=0,#REF!=0),0,AF81-AE81)</f>
        <v>#REF!</v>
      </c>
      <c r="AH81" t="e">
        <f t="shared" si="10"/>
        <v>#REF!</v>
      </c>
      <c r="AI81" t="e">
        <f t="shared" si="11"/>
        <v>#REF!</v>
      </c>
    </row>
    <row r="82" spans="1:36" x14ac:dyDescent="0.2">
      <c r="A82" t="s">
        <v>102</v>
      </c>
      <c r="B82" s="7">
        <v>0.13317492708033757</v>
      </c>
      <c r="C82" s="7">
        <v>1.657933626616908</v>
      </c>
      <c r="D82" s="7">
        <v>4.7140819034264441</v>
      </c>
      <c r="E82" s="7">
        <v>5.1431492996002168</v>
      </c>
      <c r="F82" s="7">
        <v>6.9529477515567137E-2</v>
      </c>
      <c r="G82" s="7">
        <v>4.2684001834845828</v>
      </c>
      <c r="H82" s="7">
        <v>0.29489065378764023</v>
      </c>
      <c r="I82" s="7">
        <v>4.5973636624343577</v>
      </c>
      <c r="J82">
        <v>802.32171248490022</v>
      </c>
      <c r="K82">
        <v>789.36854231954555</v>
      </c>
      <c r="L82">
        <v>1793.5026759448001</v>
      </c>
      <c r="M82">
        <v>0.85053410184137757</v>
      </c>
      <c r="N82">
        <v>0.14012248859330645</v>
      </c>
      <c r="O82">
        <v>1.3384626636109491</v>
      </c>
      <c r="P82">
        <v>5.2219727519777409E-2</v>
      </c>
      <c r="Q82">
        <v>0.65434198298992241</v>
      </c>
      <c r="R82">
        <v>0.18398371405579739</v>
      </c>
      <c r="S82">
        <f>AVERAGE(R82:R82)</f>
        <v>0.18398371405579739</v>
      </c>
      <c r="T82">
        <f>IFERROR(#REF!/#REF!,0)</f>
        <v>0</v>
      </c>
      <c r="U82" t="e">
        <f t="shared" si="6"/>
        <v>#DIV/0!</v>
      </c>
      <c r="V82" s="8">
        <f>AVERAGE(B82:B82)</f>
        <v>0.13317492708033757</v>
      </c>
      <c r="X82" s="7" t="e">
        <f>_xlfn.STDEV.S(B82:B82)</f>
        <v>#DIV/0!</v>
      </c>
      <c r="Y82" t="e">
        <f>AVERAGEIFS(B82:B82,B82:B82,"&gt;="&amp;($V82-$X82),B82:B82,"&lt;="&amp;($V82+$X82))</f>
        <v>#DIV/0!</v>
      </c>
      <c r="Z82" t="e">
        <f t="shared" si="7"/>
        <v>#DIV/0!</v>
      </c>
      <c r="AC82" s="7" t="e">
        <f t="shared" si="8"/>
        <v>#DIV/0!</v>
      </c>
      <c r="AD82" s="7" t="e">
        <f t="shared" si="9"/>
        <v>#DIV/0!</v>
      </c>
      <c r="AE82">
        <f>_xlfn.QUARTILE.INC(G82:G82,1)</f>
        <v>4.2684001834845828</v>
      </c>
      <c r="AF82">
        <f>_xlfn.QUARTILE.INC(G82:G82,3)</f>
        <v>4.2684001834845828</v>
      </c>
      <c r="AG82" t="e">
        <f>IF(OR(#REF!=0,#REF!=0),0,AF82-AE82)</f>
        <v>#REF!</v>
      </c>
      <c r="AH82" t="e">
        <f t="shared" si="10"/>
        <v>#REF!</v>
      </c>
      <c r="AI82" t="e">
        <f t="shared" si="11"/>
        <v>#REF!</v>
      </c>
    </row>
    <row r="83" spans="1:36" x14ac:dyDescent="0.2">
      <c r="A83" t="s">
        <v>103</v>
      </c>
      <c r="B83" s="7">
        <v>386.28193573236695</v>
      </c>
      <c r="C83" s="7">
        <v>100.52603645168587</v>
      </c>
      <c r="D83" s="7">
        <v>61.524724545605999</v>
      </c>
      <c r="E83" s="7">
        <v>2.3946015227106088</v>
      </c>
      <c r="F83" s="7">
        <v>433.74658335380366</v>
      </c>
      <c r="G83" s="7">
        <v>468.62525056971634</v>
      </c>
      <c r="H83" s="7">
        <v>29.929413065960677</v>
      </c>
      <c r="I83" s="7">
        <v>923.22689315910009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>AVERAGE(R83:R83)</f>
        <v>0</v>
      </c>
      <c r="T83">
        <f>IFERROR(#REF!/#REF!,0)</f>
        <v>0</v>
      </c>
      <c r="U83" t="e">
        <f t="shared" si="6"/>
        <v>#DIV/0!</v>
      </c>
      <c r="V83" s="8">
        <f>AVERAGE(B83:B83)</f>
        <v>386.28193573236695</v>
      </c>
      <c r="X83" s="7" t="e">
        <f>_xlfn.STDEV.S(B83:B83)</f>
        <v>#DIV/0!</v>
      </c>
      <c r="Y83" t="e">
        <f>AVERAGEIFS(B83:B83,B83:B83,"&gt;="&amp;($V83-$X83),B83:B83,"&lt;="&amp;($V83+$X83))</f>
        <v>#DIV/0!</v>
      </c>
      <c r="Z83" t="e">
        <f t="shared" si="7"/>
        <v>#DIV/0!</v>
      </c>
      <c r="AC83" s="7" t="e">
        <f t="shared" si="8"/>
        <v>#DIV/0!</v>
      </c>
      <c r="AD83" s="7" t="e">
        <f t="shared" si="9"/>
        <v>#DIV/0!</v>
      </c>
      <c r="AE83">
        <f>_xlfn.QUARTILE.INC(G83:G83,1)</f>
        <v>468.62525056971634</v>
      </c>
      <c r="AF83">
        <f>_xlfn.QUARTILE.INC(G83:G83,3)</f>
        <v>468.62525056971634</v>
      </c>
      <c r="AG83" t="e">
        <f>IF(OR(#REF!=0,#REF!=0),0,AF83-AE83)</f>
        <v>#REF!</v>
      </c>
      <c r="AH83" t="e">
        <f t="shared" si="10"/>
        <v>#REF!</v>
      </c>
      <c r="AI83" t="e">
        <f t="shared" si="11"/>
        <v>#REF!</v>
      </c>
    </row>
    <row r="84" spans="1:36" x14ac:dyDescent="0.2">
      <c r="A84" t="s">
        <v>104</v>
      </c>
      <c r="B84" s="7">
        <v>0</v>
      </c>
      <c r="C84" s="7">
        <v>21.077577316190204</v>
      </c>
      <c r="D84" s="7">
        <v>13.322215739925605</v>
      </c>
      <c r="E84" s="7">
        <v>0.76416065312388259</v>
      </c>
      <c r="F84" s="7">
        <v>0</v>
      </c>
      <c r="G84" s="7">
        <v>28.168379403149068</v>
      </c>
      <c r="H84" s="7">
        <v>2.85091654160959E-2</v>
      </c>
      <c r="I84" s="7">
        <v>5.0193698545076062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>AVERAGE(R84:R84)</f>
        <v>0</v>
      </c>
      <c r="T84">
        <f>IFERROR(#REF!/#REF!,0)</f>
        <v>0</v>
      </c>
      <c r="U84" t="e">
        <f t="shared" si="6"/>
        <v>#DIV/0!</v>
      </c>
      <c r="V84" s="7">
        <f>AVERAGE(B84:B84)</f>
        <v>0</v>
      </c>
      <c r="W84" t="s">
        <v>480</v>
      </c>
      <c r="X84" s="7" t="e">
        <f>_xlfn.STDEV.S(B84:B84)</f>
        <v>#DIV/0!</v>
      </c>
      <c r="Y84" t="e">
        <f>AVERAGEIFS(B84:B84,B84:B84,"&gt;="&amp;($V84-$X84),B84:B84,"&lt;="&amp;($V84+$X84))</f>
        <v>#DIV/0!</v>
      </c>
      <c r="Z84" t="e">
        <f t="shared" si="7"/>
        <v>#DIV/0!</v>
      </c>
      <c r="AC84" s="7" t="e">
        <f t="shared" si="8"/>
        <v>#DIV/0!</v>
      </c>
      <c r="AD84" s="7" t="e">
        <f t="shared" si="9"/>
        <v>#DIV/0!</v>
      </c>
      <c r="AE84">
        <f>_xlfn.QUARTILE.INC(G84:G84,1)</f>
        <v>28.168379403149068</v>
      </c>
      <c r="AF84">
        <f>_xlfn.QUARTILE.INC(G84:G84,3)</f>
        <v>28.168379403149068</v>
      </c>
      <c r="AG84" t="e">
        <f>IF(OR(#REF!=0,#REF!=0),0,AF84-AE84)</f>
        <v>#REF!</v>
      </c>
      <c r="AH84" t="e">
        <f t="shared" si="10"/>
        <v>#REF!</v>
      </c>
      <c r="AI84" t="e">
        <f t="shared" si="11"/>
        <v>#REF!</v>
      </c>
      <c r="AJ84" t="s">
        <v>480</v>
      </c>
    </row>
    <row r="85" spans="1:36" x14ac:dyDescent="0.2">
      <c r="A85" t="s">
        <v>105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>
        <v>23.464112417866474</v>
      </c>
      <c r="K85">
        <v>36.260673773920367</v>
      </c>
      <c r="L85">
        <v>101.36983674931166</v>
      </c>
      <c r="M85">
        <v>0.1368272054764143</v>
      </c>
      <c r="N85">
        <v>0.23963564778938765</v>
      </c>
      <c r="O85">
        <v>0.84022345002537602</v>
      </c>
      <c r="P85">
        <v>0.52179254688949073</v>
      </c>
      <c r="Q85">
        <v>1.3416876719579396E-2</v>
      </c>
      <c r="R85">
        <v>0.7003723671999863</v>
      </c>
      <c r="S85">
        <f>AVERAGE(R85:R85)</f>
        <v>0.7003723671999863</v>
      </c>
      <c r="T85">
        <f>IFERROR(#REF!/#REF!,0)</f>
        <v>0</v>
      </c>
      <c r="U85" t="e">
        <f t="shared" si="6"/>
        <v>#DIV/0!</v>
      </c>
      <c r="V85" s="7">
        <f>AVERAGE(B85:B85)</f>
        <v>0</v>
      </c>
      <c r="W85" t="s">
        <v>480</v>
      </c>
      <c r="X85" s="7" t="e">
        <f>_xlfn.STDEV.S(B85:B85)</f>
        <v>#DIV/0!</v>
      </c>
      <c r="Y85" t="e">
        <f>AVERAGEIFS(B85:B85,B85:B85,"&gt;="&amp;($V85-$X85),B85:B85,"&lt;="&amp;($V85+$X85))</f>
        <v>#DIV/0!</v>
      </c>
      <c r="Z85" t="e">
        <f t="shared" si="7"/>
        <v>#DIV/0!</v>
      </c>
      <c r="AC85" s="7" t="e">
        <f t="shared" si="8"/>
        <v>#DIV/0!</v>
      </c>
      <c r="AD85" s="7" t="e">
        <f t="shared" si="9"/>
        <v>#DIV/0!</v>
      </c>
      <c r="AE85">
        <f>_xlfn.QUARTILE.INC(G85:G85,1)</f>
        <v>0</v>
      </c>
      <c r="AF85">
        <f>_xlfn.QUARTILE.INC(G85:G85,3)</f>
        <v>0</v>
      </c>
      <c r="AG85" t="e">
        <f>IF(OR(#REF!=0,#REF!=0),0,AF85-AE85)</f>
        <v>#REF!</v>
      </c>
      <c r="AH85" t="e">
        <f t="shared" si="10"/>
        <v>#REF!</v>
      </c>
      <c r="AI85" t="e">
        <f t="shared" si="11"/>
        <v>#REF!</v>
      </c>
      <c r="AJ85" t="s">
        <v>480</v>
      </c>
    </row>
    <row r="86" spans="1:36" x14ac:dyDescent="0.2">
      <c r="A86" t="s">
        <v>106</v>
      </c>
      <c r="B86" s="7">
        <v>0</v>
      </c>
      <c r="C86" s="7">
        <v>3.4777944772176723</v>
      </c>
      <c r="D86" s="7">
        <v>16.443197990682691</v>
      </c>
      <c r="E86" s="7">
        <v>0.13861100167989004</v>
      </c>
      <c r="F86" s="7">
        <v>0</v>
      </c>
      <c r="G86" s="7">
        <v>45.164921146532706</v>
      </c>
      <c r="H86" s="7">
        <v>16.197984742717097</v>
      </c>
      <c r="I86" s="7">
        <v>25.231708060555054</v>
      </c>
      <c r="J86">
        <v>131.65573043461237</v>
      </c>
      <c r="K86">
        <v>298.26852210419486</v>
      </c>
      <c r="L86">
        <v>7.72001797676125</v>
      </c>
      <c r="M86">
        <v>0.24274949759480829</v>
      </c>
      <c r="N86">
        <v>3.0062491751330588E-2</v>
      </c>
      <c r="O86">
        <v>0.30105311391744077</v>
      </c>
      <c r="P86">
        <v>0.60011273094273121</v>
      </c>
      <c r="Q86">
        <v>0.28058970171721515</v>
      </c>
      <c r="R86">
        <v>1.403563973595449</v>
      </c>
      <c r="S86">
        <f>AVERAGE(R86:R86)</f>
        <v>1.403563973595449</v>
      </c>
      <c r="T86">
        <f>IFERROR(#REF!/#REF!,0)</f>
        <v>0</v>
      </c>
      <c r="U86" t="e">
        <f t="shared" si="6"/>
        <v>#DIV/0!</v>
      </c>
      <c r="V86" s="7">
        <f>AVERAGE(B86:B86)</f>
        <v>0</v>
      </c>
      <c r="W86" t="s">
        <v>480</v>
      </c>
      <c r="X86" s="7" t="e">
        <f>_xlfn.STDEV.S(B86:B86)</f>
        <v>#DIV/0!</v>
      </c>
      <c r="Y86" t="e">
        <f>AVERAGEIFS(B86:B86,B86:B86,"&gt;="&amp;($V86-$X86),B86:B86,"&lt;="&amp;($V86+$X86))</f>
        <v>#DIV/0!</v>
      </c>
      <c r="Z86" t="e">
        <f t="shared" si="7"/>
        <v>#DIV/0!</v>
      </c>
      <c r="AC86" s="7" t="e">
        <f t="shared" si="8"/>
        <v>#DIV/0!</v>
      </c>
      <c r="AD86" s="7" t="e">
        <f t="shared" si="9"/>
        <v>#DIV/0!</v>
      </c>
      <c r="AE86">
        <f>_xlfn.QUARTILE.INC(G86:G86,1)</f>
        <v>45.164921146532706</v>
      </c>
      <c r="AF86">
        <f>_xlfn.QUARTILE.INC(G86:G86,3)</f>
        <v>45.164921146532706</v>
      </c>
      <c r="AG86" t="e">
        <f>IF(OR(#REF!=0,#REF!=0),0,AF86-AE86)</f>
        <v>#REF!</v>
      </c>
      <c r="AH86" t="e">
        <f t="shared" si="10"/>
        <v>#REF!</v>
      </c>
      <c r="AI86" t="e">
        <f t="shared" si="11"/>
        <v>#REF!</v>
      </c>
      <c r="AJ86" t="s">
        <v>480</v>
      </c>
    </row>
    <row r="87" spans="1:36" x14ac:dyDescent="0.2">
      <c r="A87" t="s">
        <v>107</v>
      </c>
      <c r="B87" s="7">
        <v>8.7969467806173434</v>
      </c>
      <c r="C87" s="7">
        <v>30.661811953161887</v>
      </c>
      <c r="D87" s="7">
        <v>24.709730525175829</v>
      </c>
      <c r="E87" s="7">
        <v>1.9148580470695635</v>
      </c>
      <c r="F87" s="7">
        <v>43.911322124441774</v>
      </c>
      <c r="G87" s="7">
        <v>137.07429621266206</v>
      </c>
      <c r="H87" s="7">
        <v>83.394588002633299</v>
      </c>
      <c r="I87" s="7">
        <v>44.719190184089449</v>
      </c>
      <c r="J87">
        <v>110.02662057225282</v>
      </c>
      <c r="K87">
        <v>172.33444484984136</v>
      </c>
      <c r="L87">
        <v>57.54543587440137</v>
      </c>
      <c r="M87">
        <v>0.1031928067536096</v>
      </c>
      <c r="N87">
        <v>0.76371121125200958</v>
      </c>
      <c r="O87">
        <v>0.88360195670733799</v>
      </c>
      <c r="P87">
        <v>0.59078151744207563</v>
      </c>
      <c r="Q87">
        <v>0.4938966916266157</v>
      </c>
      <c r="R87">
        <v>0.67143800656117347</v>
      </c>
      <c r="S87">
        <f>AVERAGE(R87:R87)</f>
        <v>0.67143800656117347</v>
      </c>
      <c r="T87">
        <f>IFERROR(#REF!/#REF!,0)</f>
        <v>0</v>
      </c>
      <c r="U87" t="e">
        <f t="shared" si="6"/>
        <v>#DIV/0!</v>
      </c>
      <c r="V87" s="8">
        <f>AVERAGE(B87:B87)</f>
        <v>8.7969467806173434</v>
      </c>
      <c r="X87" s="7" t="e">
        <f>_xlfn.STDEV.S(B87:B87)</f>
        <v>#DIV/0!</v>
      </c>
      <c r="Y87" t="e">
        <f>AVERAGEIFS(B87:B87,B87:B87,"&gt;="&amp;($V87-$X87),B87:B87,"&lt;="&amp;($V87+$X87))</f>
        <v>#DIV/0!</v>
      </c>
      <c r="Z87" t="e">
        <f t="shared" si="7"/>
        <v>#DIV/0!</v>
      </c>
      <c r="AC87" s="7" t="e">
        <f t="shared" si="8"/>
        <v>#DIV/0!</v>
      </c>
      <c r="AD87" s="7" t="e">
        <f t="shared" si="9"/>
        <v>#DIV/0!</v>
      </c>
      <c r="AE87">
        <f>_xlfn.QUARTILE.INC(G87:G87,1)</f>
        <v>137.07429621266206</v>
      </c>
      <c r="AF87">
        <f>_xlfn.QUARTILE.INC(G87:G87,3)</f>
        <v>137.07429621266206</v>
      </c>
      <c r="AG87" t="e">
        <f>IF(OR(#REF!=0,#REF!=0),0,AF87-AE87)</f>
        <v>#REF!</v>
      </c>
      <c r="AH87" t="e">
        <f t="shared" si="10"/>
        <v>#REF!</v>
      </c>
      <c r="AI87" t="e">
        <f t="shared" si="11"/>
        <v>#REF!</v>
      </c>
    </row>
    <row r="88" spans="1:36" x14ac:dyDescent="0.2">
      <c r="A88" t="s">
        <v>108</v>
      </c>
      <c r="B88" s="7">
        <v>75.390696548428267</v>
      </c>
      <c r="C88" s="7">
        <v>78.8083678251393</v>
      </c>
      <c r="D88" s="7">
        <v>92.651253035623483</v>
      </c>
      <c r="E88" s="7">
        <v>2.3589262994786493</v>
      </c>
      <c r="F88" s="7">
        <v>229.89541135503305</v>
      </c>
      <c r="G88" s="7">
        <v>356.00312669601226</v>
      </c>
      <c r="H88" s="7">
        <v>128.85395474262535</v>
      </c>
      <c r="I88" s="7">
        <v>230.33832301363094</v>
      </c>
      <c r="J88">
        <v>73.641797189902803</v>
      </c>
      <c r="K88">
        <v>80.55155365611968</v>
      </c>
      <c r="L88">
        <v>32.932179646889473</v>
      </c>
      <c r="M88">
        <v>0.70900896392106938</v>
      </c>
      <c r="N88">
        <v>0.41823949870283789</v>
      </c>
      <c r="O88">
        <v>0.49306287172668023</v>
      </c>
      <c r="P88">
        <v>0.47985622015751228</v>
      </c>
      <c r="Q88">
        <v>0.18510737101438779</v>
      </c>
      <c r="R88">
        <v>1.1768697362230234</v>
      </c>
      <c r="S88">
        <f>AVERAGE(R88:R88)</f>
        <v>1.1768697362230234</v>
      </c>
      <c r="T88">
        <f>IFERROR(#REF!/#REF!,0)</f>
        <v>0</v>
      </c>
      <c r="U88" t="e">
        <f t="shared" si="6"/>
        <v>#DIV/0!</v>
      </c>
      <c r="V88" s="8">
        <f>AVERAGE(B88:B88)</f>
        <v>75.390696548428267</v>
      </c>
      <c r="X88" s="7" t="e">
        <f>_xlfn.STDEV.S(B88:B88)</f>
        <v>#DIV/0!</v>
      </c>
      <c r="Y88" t="e">
        <f>AVERAGEIFS(B88:B88,B88:B88,"&gt;="&amp;($V88-$X88),B88:B88,"&lt;="&amp;($V88+$X88))</f>
        <v>#DIV/0!</v>
      </c>
      <c r="Z88" t="e">
        <f t="shared" si="7"/>
        <v>#DIV/0!</v>
      </c>
      <c r="AC88" s="7" t="e">
        <f t="shared" si="8"/>
        <v>#DIV/0!</v>
      </c>
      <c r="AD88" s="7" t="e">
        <f t="shared" si="9"/>
        <v>#DIV/0!</v>
      </c>
      <c r="AE88">
        <f>_xlfn.QUARTILE.INC(G88:G88,1)</f>
        <v>356.00312669601226</v>
      </c>
      <c r="AF88">
        <f>_xlfn.QUARTILE.INC(G88:G88,3)</f>
        <v>356.00312669601226</v>
      </c>
      <c r="AG88" t="e">
        <f>IF(OR(#REF!=0,#REF!=0),0,AF88-AE88)</f>
        <v>#REF!</v>
      </c>
      <c r="AH88" t="e">
        <f t="shared" si="10"/>
        <v>#REF!</v>
      </c>
      <c r="AI88" t="e">
        <f t="shared" si="11"/>
        <v>#REF!</v>
      </c>
    </row>
    <row r="89" spans="1:36" x14ac:dyDescent="0.2">
      <c r="A89" t="s">
        <v>109</v>
      </c>
      <c r="B89" s="7">
        <v>1.5846260421699763</v>
      </c>
      <c r="C89" s="7">
        <v>7.6263446564024138</v>
      </c>
      <c r="D89" s="7">
        <v>6.9022331519952781E-2</v>
      </c>
      <c r="E89" s="7">
        <v>0.56911439374821104</v>
      </c>
      <c r="F89" s="7">
        <v>4.5435927272080869</v>
      </c>
      <c r="G89" s="7">
        <v>1.7313489340769743</v>
      </c>
      <c r="H89" s="7">
        <v>12.446034411019415</v>
      </c>
      <c r="I89" s="7">
        <v>12.808502814276494</v>
      </c>
      <c r="J89">
        <v>0</v>
      </c>
      <c r="K89">
        <v>-6.5591778784987426E-2</v>
      </c>
      <c r="L89">
        <v>-3.773305340105966E-2</v>
      </c>
      <c r="M89">
        <v>0</v>
      </c>
      <c r="N89">
        <v>4.9759738808005523</v>
      </c>
      <c r="O89">
        <v>5.1780197054792625</v>
      </c>
      <c r="P89">
        <v>0</v>
      </c>
      <c r="Q89">
        <v>5.8804348929066581</v>
      </c>
      <c r="R89">
        <v>5.7317048462804596</v>
      </c>
      <c r="S89">
        <f>AVERAGE(R89:R89)</f>
        <v>5.7317048462804596</v>
      </c>
      <c r="T89">
        <f>IFERROR(#REF!/#REF!,0)</f>
        <v>0</v>
      </c>
      <c r="U89" t="e">
        <f t="shared" si="6"/>
        <v>#DIV/0!</v>
      </c>
      <c r="V89" s="8">
        <f>AVERAGE(B89:B89)</f>
        <v>1.5846260421699763</v>
      </c>
      <c r="X89" s="7" t="e">
        <f>_xlfn.STDEV.S(B89:B89)</f>
        <v>#DIV/0!</v>
      </c>
      <c r="Y89" t="e">
        <f>AVERAGEIFS(B89:B89,B89:B89,"&gt;="&amp;($V89-$X89),B89:B89,"&lt;="&amp;($V89+$X89))</f>
        <v>#DIV/0!</v>
      </c>
      <c r="Z89" t="e">
        <f t="shared" si="7"/>
        <v>#DIV/0!</v>
      </c>
      <c r="AC89" s="7" t="e">
        <f t="shared" si="8"/>
        <v>#DIV/0!</v>
      </c>
      <c r="AD89" s="7" t="e">
        <f t="shared" si="9"/>
        <v>#DIV/0!</v>
      </c>
      <c r="AE89">
        <f>_xlfn.QUARTILE.INC(G89:G89,1)</f>
        <v>1.7313489340769743</v>
      </c>
      <c r="AF89">
        <f>_xlfn.QUARTILE.INC(G89:G89,3)</f>
        <v>1.7313489340769743</v>
      </c>
      <c r="AG89" t="e">
        <f>IF(OR(#REF!=0,#REF!=0),0,AF89-AE89)</f>
        <v>#REF!</v>
      </c>
      <c r="AH89" t="e">
        <f t="shared" si="10"/>
        <v>#REF!</v>
      </c>
      <c r="AI89" t="e">
        <f t="shared" si="11"/>
        <v>#REF!</v>
      </c>
    </row>
    <row r="90" spans="1:36" x14ac:dyDescent="0.2">
      <c r="A90" t="s">
        <v>110</v>
      </c>
      <c r="B90" s="7">
        <v>481.64613736458301</v>
      </c>
      <c r="C90" s="7">
        <v>54.988794381846425</v>
      </c>
      <c r="D90" s="7">
        <v>725.46639745628477</v>
      </c>
      <c r="E90" s="7">
        <v>1.960817822876924</v>
      </c>
      <c r="F90" s="7">
        <v>107.85228096875512</v>
      </c>
      <c r="G90" s="7">
        <v>4594.0243892514573</v>
      </c>
      <c r="H90" s="7">
        <v>9324.3979863252935</v>
      </c>
      <c r="I90" s="7">
        <v>758.36892970153735</v>
      </c>
      <c r="J90">
        <v>123.79566756341413</v>
      </c>
      <c r="K90">
        <v>50.41279045935768</v>
      </c>
      <c r="L90">
        <v>224.13913482424456</v>
      </c>
      <c r="M90">
        <v>1.1611746144418909</v>
      </c>
      <c r="N90">
        <v>0.58388720991133658</v>
      </c>
      <c r="O90">
        <v>2.3928560101156191</v>
      </c>
      <c r="P90">
        <v>9.7092674231894785E-2</v>
      </c>
      <c r="Q90">
        <v>0.12191860262592354</v>
      </c>
      <c r="R90">
        <v>1.2361404503661844</v>
      </c>
      <c r="S90">
        <f>AVERAGE(R90:R90)</f>
        <v>1.2361404503661844</v>
      </c>
      <c r="T90">
        <f>IFERROR(#REF!/#REF!,0)</f>
        <v>0</v>
      </c>
      <c r="U90" t="e">
        <f t="shared" si="6"/>
        <v>#DIV/0!</v>
      </c>
      <c r="V90" s="8">
        <f>AVERAGE(B90:B90)</f>
        <v>481.64613736458301</v>
      </c>
      <c r="X90" s="7" t="e">
        <f>_xlfn.STDEV.S(B90:B90)</f>
        <v>#DIV/0!</v>
      </c>
      <c r="Y90" t="e">
        <f>AVERAGEIFS(B90:B90,B90:B90,"&gt;="&amp;($V90-$X90),B90:B90,"&lt;="&amp;($V90+$X90))</f>
        <v>#DIV/0!</v>
      </c>
      <c r="Z90" t="e">
        <f t="shared" si="7"/>
        <v>#DIV/0!</v>
      </c>
      <c r="AC90" s="7" t="e">
        <f t="shared" si="8"/>
        <v>#DIV/0!</v>
      </c>
      <c r="AD90" s="7" t="e">
        <f t="shared" si="9"/>
        <v>#DIV/0!</v>
      </c>
      <c r="AE90">
        <f>_xlfn.QUARTILE.INC(G90:G90,1)</f>
        <v>4594.0243892514573</v>
      </c>
      <c r="AF90">
        <f>_xlfn.QUARTILE.INC(G90:G90,3)</f>
        <v>4594.0243892514573</v>
      </c>
      <c r="AG90" t="e">
        <f>IF(OR(#REF!=0,#REF!=0),0,AF90-AE90)</f>
        <v>#REF!</v>
      </c>
      <c r="AH90" t="e">
        <f t="shared" si="10"/>
        <v>#REF!</v>
      </c>
      <c r="AI90" t="e">
        <f t="shared" si="11"/>
        <v>#REF!</v>
      </c>
    </row>
    <row r="91" spans="1:36" x14ac:dyDescent="0.2">
      <c r="A91" t="s">
        <v>111</v>
      </c>
      <c r="B91" s="7">
        <v>3.6401624658191018E-3</v>
      </c>
      <c r="C91" s="7">
        <v>35.773224763623539</v>
      </c>
      <c r="D91" s="7">
        <v>127.88350397591547</v>
      </c>
      <c r="E91" s="7">
        <v>2.1820633052680893</v>
      </c>
      <c r="F91" s="7">
        <v>1.1698168056041586E-3</v>
      </c>
      <c r="G91" s="7">
        <v>22.067801855450245</v>
      </c>
      <c r="H91" s="7">
        <v>78.36841887089345</v>
      </c>
      <c r="I91" s="7">
        <v>102.80189210676231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>AVERAGE(R91:R91)</f>
        <v>0</v>
      </c>
      <c r="T91">
        <f>IFERROR(#REF!/#REF!,0)</f>
        <v>0</v>
      </c>
      <c r="U91" t="e">
        <f t="shared" si="6"/>
        <v>#DIV/0!</v>
      </c>
      <c r="V91" s="8">
        <f>AVERAGE(B91:B91)</f>
        <v>3.6401624658191018E-3</v>
      </c>
      <c r="X91" s="7" t="e">
        <f>_xlfn.STDEV.S(B91:B91)</f>
        <v>#DIV/0!</v>
      </c>
      <c r="Y91" t="e">
        <f>AVERAGEIFS(B91:B91,B91:B91,"&gt;="&amp;($V91-$X91),B91:B91,"&lt;="&amp;($V91+$X91))</f>
        <v>#DIV/0!</v>
      </c>
      <c r="Z91" t="e">
        <f t="shared" si="7"/>
        <v>#DIV/0!</v>
      </c>
      <c r="AC91" s="7" t="e">
        <f t="shared" si="8"/>
        <v>#DIV/0!</v>
      </c>
      <c r="AD91" s="7" t="e">
        <f t="shared" si="9"/>
        <v>#DIV/0!</v>
      </c>
      <c r="AE91">
        <f>_xlfn.QUARTILE.INC(G91:G91,1)</f>
        <v>22.067801855450245</v>
      </c>
      <c r="AF91">
        <f>_xlfn.QUARTILE.INC(G91:G91,3)</f>
        <v>22.067801855450245</v>
      </c>
      <c r="AG91" t="e">
        <f>IF(OR(#REF!=0,#REF!=0),0,AF91-AE91)</f>
        <v>#REF!</v>
      </c>
      <c r="AH91" t="e">
        <f t="shared" si="10"/>
        <v>#REF!</v>
      </c>
      <c r="AI91" t="e">
        <f t="shared" si="11"/>
        <v>#REF!</v>
      </c>
    </row>
    <row r="92" spans="1:36" x14ac:dyDescent="0.2">
      <c r="A92" t="s">
        <v>112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>
        <v>143.75690482782062</v>
      </c>
      <c r="K92">
        <v>146.92327322221809</v>
      </c>
      <c r="L92">
        <v>76.394942556986237</v>
      </c>
      <c r="M92">
        <v>-0.27663939903482326</v>
      </c>
      <c r="N92">
        <v>2.2533615211678986</v>
      </c>
      <c r="O92">
        <v>2.1547744987064013</v>
      </c>
      <c r="P92">
        <v>1.3998383068828915</v>
      </c>
      <c r="Q92">
        <v>7.8141926805237516E-2</v>
      </c>
      <c r="R92">
        <v>1.0679806400591683</v>
      </c>
      <c r="S92">
        <f>AVERAGE(R92:R92)</f>
        <v>1.0679806400591683</v>
      </c>
      <c r="T92">
        <f>IFERROR(#REF!/#REF!,0)</f>
        <v>0</v>
      </c>
      <c r="U92" t="e">
        <f t="shared" si="6"/>
        <v>#DIV/0!</v>
      </c>
      <c r="V92" s="8">
        <f>AVERAGE(B92:B92)</f>
        <v>0</v>
      </c>
      <c r="X92" s="7" t="e">
        <f>_xlfn.STDEV.S(B92:B92)</f>
        <v>#DIV/0!</v>
      </c>
      <c r="Y92" t="e">
        <f>AVERAGEIFS(B92:B92,B92:B92,"&gt;="&amp;($V92-$X92),B92:B92,"&lt;="&amp;($V92+$X92))</f>
        <v>#DIV/0!</v>
      </c>
      <c r="Z92" t="e">
        <f t="shared" si="7"/>
        <v>#DIV/0!</v>
      </c>
      <c r="AC92" s="7" t="e">
        <f t="shared" si="8"/>
        <v>#DIV/0!</v>
      </c>
      <c r="AD92" s="7" t="e">
        <f t="shared" si="9"/>
        <v>#DIV/0!</v>
      </c>
      <c r="AE92">
        <f>_xlfn.QUARTILE.INC(G92:G92,1)</f>
        <v>0</v>
      </c>
      <c r="AF92">
        <f>_xlfn.QUARTILE.INC(G92:G92,3)</f>
        <v>0</v>
      </c>
      <c r="AG92" t="e">
        <f>IF(OR(#REF!=0,#REF!=0),0,AF92-AE92)</f>
        <v>#REF!</v>
      </c>
      <c r="AH92" t="e">
        <f t="shared" si="10"/>
        <v>#REF!</v>
      </c>
      <c r="AI92" t="e">
        <f t="shared" si="11"/>
        <v>#REF!</v>
      </c>
    </row>
    <row r="93" spans="1:36" x14ac:dyDescent="0.2">
      <c r="A93" t="s">
        <v>113</v>
      </c>
      <c r="B93" s="7">
        <v>475.64508957890314</v>
      </c>
      <c r="C93" s="7">
        <v>115.02504231403248</v>
      </c>
      <c r="D93" s="7">
        <v>49.989954375795129</v>
      </c>
      <c r="E93" s="7">
        <v>7.3418498625888728E-2</v>
      </c>
      <c r="F93" s="7">
        <v>487.98580422945724</v>
      </c>
      <c r="G93" s="7">
        <v>50.631956958263871</v>
      </c>
      <c r="H93" s="7">
        <v>71.045708934286807</v>
      </c>
      <c r="I93" s="7">
        <v>79.985848387520363</v>
      </c>
      <c r="J93">
        <v>3.2238824344240107</v>
      </c>
      <c r="K93">
        <v>7.0653613349040606E-2</v>
      </c>
      <c r="L93">
        <v>60.426955739742219</v>
      </c>
      <c r="M93">
        <v>0.45206362064857059</v>
      </c>
      <c r="N93">
        <v>0.52307620805570598</v>
      </c>
      <c r="O93">
        <v>2.0039910535580776</v>
      </c>
      <c r="P93">
        <v>6.7642588488175228E-3</v>
      </c>
      <c r="Q93">
        <v>0.80950896705315212</v>
      </c>
      <c r="R93">
        <v>1.1842433301217166</v>
      </c>
      <c r="S93">
        <f>AVERAGE(R93:R93)</f>
        <v>1.1842433301217166</v>
      </c>
      <c r="T93">
        <f>IFERROR(#REF!/#REF!,0)</f>
        <v>0</v>
      </c>
      <c r="U93" t="e">
        <f t="shared" si="6"/>
        <v>#DIV/0!</v>
      </c>
      <c r="V93" s="8">
        <f>AVERAGE(B93:B93)</f>
        <v>475.64508957890314</v>
      </c>
      <c r="X93" s="7" t="e">
        <f>_xlfn.STDEV.S(B93:B93)</f>
        <v>#DIV/0!</v>
      </c>
      <c r="Y93" t="e">
        <f>AVERAGEIFS(B93:B93,B93:B93,"&gt;="&amp;($V93-$X93),B93:B93,"&lt;="&amp;($V93+$X93))</f>
        <v>#DIV/0!</v>
      </c>
      <c r="Z93" t="e">
        <f t="shared" si="7"/>
        <v>#DIV/0!</v>
      </c>
      <c r="AC93" s="7" t="e">
        <f t="shared" si="8"/>
        <v>#DIV/0!</v>
      </c>
      <c r="AD93" s="7" t="e">
        <f t="shared" si="9"/>
        <v>#DIV/0!</v>
      </c>
      <c r="AE93">
        <f>_xlfn.QUARTILE.INC(G93:G93,1)</f>
        <v>50.631956958263871</v>
      </c>
      <c r="AF93">
        <f>_xlfn.QUARTILE.INC(G93:G93,3)</f>
        <v>50.631956958263871</v>
      </c>
      <c r="AG93" t="e">
        <f>IF(OR(#REF!=0,#REF!=0),0,AF93-AE93)</f>
        <v>#REF!</v>
      </c>
      <c r="AH93" t="e">
        <f t="shared" si="10"/>
        <v>#REF!</v>
      </c>
      <c r="AI93" t="e">
        <f t="shared" si="11"/>
        <v>#REF!</v>
      </c>
    </row>
    <row r="94" spans="1:36" x14ac:dyDescent="0.2">
      <c r="A94" t="s">
        <v>114</v>
      </c>
      <c r="B94" s="7">
        <v>1.2304753472864904</v>
      </c>
      <c r="C94" s="7">
        <v>33.003865282971219</v>
      </c>
      <c r="D94" s="7">
        <v>1.2115127422663543</v>
      </c>
      <c r="E94" s="7">
        <v>5.6068704580281157</v>
      </c>
      <c r="F94" s="7">
        <v>0.75397910104215016</v>
      </c>
      <c r="G94" s="7">
        <v>184.40023049441075</v>
      </c>
      <c r="H94" s="7">
        <v>12.733462147823426</v>
      </c>
      <c r="I94" s="7">
        <v>52.726004222221746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>AVERAGE(R94:R94)</f>
        <v>0</v>
      </c>
      <c r="T94">
        <f>IFERROR(#REF!/#REF!,0)</f>
        <v>0</v>
      </c>
      <c r="U94" t="e">
        <f t="shared" si="6"/>
        <v>#DIV/0!</v>
      </c>
      <c r="V94" s="8">
        <f>AVERAGE(B94:B94)</f>
        <v>1.2304753472864904</v>
      </c>
      <c r="X94" s="7" t="e">
        <f>_xlfn.STDEV.S(B94:B94)</f>
        <v>#DIV/0!</v>
      </c>
      <c r="Y94" t="e">
        <f>AVERAGEIFS(B94:B94,B94:B94,"&gt;="&amp;($V94-$X94),B94:B94,"&lt;="&amp;($V94+$X94))</f>
        <v>#DIV/0!</v>
      </c>
      <c r="Z94" t="e">
        <f t="shared" si="7"/>
        <v>#DIV/0!</v>
      </c>
      <c r="AC94" s="7" t="e">
        <f t="shared" si="8"/>
        <v>#DIV/0!</v>
      </c>
      <c r="AD94" s="7" t="e">
        <f t="shared" si="9"/>
        <v>#DIV/0!</v>
      </c>
      <c r="AE94">
        <f>_xlfn.QUARTILE.INC(G94:G94,1)</f>
        <v>184.40023049441075</v>
      </c>
      <c r="AF94">
        <f>_xlfn.QUARTILE.INC(G94:G94,3)</f>
        <v>184.40023049441075</v>
      </c>
      <c r="AG94" t="e">
        <f>IF(OR(#REF!=0,#REF!=0),0,AF94-AE94)</f>
        <v>#REF!</v>
      </c>
      <c r="AH94" t="e">
        <f t="shared" si="10"/>
        <v>#REF!</v>
      </c>
      <c r="AI94" t="e">
        <f t="shared" si="11"/>
        <v>#REF!</v>
      </c>
    </row>
    <row r="95" spans="1:36" x14ac:dyDescent="0.2">
      <c r="A95" t="s">
        <v>115</v>
      </c>
      <c r="B95" s="7">
        <v>0</v>
      </c>
      <c r="C95" s="7">
        <v>1.5147949139353745</v>
      </c>
      <c r="D95" s="7">
        <v>4.4471448588748546</v>
      </c>
      <c r="E95" s="7">
        <v>15.792977470050602</v>
      </c>
      <c r="F95" s="7">
        <v>0</v>
      </c>
      <c r="G95" s="7">
        <v>17.69897948305579</v>
      </c>
      <c r="H95" s="7">
        <v>0.36008277791480992</v>
      </c>
      <c r="I95" s="7">
        <v>5.2803940676931322</v>
      </c>
      <c r="J95">
        <v>10.799796536560093</v>
      </c>
      <c r="K95">
        <v>-19.367075480523258</v>
      </c>
      <c r="L95">
        <v>9.9524357176641605</v>
      </c>
      <c r="M95">
        <v>0.52500403075303903</v>
      </c>
      <c r="N95">
        <v>0.15313870408749772</v>
      </c>
      <c r="O95">
        <v>0.1254354636381553</v>
      </c>
      <c r="P95">
        <v>0.61597350032966258</v>
      </c>
      <c r="Q95">
        <v>0.15902572400393575</v>
      </c>
      <c r="R95">
        <v>0.21974113461809319</v>
      </c>
      <c r="S95">
        <f>AVERAGE(R95:R95)</f>
        <v>0.21974113461809319</v>
      </c>
      <c r="T95">
        <f>IFERROR(#REF!/#REF!,0)</f>
        <v>0</v>
      </c>
      <c r="U95" t="e">
        <f t="shared" si="6"/>
        <v>#DIV/0!</v>
      </c>
      <c r="V95" s="7">
        <f>AVERAGE(B95:B95)</f>
        <v>0</v>
      </c>
      <c r="W95" t="s">
        <v>480</v>
      </c>
      <c r="X95" s="7" t="e">
        <f>_xlfn.STDEV.S(B95:B95)</f>
        <v>#DIV/0!</v>
      </c>
      <c r="Y95" t="e">
        <f>AVERAGEIFS(B95:B95,B95:B95,"&gt;="&amp;($V95-$X95),B95:B95,"&lt;="&amp;($V95+$X95))</f>
        <v>#DIV/0!</v>
      </c>
      <c r="Z95" t="e">
        <f t="shared" si="7"/>
        <v>#DIV/0!</v>
      </c>
      <c r="AC95" s="7" t="e">
        <f t="shared" si="8"/>
        <v>#DIV/0!</v>
      </c>
      <c r="AD95" s="7" t="e">
        <f t="shared" si="9"/>
        <v>#DIV/0!</v>
      </c>
      <c r="AE95">
        <f>_xlfn.QUARTILE.INC(G95:G95,1)</f>
        <v>17.69897948305579</v>
      </c>
      <c r="AF95">
        <f>_xlfn.QUARTILE.INC(G95:G95,3)</f>
        <v>17.69897948305579</v>
      </c>
      <c r="AG95" t="e">
        <f>IF(OR(#REF!=0,#REF!=0),0,AF95-AE95)</f>
        <v>#REF!</v>
      </c>
      <c r="AH95" t="e">
        <f t="shared" si="10"/>
        <v>#REF!</v>
      </c>
      <c r="AI95" t="e">
        <f t="shared" si="11"/>
        <v>#REF!</v>
      </c>
      <c r="AJ95" t="s">
        <v>480</v>
      </c>
    </row>
    <row r="96" spans="1:36" x14ac:dyDescent="0.2">
      <c r="A96" t="s">
        <v>116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>AVERAGE(R96:R96)</f>
        <v>0</v>
      </c>
      <c r="T96">
        <f>IFERROR(#REF!/#REF!,0)</f>
        <v>0</v>
      </c>
      <c r="U96" t="e">
        <f t="shared" si="6"/>
        <v>#DIV/0!</v>
      </c>
      <c r="V96" s="8">
        <f>AVERAGE(B96:B96)</f>
        <v>0</v>
      </c>
      <c r="X96" s="7" t="e">
        <f>_xlfn.STDEV.S(B96:B96)</f>
        <v>#DIV/0!</v>
      </c>
      <c r="Y96" t="e">
        <f>AVERAGEIFS(B96:B96,B96:B96,"&gt;="&amp;($V96-$X96),B96:B96,"&lt;="&amp;($V96+$X96))</f>
        <v>#DIV/0!</v>
      </c>
      <c r="Z96" t="e">
        <f t="shared" si="7"/>
        <v>#DIV/0!</v>
      </c>
      <c r="AC96" s="7" t="e">
        <f t="shared" si="8"/>
        <v>#DIV/0!</v>
      </c>
      <c r="AD96" s="7" t="e">
        <f t="shared" si="9"/>
        <v>#DIV/0!</v>
      </c>
      <c r="AE96">
        <f>_xlfn.QUARTILE.INC(G96:G96,1)</f>
        <v>0</v>
      </c>
      <c r="AF96">
        <f>_xlfn.QUARTILE.INC(G96:G96,3)</f>
        <v>0</v>
      </c>
      <c r="AG96" t="e">
        <f>IF(OR(#REF!=0,#REF!=0),0,AF96-AE96)</f>
        <v>#REF!</v>
      </c>
      <c r="AH96" t="e">
        <f t="shared" si="10"/>
        <v>#REF!</v>
      </c>
      <c r="AI96" t="e">
        <f t="shared" si="11"/>
        <v>#REF!</v>
      </c>
    </row>
    <row r="97" spans="1:36" x14ac:dyDescent="0.2">
      <c r="A97" t="s">
        <v>117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>AVERAGE(R97:R97)</f>
        <v>0</v>
      </c>
      <c r="T97">
        <f>IFERROR(#REF!/#REF!,0)</f>
        <v>0</v>
      </c>
      <c r="U97" t="e">
        <f t="shared" si="6"/>
        <v>#DIV/0!</v>
      </c>
      <c r="V97" s="8">
        <f>AVERAGE(B97:B97)</f>
        <v>0</v>
      </c>
      <c r="X97" s="7" t="e">
        <f>_xlfn.STDEV.S(B97:B97)</f>
        <v>#DIV/0!</v>
      </c>
      <c r="Y97" t="e">
        <f>AVERAGEIFS(B97:B97,B97:B97,"&gt;="&amp;($V97-$X97),B97:B97,"&lt;="&amp;($V97+$X97))</f>
        <v>#DIV/0!</v>
      </c>
      <c r="Z97" t="e">
        <f t="shared" si="7"/>
        <v>#DIV/0!</v>
      </c>
      <c r="AC97" s="7" t="e">
        <f t="shared" si="8"/>
        <v>#DIV/0!</v>
      </c>
      <c r="AD97" s="7" t="e">
        <f t="shared" si="9"/>
        <v>#DIV/0!</v>
      </c>
      <c r="AE97">
        <f>_xlfn.QUARTILE.INC(G97:G97,1)</f>
        <v>0</v>
      </c>
      <c r="AF97">
        <f>_xlfn.QUARTILE.INC(G97:G97,3)</f>
        <v>0</v>
      </c>
      <c r="AG97" t="e">
        <f>IF(OR(#REF!=0,#REF!=0),0,AF97-AE97)</f>
        <v>#REF!</v>
      </c>
      <c r="AH97" t="e">
        <f t="shared" si="10"/>
        <v>#REF!</v>
      </c>
      <c r="AI97" t="e">
        <f t="shared" si="11"/>
        <v>#REF!</v>
      </c>
    </row>
    <row r="98" spans="1:36" x14ac:dyDescent="0.2">
      <c r="A98" t="s">
        <v>118</v>
      </c>
      <c r="B98" s="7">
        <v>3.2553631486115404</v>
      </c>
      <c r="C98" s="7">
        <v>15.641886609787894</v>
      </c>
      <c r="D98" s="7">
        <v>53.100281935841267</v>
      </c>
      <c r="E98" s="7">
        <v>3.2231155348005386E-2</v>
      </c>
      <c r="F98" s="7">
        <v>0.7131960683945987</v>
      </c>
      <c r="G98" s="7">
        <v>130.7942597273871</v>
      </c>
      <c r="H98" s="7">
        <v>49.367425229112328</v>
      </c>
      <c r="I98" s="7">
        <v>30.446046658585857</v>
      </c>
      <c r="J98">
        <v>90.356280718466607</v>
      </c>
      <c r="K98">
        <v>214.90902167244755</v>
      </c>
      <c r="L98">
        <v>174.22005261241983</v>
      </c>
      <c r="M98">
        <v>1.6566444916034142</v>
      </c>
      <c r="N98">
        <v>0.4724085404688726</v>
      </c>
      <c r="O98">
        <v>0.20420922369178043</v>
      </c>
      <c r="P98">
        <v>0.43444688917885016</v>
      </c>
      <c r="Q98">
        <v>0.19032024013627111</v>
      </c>
      <c r="R98">
        <v>0.98176236564061847</v>
      </c>
      <c r="S98">
        <f>AVERAGE(R98:R98)</f>
        <v>0.98176236564061847</v>
      </c>
      <c r="T98">
        <f>IFERROR(#REF!/#REF!,0)</f>
        <v>0</v>
      </c>
      <c r="U98" t="e">
        <f t="shared" si="6"/>
        <v>#DIV/0!</v>
      </c>
      <c r="V98" s="8">
        <f>AVERAGE(B98:B98)</f>
        <v>3.2553631486115404</v>
      </c>
      <c r="X98" s="7" t="e">
        <f>_xlfn.STDEV.S(B98:B98)</f>
        <v>#DIV/0!</v>
      </c>
      <c r="Y98" t="e">
        <f>AVERAGEIFS(B98:B98,B98:B98,"&gt;="&amp;($V98-$X98),B98:B98,"&lt;="&amp;($V98+$X98))</f>
        <v>#DIV/0!</v>
      </c>
      <c r="Z98" t="e">
        <f t="shared" si="7"/>
        <v>#DIV/0!</v>
      </c>
      <c r="AC98" s="7" t="e">
        <f t="shared" si="8"/>
        <v>#DIV/0!</v>
      </c>
      <c r="AD98" s="7" t="e">
        <f t="shared" si="9"/>
        <v>#DIV/0!</v>
      </c>
      <c r="AE98">
        <f>_xlfn.QUARTILE.INC(G98:G98,1)</f>
        <v>130.7942597273871</v>
      </c>
      <c r="AF98">
        <f>_xlfn.QUARTILE.INC(G98:G98,3)</f>
        <v>130.7942597273871</v>
      </c>
      <c r="AG98" t="e">
        <f>IF(OR(#REF!=0,#REF!=0),0,AF98-AE98)</f>
        <v>#REF!</v>
      </c>
      <c r="AH98" t="e">
        <f t="shared" si="10"/>
        <v>#REF!</v>
      </c>
      <c r="AI98" t="e">
        <f t="shared" si="11"/>
        <v>#REF!</v>
      </c>
    </row>
    <row r="99" spans="1:36" x14ac:dyDescent="0.2">
      <c r="A99" t="s">
        <v>119</v>
      </c>
      <c r="B99" s="7">
        <v>0</v>
      </c>
      <c r="C99" s="7">
        <v>2.1757957835087121</v>
      </c>
      <c r="D99" s="7">
        <v>0.39889296724770079</v>
      </c>
      <c r="E99" s="7">
        <v>9.5887596538027644</v>
      </c>
      <c r="F99" s="7">
        <v>0</v>
      </c>
      <c r="G99" s="7">
        <v>11.73679235556598</v>
      </c>
      <c r="H99" s="7">
        <v>0.52087397860826712</v>
      </c>
      <c r="I99" s="7">
        <v>11.931532333643077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>AVERAGE(R99:R99)</f>
        <v>0</v>
      </c>
      <c r="T99">
        <f>IFERROR(#REF!/#REF!,0)</f>
        <v>0</v>
      </c>
      <c r="U99" t="e">
        <f t="shared" si="6"/>
        <v>#DIV/0!</v>
      </c>
      <c r="V99" s="7">
        <f>AVERAGE(B99:B99)</f>
        <v>0</v>
      </c>
      <c r="W99" t="s">
        <v>480</v>
      </c>
      <c r="X99" s="7" t="e">
        <f>_xlfn.STDEV.S(B99:B99)</f>
        <v>#DIV/0!</v>
      </c>
      <c r="Y99" t="e">
        <f>AVERAGEIFS(B99:B99,B99:B99,"&gt;="&amp;($V99-$X99),B99:B99,"&lt;="&amp;($V99+$X99))</f>
        <v>#DIV/0!</v>
      </c>
      <c r="Z99" t="e">
        <f t="shared" si="7"/>
        <v>#DIV/0!</v>
      </c>
      <c r="AC99" s="7" t="e">
        <f t="shared" si="8"/>
        <v>#DIV/0!</v>
      </c>
      <c r="AD99" s="7" t="e">
        <f t="shared" si="9"/>
        <v>#DIV/0!</v>
      </c>
      <c r="AE99">
        <f>_xlfn.QUARTILE.INC(G99:G99,1)</f>
        <v>11.73679235556598</v>
      </c>
      <c r="AF99">
        <f>_xlfn.QUARTILE.INC(G99:G99,3)</f>
        <v>11.73679235556598</v>
      </c>
      <c r="AG99" t="e">
        <f>IF(OR(#REF!=0,#REF!=0),0,AF99-AE99)</f>
        <v>#REF!</v>
      </c>
      <c r="AH99" t="e">
        <f t="shared" si="10"/>
        <v>#REF!</v>
      </c>
      <c r="AI99" t="e">
        <f t="shared" si="11"/>
        <v>#REF!</v>
      </c>
      <c r="AJ99" t="s">
        <v>480</v>
      </c>
    </row>
    <row r="100" spans="1:36" x14ac:dyDescent="0.2">
      <c r="A100" t="s">
        <v>120</v>
      </c>
      <c r="B100" s="7">
        <v>142.50509822633487</v>
      </c>
      <c r="C100" s="7">
        <v>449.43288135041036</v>
      </c>
      <c r="D100" s="7">
        <v>74.948403988417894</v>
      </c>
      <c r="E100" s="7">
        <v>2.5032709368934922</v>
      </c>
      <c r="F100" s="7">
        <v>465.68545794539676</v>
      </c>
      <c r="G100" s="7">
        <v>1340.9341532677224</v>
      </c>
      <c r="H100" s="7">
        <v>1483.8902681495192</v>
      </c>
      <c r="I100" s="7">
        <v>245.32199103215231</v>
      </c>
      <c r="J100">
        <v>2.1916480057973469</v>
      </c>
      <c r="K100">
        <v>162.68897021415344</v>
      </c>
      <c r="L100">
        <v>28.53919009458426</v>
      </c>
      <c r="M100">
        <v>0</v>
      </c>
      <c r="N100">
        <v>0</v>
      </c>
      <c r="O100">
        <v>0</v>
      </c>
      <c r="P100">
        <v>1027.8753274870342</v>
      </c>
      <c r="Q100">
        <v>1310.1764517240581</v>
      </c>
      <c r="R100">
        <v>2442.4692334432407</v>
      </c>
      <c r="S100">
        <f>AVERAGE(R100:R100)</f>
        <v>2442.4692334432407</v>
      </c>
      <c r="T100">
        <f>IFERROR(#REF!/#REF!,0)</f>
        <v>0</v>
      </c>
      <c r="U100" t="e">
        <f t="shared" si="6"/>
        <v>#DIV/0!</v>
      </c>
      <c r="V100" s="8">
        <f>AVERAGE(B100:B100)</f>
        <v>142.50509822633487</v>
      </c>
      <c r="X100" s="7" t="e">
        <f>_xlfn.STDEV.S(B100:B100)</f>
        <v>#DIV/0!</v>
      </c>
      <c r="Y100" t="e">
        <f>AVERAGEIFS(B100:B100,B100:B100,"&gt;="&amp;($V100-$X100),B100:B100,"&lt;="&amp;($V100+$X100))</f>
        <v>#DIV/0!</v>
      </c>
      <c r="Z100" t="e">
        <f t="shared" si="7"/>
        <v>#DIV/0!</v>
      </c>
      <c r="AC100" s="7" t="e">
        <f t="shared" si="8"/>
        <v>#DIV/0!</v>
      </c>
      <c r="AD100" s="7" t="e">
        <f t="shared" si="9"/>
        <v>#DIV/0!</v>
      </c>
      <c r="AE100">
        <f>_xlfn.QUARTILE.INC(G100:G100,1)</f>
        <v>1340.9341532677224</v>
      </c>
      <c r="AF100">
        <f>_xlfn.QUARTILE.INC(G100:G100,3)</f>
        <v>1340.9341532677224</v>
      </c>
      <c r="AG100" t="e">
        <f>IF(OR(#REF!=0,#REF!=0),0,AF100-AE100)</f>
        <v>#REF!</v>
      </c>
      <c r="AH100" t="e">
        <f t="shared" si="10"/>
        <v>#REF!</v>
      </c>
      <c r="AI100" t="e">
        <f t="shared" si="11"/>
        <v>#REF!</v>
      </c>
    </row>
    <row r="101" spans="1:36" x14ac:dyDescent="0.2">
      <c r="A101" t="s">
        <v>121</v>
      </c>
      <c r="B101" s="7">
        <v>55.765640419626777</v>
      </c>
      <c r="C101" s="7">
        <v>70.57782428547003</v>
      </c>
      <c r="D101" s="7">
        <v>65.98095771847278</v>
      </c>
      <c r="E101" s="7">
        <v>0.20500057073763561</v>
      </c>
      <c r="F101" s="7">
        <v>29.951860618250194</v>
      </c>
      <c r="G101" s="7">
        <v>9.14983492786752</v>
      </c>
      <c r="H101" s="7">
        <v>134.55295259502475</v>
      </c>
      <c r="I101" s="7">
        <v>71.114779105645226</v>
      </c>
      <c r="J101">
        <v>106.67979706034122</v>
      </c>
      <c r="K101">
        <v>128.46632850373916</v>
      </c>
      <c r="L101">
        <v>231.68014750227707</v>
      </c>
      <c r="M101">
        <v>0.24012827096238432</v>
      </c>
      <c r="N101">
        <v>0.31341227770150448</v>
      </c>
      <c r="O101">
        <v>4.2478405753773839E-2</v>
      </c>
      <c r="P101">
        <v>0.83869405080495263</v>
      </c>
      <c r="Q101">
        <v>0.29941572481029344</v>
      </c>
      <c r="R101">
        <v>1.0139630099567138</v>
      </c>
      <c r="S101">
        <f>AVERAGE(R101:R101)</f>
        <v>1.0139630099567138</v>
      </c>
      <c r="T101">
        <f>IFERROR(#REF!/#REF!,0)</f>
        <v>0</v>
      </c>
      <c r="U101" t="e">
        <f t="shared" si="6"/>
        <v>#DIV/0!</v>
      </c>
      <c r="V101" s="8">
        <f>AVERAGE(B101:B101)</f>
        <v>55.765640419626777</v>
      </c>
      <c r="X101" s="7" t="e">
        <f>_xlfn.STDEV.S(B101:B101)</f>
        <v>#DIV/0!</v>
      </c>
      <c r="Y101" t="e">
        <f>AVERAGEIFS(B101:B101,B101:B101,"&gt;="&amp;($V101-$X101),B101:B101,"&lt;="&amp;($V101+$X101))</f>
        <v>#DIV/0!</v>
      </c>
      <c r="Z101" t="e">
        <f t="shared" si="7"/>
        <v>#DIV/0!</v>
      </c>
      <c r="AC101" s="7" t="e">
        <f t="shared" si="8"/>
        <v>#DIV/0!</v>
      </c>
      <c r="AD101" s="7" t="e">
        <f t="shared" si="9"/>
        <v>#DIV/0!</v>
      </c>
      <c r="AE101">
        <f>_xlfn.QUARTILE.INC(G101:G101,1)</f>
        <v>9.14983492786752</v>
      </c>
      <c r="AF101">
        <f>_xlfn.QUARTILE.INC(G101:G101,3)</f>
        <v>9.14983492786752</v>
      </c>
      <c r="AG101" t="e">
        <f>IF(OR(#REF!=0,#REF!=0),0,AF101-AE101)</f>
        <v>#REF!</v>
      </c>
      <c r="AH101" t="e">
        <f t="shared" si="10"/>
        <v>#REF!</v>
      </c>
      <c r="AI101" t="e">
        <f t="shared" si="11"/>
        <v>#REF!</v>
      </c>
    </row>
    <row r="102" spans="1:36" x14ac:dyDescent="0.2">
      <c r="A102" t="s">
        <v>122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>AVERAGE(R102:R102)</f>
        <v>0</v>
      </c>
      <c r="T102">
        <f>IFERROR(#REF!/#REF!,0)</f>
        <v>0</v>
      </c>
      <c r="U102" t="e">
        <f t="shared" si="6"/>
        <v>#DIV/0!</v>
      </c>
      <c r="V102" s="8">
        <f>AVERAGE(B102:B102)</f>
        <v>0</v>
      </c>
      <c r="X102" s="7" t="e">
        <f>_xlfn.STDEV.S(B102:B102)</f>
        <v>#DIV/0!</v>
      </c>
      <c r="Y102" t="e">
        <f>AVERAGEIFS(B102:B102,B102:B102,"&gt;="&amp;($V102-$X102),B102:B102,"&lt;="&amp;($V102+$X102))</f>
        <v>#DIV/0!</v>
      </c>
      <c r="Z102" t="e">
        <f t="shared" si="7"/>
        <v>#DIV/0!</v>
      </c>
      <c r="AC102" s="7" t="e">
        <f t="shared" si="8"/>
        <v>#DIV/0!</v>
      </c>
      <c r="AD102" s="7" t="e">
        <f t="shared" si="9"/>
        <v>#DIV/0!</v>
      </c>
      <c r="AE102">
        <f>_xlfn.QUARTILE.INC(G102:G102,1)</f>
        <v>0</v>
      </c>
      <c r="AF102">
        <f>_xlfn.QUARTILE.INC(G102:G102,3)</f>
        <v>0</v>
      </c>
      <c r="AG102" t="e">
        <f>IF(OR(#REF!=0,#REF!=0),0,AF102-AE102)</f>
        <v>#REF!</v>
      </c>
      <c r="AH102" t="e">
        <f t="shared" si="10"/>
        <v>#REF!</v>
      </c>
      <c r="AI102" t="e">
        <f t="shared" si="11"/>
        <v>#REF!</v>
      </c>
    </row>
    <row r="103" spans="1:36" x14ac:dyDescent="0.2">
      <c r="A103" t="s">
        <v>123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>
        <v>137.97339925845503</v>
      </c>
      <c r="K103">
        <v>23.180701884848276</v>
      </c>
      <c r="L103">
        <v>111.81561510548482</v>
      </c>
      <c r="M103">
        <v>0.34271108075750756</v>
      </c>
      <c r="N103">
        <v>1.0793805960520206</v>
      </c>
      <c r="O103">
        <v>1.6775282240237301</v>
      </c>
      <c r="P103">
        <v>9.0084323987741299E-2</v>
      </c>
      <c r="Q103">
        <v>1.0852843003483705</v>
      </c>
      <c r="R103">
        <v>0.8528656269451288</v>
      </c>
      <c r="S103">
        <f>AVERAGE(R103:R103)</f>
        <v>0.8528656269451288</v>
      </c>
      <c r="T103">
        <f>IFERROR(#REF!/#REF!,0)</f>
        <v>0</v>
      </c>
      <c r="U103" t="e">
        <f t="shared" si="6"/>
        <v>#DIV/0!</v>
      </c>
      <c r="V103" s="7">
        <f>AVERAGE(B103:B103)</f>
        <v>0</v>
      </c>
      <c r="W103" t="s">
        <v>480</v>
      </c>
      <c r="X103" s="7" t="e">
        <f>_xlfn.STDEV.S(B103:B103)</f>
        <v>#DIV/0!</v>
      </c>
      <c r="Y103" t="e">
        <f>AVERAGEIFS(B103:B103,B103:B103,"&gt;="&amp;($V103-$X103),B103:B103,"&lt;="&amp;($V103+$X103))</f>
        <v>#DIV/0!</v>
      </c>
      <c r="Z103" t="e">
        <f t="shared" si="7"/>
        <v>#DIV/0!</v>
      </c>
      <c r="AC103" s="7" t="e">
        <f t="shared" si="8"/>
        <v>#DIV/0!</v>
      </c>
      <c r="AD103" s="7" t="e">
        <f t="shared" si="9"/>
        <v>#DIV/0!</v>
      </c>
      <c r="AE103">
        <f>_xlfn.QUARTILE.INC(G103:G103,1)</f>
        <v>0</v>
      </c>
      <c r="AF103">
        <f>_xlfn.QUARTILE.INC(G103:G103,3)</f>
        <v>0</v>
      </c>
      <c r="AG103" t="e">
        <f>IF(OR(#REF!=0,#REF!=0),0,AF103-AE103)</f>
        <v>#REF!</v>
      </c>
      <c r="AH103" t="e">
        <f t="shared" si="10"/>
        <v>#REF!</v>
      </c>
      <c r="AI103" t="e">
        <f t="shared" si="11"/>
        <v>#REF!</v>
      </c>
      <c r="AJ103" t="s">
        <v>480</v>
      </c>
    </row>
    <row r="104" spans="1:36" x14ac:dyDescent="0.2">
      <c r="A104" t="s">
        <v>124</v>
      </c>
      <c r="B104" s="7">
        <v>0</v>
      </c>
      <c r="C104" s="7">
        <v>0.37501481718042623</v>
      </c>
      <c r="D104" s="7">
        <v>7.2567865970322254</v>
      </c>
      <c r="E104" s="7">
        <v>10.240305871641517</v>
      </c>
      <c r="F104" s="7">
        <v>0</v>
      </c>
      <c r="G104" s="7">
        <v>29.484615338279703</v>
      </c>
      <c r="H104" s="7">
        <v>2.2910582909523902</v>
      </c>
      <c r="I104" s="7">
        <v>0.46830148569053576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>AVERAGE(R104:R104)</f>
        <v>0</v>
      </c>
      <c r="T104">
        <f>IFERROR(#REF!/#REF!,0)</f>
        <v>0</v>
      </c>
      <c r="U104" t="e">
        <f t="shared" si="6"/>
        <v>#DIV/0!</v>
      </c>
      <c r="V104" s="7">
        <f>AVERAGE(B104:B104)</f>
        <v>0</v>
      </c>
      <c r="W104" t="s">
        <v>480</v>
      </c>
      <c r="X104" s="7" t="e">
        <f>_xlfn.STDEV.S(B104:B104)</f>
        <v>#DIV/0!</v>
      </c>
      <c r="Y104" t="e">
        <f>AVERAGEIFS(B104:B104,B104:B104,"&gt;="&amp;($V104-$X104),B104:B104,"&lt;="&amp;($V104+$X104))</f>
        <v>#DIV/0!</v>
      </c>
      <c r="Z104" t="e">
        <f t="shared" si="7"/>
        <v>#DIV/0!</v>
      </c>
      <c r="AC104" s="7" t="e">
        <f t="shared" si="8"/>
        <v>#DIV/0!</v>
      </c>
      <c r="AD104" s="7" t="e">
        <f t="shared" si="9"/>
        <v>#DIV/0!</v>
      </c>
      <c r="AE104">
        <f>_xlfn.QUARTILE.INC(G104:G104,1)</f>
        <v>29.484615338279703</v>
      </c>
      <c r="AF104">
        <f>_xlfn.QUARTILE.INC(G104:G104,3)</f>
        <v>29.484615338279703</v>
      </c>
      <c r="AG104" t="e">
        <f>IF(OR(#REF!=0,#REF!=0),0,AF104-AE104)</f>
        <v>#REF!</v>
      </c>
      <c r="AH104" t="e">
        <f t="shared" si="10"/>
        <v>#REF!</v>
      </c>
      <c r="AI104" t="e">
        <f t="shared" si="11"/>
        <v>#REF!</v>
      </c>
      <c r="AJ104" t="s">
        <v>480</v>
      </c>
    </row>
    <row r="105" spans="1:36" x14ac:dyDescent="0.2">
      <c r="A105" t="s">
        <v>125</v>
      </c>
      <c r="B105" s="7">
        <v>6174.5821621682353</v>
      </c>
      <c r="C105" s="7">
        <v>3.6823835267306482</v>
      </c>
      <c r="D105" s="7">
        <v>30.990389523048556</v>
      </c>
      <c r="E105" s="7">
        <v>2.2401609633777917</v>
      </c>
      <c r="F105" s="7">
        <v>5256.8316400342374</v>
      </c>
      <c r="G105" s="7">
        <v>5368.9770212613548</v>
      </c>
      <c r="H105" s="7">
        <v>29518.36974599263</v>
      </c>
      <c r="I105" s="7">
        <v>60.000926612689241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>AVERAGE(R105:R105)</f>
        <v>0</v>
      </c>
      <c r="T105">
        <f>IFERROR(#REF!/#REF!,0)</f>
        <v>0</v>
      </c>
      <c r="U105" t="e">
        <f t="shared" si="6"/>
        <v>#DIV/0!</v>
      </c>
      <c r="V105" s="8">
        <f>AVERAGE(B105:B105)</f>
        <v>6174.5821621682353</v>
      </c>
      <c r="X105" s="7" t="e">
        <f>_xlfn.STDEV.S(B105:B105)</f>
        <v>#DIV/0!</v>
      </c>
      <c r="Y105" t="e">
        <f>AVERAGEIFS(B105:B105,B105:B105,"&gt;="&amp;($V105-$X105),B105:B105,"&lt;="&amp;($V105+$X105))</f>
        <v>#DIV/0!</v>
      </c>
      <c r="Z105" t="e">
        <f t="shared" si="7"/>
        <v>#DIV/0!</v>
      </c>
      <c r="AC105" s="7" t="e">
        <f t="shared" si="8"/>
        <v>#DIV/0!</v>
      </c>
      <c r="AD105" s="7" t="e">
        <f t="shared" si="9"/>
        <v>#DIV/0!</v>
      </c>
      <c r="AE105">
        <f>_xlfn.QUARTILE.INC(G105:G105,1)</f>
        <v>5368.9770212613548</v>
      </c>
      <c r="AF105">
        <f>_xlfn.QUARTILE.INC(G105:G105,3)</f>
        <v>5368.9770212613548</v>
      </c>
      <c r="AG105" t="e">
        <f>IF(OR(#REF!=0,#REF!=0),0,AF105-AE105)</f>
        <v>#REF!</v>
      </c>
      <c r="AH105" t="e">
        <f t="shared" si="10"/>
        <v>#REF!</v>
      </c>
      <c r="AI105" t="e">
        <f t="shared" si="11"/>
        <v>#REF!</v>
      </c>
    </row>
    <row r="106" spans="1:36" s="9" customFormat="1" x14ac:dyDescent="0.2">
      <c r="A106" s="9" t="s">
        <v>126</v>
      </c>
      <c r="B106" s="10">
        <v>2612.5534727947547</v>
      </c>
      <c r="C106" s="10">
        <v>18335.571950400728</v>
      </c>
      <c r="D106" s="10">
        <v>17153.676326091791</v>
      </c>
      <c r="E106" s="10">
        <v>1.171555323175844</v>
      </c>
      <c r="F106" s="10">
        <v>5857.0374384842944</v>
      </c>
      <c r="G106" s="10">
        <v>105212.73192207728</v>
      </c>
      <c r="H106" s="10">
        <v>175127.63072875317</v>
      </c>
      <c r="I106" s="10">
        <v>14418.773140874968</v>
      </c>
      <c r="J106" s="9">
        <v>530.52964981192201</v>
      </c>
      <c r="K106" s="9">
        <v>8618.2411890247877</v>
      </c>
      <c r="L106" s="9">
        <v>5003.8105514039735</v>
      </c>
      <c r="M106" s="9">
        <v>1.0096356308118324</v>
      </c>
      <c r="N106" s="9">
        <v>0.86559179864368208</v>
      </c>
      <c r="O106" s="9">
        <v>1.8407202952511483</v>
      </c>
      <c r="P106" s="9">
        <v>0.7212685953884882</v>
      </c>
      <c r="Q106" s="9">
        <v>0.31181858147543778</v>
      </c>
      <c r="R106" s="9">
        <v>0.9831981918704007</v>
      </c>
      <c r="S106" s="9">
        <f>AVERAGE(R106:R106)</f>
        <v>0.9831981918704007</v>
      </c>
      <c r="T106">
        <f>IFERROR(#REF!/#REF!,0)</f>
        <v>0</v>
      </c>
      <c r="U106" t="e">
        <f t="shared" si="6"/>
        <v>#DIV/0!</v>
      </c>
      <c r="V106" s="11">
        <f>AVERAGE(B106:B106)</f>
        <v>2612.5534727947547</v>
      </c>
      <c r="X106" s="10" t="e">
        <f>_xlfn.STDEV.S(B106:B106)</f>
        <v>#DIV/0!</v>
      </c>
      <c r="Y106" s="9" t="e">
        <f>AVERAGEIFS(B106:B106,B106:B106,"&gt;="&amp;($V106-$X106),B106:B106,"&lt;="&amp;($V106+$X106))</f>
        <v>#DIV/0!</v>
      </c>
      <c r="Z106" t="e">
        <f t="shared" si="7"/>
        <v>#DIV/0!</v>
      </c>
      <c r="AC106" s="7" t="e">
        <f t="shared" si="8"/>
        <v>#DIV/0!</v>
      </c>
      <c r="AD106" s="7" t="e">
        <f t="shared" si="9"/>
        <v>#DIV/0!</v>
      </c>
      <c r="AE106">
        <f>_xlfn.QUARTILE.INC(G106:G106,1)</f>
        <v>105212.73192207728</v>
      </c>
      <c r="AF106">
        <f>_xlfn.QUARTILE.INC(G106:G106,3)</f>
        <v>105212.73192207728</v>
      </c>
      <c r="AG106" t="e">
        <f>IF(OR(#REF!=0,#REF!=0),0,AF106-AE106)</f>
        <v>#REF!</v>
      </c>
      <c r="AH106" t="e">
        <f t="shared" si="10"/>
        <v>#REF!</v>
      </c>
      <c r="AI106" t="e">
        <f t="shared" si="11"/>
        <v>#REF!</v>
      </c>
    </row>
    <row r="107" spans="1:36" x14ac:dyDescent="0.2">
      <c r="A107" t="s">
        <v>127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>
        <v>1.5797037213753768</v>
      </c>
      <c r="K107">
        <v>7.1857430829207543</v>
      </c>
      <c r="L107">
        <v>0.1947478533782262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AVERAGE(R107:R107)</f>
        <v>0</v>
      </c>
      <c r="T107">
        <f>IFERROR(#REF!/#REF!,0)</f>
        <v>0</v>
      </c>
      <c r="U107" t="e">
        <f t="shared" si="6"/>
        <v>#DIV/0!</v>
      </c>
      <c r="V107" s="8">
        <f>AVERAGE(B107:B107)</f>
        <v>0</v>
      </c>
      <c r="X107" s="7" t="e">
        <f>_xlfn.STDEV.S(B107:B107)</f>
        <v>#DIV/0!</v>
      </c>
      <c r="Y107" t="e">
        <f>AVERAGEIFS(B107:B107,B107:B107,"&gt;="&amp;($V107-$X107),B107:B107,"&lt;="&amp;($V107+$X107))</f>
        <v>#DIV/0!</v>
      </c>
      <c r="Z107" t="e">
        <f t="shared" si="7"/>
        <v>#DIV/0!</v>
      </c>
      <c r="AC107" s="7" t="e">
        <f t="shared" si="8"/>
        <v>#DIV/0!</v>
      </c>
      <c r="AD107" s="7" t="e">
        <f t="shared" si="9"/>
        <v>#DIV/0!</v>
      </c>
      <c r="AE107">
        <f>_xlfn.QUARTILE.INC(G107:G107,1)</f>
        <v>0</v>
      </c>
      <c r="AF107">
        <f>_xlfn.QUARTILE.INC(G107:G107,3)</f>
        <v>0</v>
      </c>
      <c r="AG107" t="e">
        <f>IF(OR(#REF!=0,#REF!=0),0,AF107-AE107)</f>
        <v>#REF!</v>
      </c>
      <c r="AH107" t="e">
        <f t="shared" si="10"/>
        <v>#REF!</v>
      </c>
      <c r="AI107" t="e">
        <f t="shared" si="11"/>
        <v>#REF!</v>
      </c>
    </row>
    <row r="108" spans="1:36" x14ac:dyDescent="0.2">
      <c r="A108" t="s">
        <v>128</v>
      </c>
      <c r="B108" s="7">
        <v>2626.4652189573599</v>
      </c>
      <c r="C108" s="7">
        <v>974.41772283109287</v>
      </c>
      <c r="D108" s="7">
        <v>2390.2089040889255</v>
      </c>
      <c r="E108" s="7">
        <v>2.7197707763724899</v>
      </c>
      <c r="F108" s="7">
        <v>954.77366681688943</v>
      </c>
      <c r="G108" s="7">
        <v>2892.5248417301254</v>
      </c>
      <c r="H108" s="7">
        <v>6273.1897533001056</v>
      </c>
      <c r="I108" s="7">
        <v>2330.3080509290412</v>
      </c>
      <c r="J108">
        <v>99.864833402901695</v>
      </c>
      <c r="K108">
        <v>102.99296481600749</v>
      </c>
      <c r="L108">
        <v>174.80090417310797</v>
      </c>
      <c r="M108">
        <v>0.62258830003026167</v>
      </c>
      <c r="N108">
        <v>0.35927171189459217</v>
      </c>
      <c r="O108">
        <v>0.473778604114032</v>
      </c>
      <c r="P108">
        <v>0.36221192442143657</v>
      </c>
      <c r="Q108">
        <v>2.3880305147687721E-2</v>
      </c>
      <c r="R108">
        <v>7.2622473084684017E-2</v>
      </c>
      <c r="S108">
        <f>AVERAGE(R108:R108)</f>
        <v>7.2622473084684017E-2</v>
      </c>
      <c r="T108">
        <f>IFERROR(#REF!/#REF!,0)</f>
        <v>0</v>
      </c>
      <c r="U108" t="e">
        <f t="shared" si="6"/>
        <v>#DIV/0!</v>
      </c>
      <c r="V108" s="8">
        <f>AVERAGE(B108:B108)</f>
        <v>2626.4652189573599</v>
      </c>
      <c r="X108" s="7" t="e">
        <f>_xlfn.STDEV.S(B108:B108)</f>
        <v>#DIV/0!</v>
      </c>
      <c r="Y108" t="e">
        <f>AVERAGEIFS(B108:B108,B108:B108,"&gt;="&amp;($V108-$X108),B108:B108,"&lt;="&amp;($V108+$X108))</f>
        <v>#DIV/0!</v>
      </c>
      <c r="Z108" t="e">
        <f t="shared" si="7"/>
        <v>#DIV/0!</v>
      </c>
      <c r="AC108" s="7" t="e">
        <f t="shared" si="8"/>
        <v>#DIV/0!</v>
      </c>
      <c r="AD108" s="7" t="e">
        <f t="shared" si="9"/>
        <v>#DIV/0!</v>
      </c>
      <c r="AE108">
        <f>_xlfn.QUARTILE.INC(G108:G108,1)</f>
        <v>2892.5248417301254</v>
      </c>
      <c r="AF108">
        <f>_xlfn.QUARTILE.INC(G108:G108,3)</f>
        <v>2892.5248417301254</v>
      </c>
      <c r="AG108" t="e">
        <f>IF(OR(#REF!=0,#REF!=0),0,AF108-AE108)</f>
        <v>#REF!</v>
      </c>
      <c r="AH108" t="e">
        <f t="shared" si="10"/>
        <v>#REF!</v>
      </c>
      <c r="AI108" t="e">
        <f t="shared" si="11"/>
        <v>#REF!</v>
      </c>
    </row>
    <row r="109" spans="1:36" x14ac:dyDescent="0.2">
      <c r="A109" t="s">
        <v>129</v>
      </c>
      <c r="B109" s="7">
        <v>0</v>
      </c>
      <c r="C109" s="7">
        <v>0.92654899341610208</v>
      </c>
      <c r="D109" s="7">
        <v>7.9011640902635243</v>
      </c>
      <c r="E109" s="7">
        <v>10.503999006914981</v>
      </c>
      <c r="F109" s="7">
        <v>0</v>
      </c>
      <c r="G109" s="7">
        <v>30.004898064968589</v>
      </c>
      <c r="H109" s="7">
        <v>10.11408706867763</v>
      </c>
      <c r="I109" s="7">
        <v>1.8373709372952183</v>
      </c>
      <c r="J109">
        <v>31.034105194563335</v>
      </c>
      <c r="K109">
        <v>2.1994389793326814</v>
      </c>
      <c r="L109">
        <v>4.4133884346154737</v>
      </c>
      <c r="M109">
        <v>0.57440003230549086</v>
      </c>
      <c r="N109">
        <v>0.2640187773326842</v>
      </c>
      <c r="O109">
        <v>1.5903233494187818E-2</v>
      </c>
      <c r="P109">
        <v>0.26948190776325626</v>
      </c>
      <c r="Q109">
        <v>0.20495060780049612</v>
      </c>
      <c r="R109">
        <v>0.98247998861647512</v>
      </c>
      <c r="S109">
        <f>AVERAGE(R109:R109)</f>
        <v>0.98247998861647512</v>
      </c>
      <c r="T109">
        <f>IFERROR(#REF!/#REF!,0)</f>
        <v>0</v>
      </c>
      <c r="U109" t="e">
        <f t="shared" si="6"/>
        <v>#DIV/0!</v>
      </c>
      <c r="V109" s="7">
        <f>AVERAGE(B109:B109)</f>
        <v>0</v>
      </c>
      <c r="W109" t="s">
        <v>480</v>
      </c>
      <c r="X109" s="7" t="e">
        <f>_xlfn.STDEV.S(B109:B109)</f>
        <v>#DIV/0!</v>
      </c>
      <c r="Y109" t="e">
        <f>AVERAGEIFS(B109:B109,B109:B109,"&gt;="&amp;($V109-$X109),B109:B109,"&lt;="&amp;($V109+$X109))</f>
        <v>#DIV/0!</v>
      </c>
      <c r="Z109" t="e">
        <f t="shared" si="7"/>
        <v>#DIV/0!</v>
      </c>
      <c r="AC109" s="7" t="e">
        <f t="shared" si="8"/>
        <v>#DIV/0!</v>
      </c>
      <c r="AD109" s="7" t="e">
        <f t="shared" si="9"/>
        <v>#DIV/0!</v>
      </c>
      <c r="AE109">
        <f>_xlfn.QUARTILE.INC(G109:G109,1)</f>
        <v>30.004898064968589</v>
      </c>
      <c r="AF109">
        <f>_xlfn.QUARTILE.INC(G109:G109,3)</f>
        <v>30.004898064968589</v>
      </c>
      <c r="AG109" t="e">
        <f>IF(OR(#REF!=0,#REF!=0),0,AF109-AE109)</f>
        <v>#REF!</v>
      </c>
      <c r="AH109" t="e">
        <f t="shared" si="10"/>
        <v>#REF!</v>
      </c>
      <c r="AI109" t="e">
        <f t="shared" si="11"/>
        <v>#REF!</v>
      </c>
      <c r="AJ109" t="s">
        <v>480</v>
      </c>
    </row>
    <row r="110" spans="1:36" x14ac:dyDescent="0.2">
      <c r="A110" t="s">
        <v>130</v>
      </c>
      <c r="B110" s="7">
        <v>0</v>
      </c>
      <c r="C110" s="7">
        <v>135.5773163322597</v>
      </c>
      <c r="D110" s="7">
        <v>-150.31240237104853</v>
      </c>
      <c r="E110" s="7">
        <v>-0.72029290574140181</v>
      </c>
      <c r="F110" s="7">
        <v>0</v>
      </c>
      <c r="G110" s="7">
        <v>529.8815648973216</v>
      </c>
      <c r="H110" s="7">
        <v>669.04764515580609</v>
      </c>
      <c r="I110" s="7">
        <v>-118.10142865081235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>AVERAGE(R110:R110)</f>
        <v>0</v>
      </c>
      <c r="T110">
        <f>IFERROR(#REF!/#REF!,0)</f>
        <v>0</v>
      </c>
      <c r="U110" t="e">
        <f t="shared" si="6"/>
        <v>#DIV/0!</v>
      </c>
      <c r="V110" s="7">
        <f>AVERAGE(B110:B110)</f>
        <v>0</v>
      </c>
      <c r="W110" t="s">
        <v>480</v>
      </c>
      <c r="X110" s="7" t="e">
        <f>_xlfn.STDEV.S(B110:B110)</f>
        <v>#DIV/0!</v>
      </c>
      <c r="Y110" t="e">
        <f>AVERAGEIFS(B110:B110,B110:B110,"&gt;="&amp;($V110-$X110),B110:B110,"&lt;="&amp;($V110+$X110))</f>
        <v>#DIV/0!</v>
      </c>
      <c r="Z110" t="e">
        <f t="shared" si="7"/>
        <v>#DIV/0!</v>
      </c>
      <c r="AC110" s="7" t="e">
        <f t="shared" si="8"/>
        <v>#DIV/0!</v>
      </c>
      <c r="AD110" s="7" t="e">
        <f t="shared" si="9"/>
        <v>#DIV/0!</v>
      </c>
      <c r="AE110">
        <f>_xlfn.QUARTILE.INC(G110:G110,1)</f>
        <v>529.8815648973216</v>
      </c>
      <c r="AF110">
        <f>_xlfn.QUARTILE.INC(G110:G110,3)</f>
        <v>529.8815648973216</v>
      </c>
      <c r="AG110" t="e">
        <f>IF(OR(#REF!=0,#REF!=0),0,AF110-AE110)</f>
        <v>#REF!</v>
      </c>
      <c r="AH110" t="e">
        <f t="shared" si="10"/>
        <v>#REF!</v>
      </c>
      <c r="AI110" t="e">
        <f t="shared" si="11"/>
        <v>#REF!</v>
      </c>
      <c r="AJ110" t="s">
        <v>480</v>
      </c>
    </row>
    <row r="111" spans="1:36" x14ac:dyDescent="0.2">
      <c r="A111" t="s">
        <v>131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>
        <v>0.52820247707458168</v>
      </c>
      <c r="K111">
        <v>1713.1558625506402</v>
      </c>
      <c r="L111">
        <v>332.52950385762074</v>
      </c>
      <c r="M111">
        <v>1.1057129234690377</v>
      </c>
      <c r="N111">
        <v>2.5619074090460825E-2</v>
      </c>
      <c r="O111">
        <v>1.9313196728249971</v>
      </c>
      <c r="P111">
        <v>0.95237254398976035</v>
      </c>
      <c r="Q111">
        <v>0.24380290915336381</v>
      </c>
      <c r="R111">
        <v>7.2943739077862835E-2</v>
      </c>
      <c r="S111">
        <f>AVERAGE(R111:R111)</f>
        <v>7.2943739077862835E-2</v>
      </c>
      <c r="T111">
        <f>IFERROR(#REF!/#REF!,0)</f>
        <v>0</v>
      </c>
      <c r="U111" t="e">
        <f t="shared" si="6"/>
        <v>#DIV/0!</v>
      </c>
      <c r="V111" s="8">
        <f>AVERAGE(B111:B111)</f>
        <v>0</v>
      </c>
      <c r="X111" s="7" t="e">
        <f>_xlfn.STDEV.S(B111:B111)</f>
        <v>#DIV/0!</v>
      </c>
      <c r="Y111" t="e">
        <f>AVERAGEIFS(B111:B111,B111:B111,"&gt;="&amp;($V111-$X111),B111:B111,"&lt;="&amp;($V111+$X111))</f>
        <v>#DIV/0!</v>
      </c>
      <c r="Z111" t="e">
        <f t="shared" si="7"/>
        <v>#DIV/0!</v>
      </c>
      <c r="AC111" s="7" t="e">
        <f t="shared" si="8"/>
        <v>#DIV/0!</v>
      </c>
      <c r="AD111" s="7" t="e">
        <f t="shared" si="9"/>
        <v>#DIV/0!</v>
      </c>
      <c r="AE111">
        <f>_xlfn.QUARTILE.INC(G111:G111,1)</f>
        <v>0</v>
      </c>
      <c r="AF111">
        <f>_xlfn.QUARTILE.INC(G111:G111,3)</f>
        <v>0</v>
      </c>
      <c r="AG111" t="e">
        <f>IF(OR(#REF!=0,#REF!=0),0,AF111-AE111)</f>
        <v>#REF!</v>
      </c>
      <c r="AH111" t="e">
        <f t="shared" si="10"/>
        <v>#REF!</v>
      </c>
      <c r="AI111" t="e">
        <f t="shared" si="11"/>
        <v>#REF!</v>
      </c>
    </row>
    <row r="112" spans="1:36" x14ac:dyDescent="0.2">
      <c r="A112" t="s">
        <v>132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>
        <v>0.74237664643139378</v>
      </c>
      <c r="K112">
        <v>51.779381080600103</v>
      </c>
      <c r="L112">
        <v>6.4126567657116524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AVERAGE(R112:R112)</f>
        <v>0</v>
      </c>
      <c r="T112">
        <f>IFERROR(#REF!/#REF!,0)</f>
        <v>0</v>
      </c>
      <c r="U112" t="e">
        <f t="shared" si="6"/>
        <v>#DIV/0!</v>
      </c>
      <c r="V112" s="8">
        <f>AVERAGE(B112:B112)</f>
        <v>0</v>
      </c>
      <c r="X112" s="7" t="e">
        <f>_xlfn.STDEV.S(B112:B112)</f>
        <v>#DIV/0!</v>
      </c>
      <c r="Y112" t="e">
        <f>AVERAGEIFS(B112:B112,B112:B112,"&gt;="&amp;($V112-$X112),B112:B112,"&lt;="&amp;($V112+$X112))</f>
        <v>#DIV/0!</v>
      </c>
      <c r="Z112" t="e">
        <f t="shared" si="7"/>
        <v>#DIV/0!</v>
      </c>
      <c r="AC112" s="7" t="e">
        <f t="shared" si="8"/>
        <v>#DIV/0!</v>
      </c>
      <c r="AD112" s="7" t="e">
        <f t="shared" si="9"/>
        <v>#DIV/0!</v>
      </c>
      <c r="AE112">
        <f>_xlfn.QUARTILE.INC(G112:G112,1)</f>
        <v>0</v>
      </c>
      <c r="AF112">
        <f>_xlfn.QUARTILE.INC(G112:G112,3)</f>
        <v>0</v>
      </c>
      <c r="AG112" t="e">
        <f>IF(OR(#REF!=0,#REF!=0),0,AF112-AE112)</f>
        <v>#REF!</v>
      </c>
      <c r="AH112" t="e">
        <f t="shared" si="10"/>
        <v>#REF!</v>
      </c>
      <c r="AI112" t="e">
        <f t="shared" si="11"/>
        <v>#REF!</v>
      </c>
    </row>
    <row r="113" spans="1:36" x14ac:dyDescent="0.2">
      <c r="A113" t="s">
        <v>133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>
        <v>2296.6592149714415</v>
      </c>
      <c r="K113">
        <v>714.66842040935262</v>
      </c>
      <c r="L113">
        <v>677.60249383332371</v>
      </c>
      <c r="M113">
        <v>0.12655303630581433</v>
      </c>
      <c r="N113">
        <v>0.69742694178818398</v>
      </c>
      <c r="O113">
        <v>0.16755821801589621</v>
      </c>
      <c r="P113">
        <v>0.10323418912266488</v>
      </c>
      <c r="Q113">
        <v>0.3586503699854609</v>
      </c>
      <c r="R113">
        <v>1.1039937964426147</v>
      </c>
      <c r="S113">
        <f>AVERAGE(R113:R113)</f>
        <v>1.1039937964426147</v>
      </c>
      <c r="T113">
        <f>IFERROR(#REF!/#REF!,0)</f>
        <v>0</v>
      </c>
      <c r="U113" t="e">
        <f t="shared" si="6"/>
        <v>#DIV/0!</v>
      </c>
      <c r="V113" s="7">
        <f>AVERAGE(B113:B113)</f>
        <v>0</v>
      </c>
      <c r="W113" t="s">
        <v>480</v>
      </c>
      <c r="X113" s="7" t="e">
        <f>_xlfn.STDEV.S(B113:B113)</f>
        <v>#DIV/0!</v>
      </c>
      <c r="Y113" t="e">
        <f>AVERAGEIFS(B113:B113,B113:B113,"&gt;="&amp;($V113-$X113),B113:B113,"&lt;="&amp;($V113+$X113))</f>
        <v>#DIV/0!</v>
      </c>
      <c r="Z113" t="e">
        <f t="shared" si="7"/>
        <v>#DIV/0!</v>
      </c>
      <c r="AC113" s="7" t="e">
        <f t="shared" si="8"/>
        <v>#DIV/0!</v>
      </c>
      <c r="AD113" s="7" t="e">
        <f t="shared" si="9"/>
        <v>#DIV/0!</v>
      </c>
      <c r="AE113">
        <f>_xlfn.QUARTILE.INC(G113:G113,1)</f>
        <v>0</v>
      </c>
      <c r="AF113">
        <f>_xlfn.QUARTILE.INC(G113:G113,3)</f>
        <v>0</v>
      </c>
      <c r="AG113" t="e">
        <f>IF(OR(#REF!=0,#REF!=0),0,AF113-AE113)</f>
        <v>#REF!</v>
      </c>
      <c r="AH113" t="e">
        <f t="shared" si="10"/>
        <v>#REF!</v>
      </c>
      <c r="AI113" t="e">
        <f t="shared" si="11"/>
        <v>#REF!</v>
      </c>
      <c r="AJ113" t="s">
        <v>480</v>
      </c>
    </row>
    <row r="114" spans="1:36" x14ac:dyDescent="0.2">
      <c r="A114" t="s">
        <v>134</v>
      </c>
      <c r="B114" s="7">
        <v>143.32502202666421</v>
      </c>
      <c r="C114" s="7">
        <v>187.67233984276518</v>
      </c>
      <c r="D114" s="7">
        <v>121.89303049688579</v>
      </c>
      <c r="E114" s="7">
        <v>1.181418027247044</v>
      </c>
      <c r="F114" s="7">
        <v>118.44520009107715</v>
      </c>
      <c r="G114" s="7">
        <v>66.627776719547526</v>
      </c>
      <c r="H114" s="7">
        <v>392.86767408529465</v>
      </c>
      <c r="I114" s="7">
        <v>204.35537705062504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>AVERAGE(R114:R114)</f>
        <v>0</v>
      </c>
      <c r="T114">
        <f>IFERROR(#REF!/#REF!,0)</f>
        <v>0</v>
      </c>
      <c r="U114" t="e">
        <f t="shared" si="6"/>
        <v>#DIV/0!</v>
      </c>
      <c r="V114" s="8">
        <f>AVERAGE(B114:B114)</f>
        <v>143.32502202666421</v>
      </c>
      <c r="X114" s="7" t="e">
        <f>_xlfn.STDEV.S(B114:B114)</f>
        <v>#DIV/0!</v>
      </c>
      <c r="Y114" t="e">
        <f>AVERAGEIFS(B114:B114,B114:B114,"&gt;="&amp;($V114-$X114),B114:B114,"&lt;="&amp;($V114+$X114))</f>
        <v>#DIV/0!</v>
      </c>
      <c r="Z114" t="e">
        <f t="shared" si="7"/>
        <v>#DIV/0!</v>
      </c>
      <c r="AC114" s="7" t="e">
        <f t="shared" si="8"/>
        <v>#DIV/0!</v>
      </c>
      <c r="AD114" s="7" t="e">
        <f t="shared" si="9"/>
        <v>#DIV/0!</v>
      </c>
      <c r="AE114">
        <f>_xlfn.QUARTILE.INC(G114:G114,1)</f>
        <v>66.627776719547526</v>
      </c>
      <c r="AF114">
        <f>_xlfn.QUARTILE.INC(G114:G114,3)</f>
        <v>66.627776719547526</v>
      </c>
      <c r="AG114" t="e">
        <f>IF(OR(#REF!=0,#REF!=0),0,AF114-AE114)</f>
        <v>#REF!</v>
      </c>
      <c r="AH114" t="e">
        <f t="shared" si="10"/>
        <v>#REF!</v>
      </c>
      <c r="AI114" t="e">
        <f t="shared" si="11"/>
        <v>#REF!</v>
      </c>
    </row>
    <row r="115" spans="1:36" x14ac:dyDescent="0.2">
      <c r="A115" t="s">
        <v>135</v>
      </c>
      <c r="B115" s="7">
        <v>255.90675501454342</v>
      </c>
      <c r="C115" s="7">
        <v>0.4999490326006974</v>
      </c>
      <c r="D115" s="7">
        <v>55.641001355919371</v>
      </c>
      <c r="E115" s="7">
        <v>2.046055297433873</v>
      </c>
      <c r="F115" s="7">
        <v>112.25405953325871</v>
      </c>
      <c r="G115" s="7">
        <v>3258.9788327057668</v>
      </c>
      <c r="H115" s="7">
        <v>1659.9150993368089</v>
      </c>
      <c r="I115" s="7">
        <v>73.091748543853768</v>
      </c>
      <c r="J115">
        <v>0.24328440683471661</v>
      </c>
      <c r="K115">
        <v>4.6617909328455971</v>
      </c>
      <c r="L115">
        <v>7.4547961582325639</v>
      </c>
      <c r="M115">
        <v>0.45320715803743028</v>
      </c>
      <c r="N115">
        <v>0.83067574237735886</v>
      </c>
      <c r="O115">
        <v>0.49681515911812885</v>
      </c>
      <c r="P115">
        <v>0.65804699034915437</v>
      </c>
      <c r="Q115">
        <v>0.4874105428893577</v>
      </c>
      <c r="R115">
        <v>1.7363817337098231</v>
      </c>
      <c r="S115">
        <f>AVERAGE(R115:R115)</f>
        <v>1.7363817337098231</v>
      </c>
      <c r="T115">
        <f>IFERROR(#REF!/#REF!,0)</f>
        <v>0</v>
      </c>
      <c r="U115" t="e">
        <f t="shared" si="6"/>
        <v>#DIV/0!</v>
      </c>
      <c r="V115" s="8">
        <f>AVERAGE(B115:B115)</f>
        <v>255.90675501454342</v>
      </c>
      <c r="X115" s="7" t="e">
        <f>_xlfn.STDEV.S(B115:B115)</f>
        <v>#DIV/0!</v>
      </c>
      <c r="Y115" t="e">
        <f>AVERAGEIFS(B115:B115,B115:B115,"&gt;="&amp;($V115-$X115),B115:B115,"&lt;="&amp;($V115+$X115))</f>
        <v>#DIV/0!</v>
      </c>
      <c r="Z115" t="e">
        <f t="shared" si="7"/>
        <v>#DIV/0!</v>
      </c>
      <c r="AC115" s="7" t="e">
        <f t="shared" si="8"/>
        <v>#DIV/0!</v>
      </c>
      <c r="AD115" s="7" t="e">
        <f t="shared" si="9"/>
        <v>#DIV/0!</v>
      </c>
      <c r="AE115">
        <f>_xlfn.QUARTILE.INC(G115:G115,1)</f>
        <v>3258.9788327057668</v>
      </c>
      <c r="AF115">
        <f>_xlfn.QUARTILE.INC(G115:G115,3)</f>
        <v>3258.9788327057668</v>
      </c>
      <c r="AG115" t="e">
        <f>IF(OR(#REF!=0,#REF!=0),0,AF115-AE115)</f>
        <v>#REF!</v>
      </c>
      <c r="AH115" t="e">
        <f t="shared" si="10"/>
        <v>#REF!</v>
      </c>
      <c r="AI115" t="e">
        <f t="shared" si="11"/>
        <v>#REF!</v>
      </c>
    </row>
    <row r="116" spans="1:36" x14ac:dyDescent="0.2">
      <c r="A116" t="s">
        <v>136</v>
      </c>
      <c r="B116" s="7">
        <v>326.27263058362774</v>
      </c>
      <c r="C116" s="7">
        <v>102.66173030699963</v>
      </c>
      <c r="D116" s="7">
        <v>4.3551185144023625</v>
      </c>
      <c r="E116" s="7">
        <v>4.4139611916039669</v>
      </c>
      <c r="F116" s="7">
        <v>19.177493792379103</v>
      </c>
      <c r="G116" s="7">
        <v>431.07415600213392</v>
      </c>
      <c r="H116" s="7">
        <v>167.14039110560128</v>
      </c>
      <c r="I116" s="7">
        <v>46.637150515067944</v>
      </c>
      <c r="J116">
        <v>49.617277169165661</v>
      </c>
      <c r="K116">
        <v>405.45131737682249</v>
      </c>
      <c r="L116">
        <v>19.473070320947478</v>
      </c>
      <c r="M116">
        <v>0.45837743508294149</v>
      </c>
      <c r="N116">
        <v>0.51160345277950747</v>
      </c>
      <c r="O116">
        <v>4.0942445804845282E-2</v>
      </c>
      <c r="P116">
        <v>0.19872606684474611</v>
      </c>
      <c r="Q116">
        <v>5.5292512358501272E-2</v>
      </c>
      <c r="R116">
        <v>1.8039801171700729</v>
      </c>
      <c r="S116">
        <f>AVERAGE(R116:R116)</f>
        <v>1.8039801171700729</v>
      </c>
      <c r="T116">
        <f>IFERROR(#REF!/#REF!,0)</f>
        <v>0</v>
      </c>
      <c r="U116" t="e">
        <f t="shared" si="6"/>
        <v>#DIV/0!</v>
      </c>
      <c r="V116" s="8">
        <f>AVERAGE(B116:B116)</f>
        <v>326.27263058362774</v>
      </c>
      <c r="X116" s="7" t="e">
        <f>_xlfn.STDEV.S(B116:B116)</f>
        <v>#DIV/0!</v>
      </c>
      <c r="Y116" t="e">
        <f>AVERAGEIFS(B116:B116,B116:B116,"&gt;="&amp;($V116-$X116),B116:B116,"&lt;="&amp;($V116+$X116))</f>
        <v>#DIV/0!</v>
      </c>
      <c r="Z116" t="e">
        <f t="shared" si="7"/>
        <v>#DIV/0!</v>
      </c>
      <c r="AC116" s="7" t="e">
        <f t="shared" si="8"/>
        <v>#DIV/0!</v>
      </c>
      <c r="AD116" s="7" t="e">
        <f t="shared" si="9"/>
        <v>#DIV/0!</v>
      </c>
      <c r="AE116">
        <f>_xlfn.QUARTILE.INC(G116:G116,1)</f>
        <v>431.07415600213392</v>
      </c>
      <c r="AF116">
        <f>_xlfn.QUARTILE.INC(G116:G116,3)</f>
        <v>431.07415600213392</v>
      </c>
      <c r="AG116" t="e">
        <f>IF(OR(#REF!=0,#REF!=0),0,AF116-AE116)</f>
        <v>#REF!</v>
      </c>
      <c r="AH116" t="e">
        <f t="shared" si="10"/>
        <v>#REF!</v>
      </c>
      <c r="AI116" t="e">
        <f t="shared" si="11"/>
        <v>#REF!</v>
      </c>
    </row>
    <row r="117" spans="1:36" x14ac:dyDescent="0.2">
      <c r="A117" t="s">
        <v>137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>
        <v>602.49700649810984</v>
      </c>
      <c r="K117">
        <v>1418.9097542277088</v>
      </c>
      <c r="L117">
        <v>327.29456219476953</v>
      </c>
      <c r="M117">
        <v>0.45795663259265373</v>
      </c>
      <c r="N117">
        <v>9.2203354908186857E-3</v>
      </c>
      <c r="O117">
        <v>1.6572857331839292</v>
      </c>
      <c r="P117">
        <v>0.49333939625022893</v>
      </c>
      <c r="Q117">
        <v>0.592643902008399</v>
      </c>
      <c r="R117">
        <v>1.7783059436253135</v>
      </c>
      <c r="S117">
        <f>AVERAGE(R117:R117)</f>
        <v>1.7783059436253135</v>
      </c>
      <c r="T117">
        <f>IFERROR(#REF!/#REF!,0)</f>
        <v>0</v>
      </c>
      <c r="U117" t="e">
        <f t="shared" si="6"/>
        <v>#DIV/0!</v>
      </c>
      <c r="V117" s="7">
        <f>AVERAGE(B117:B117)</f>
        <v>0</v>
      </c>
      <c r="W117" t="s">
        <v>480</v>
      </c>
      <c r="X117" s="7" t="e">
        <f>_xlfn.STDEV.S(B117:B117)</f>
        <v>#DIV/0!</v>
      </c>
      <c r="Y117" t="e">
        <f>AVERAGEIFS(B117:B117,B117:B117,"&gt;="&amp;($V117-$X117),B117:B117,"&lt;="&amp;($V117+$X117))</f>
        <v>#DIV/0!</v>
      </c>
      <c r="Z117" t="e">
        <f t="shared" si="7"/>
        <v>#DIV/0!</v>
      </c>
      <c r="AC117" s="7" t="e">
        <f t="shared" si="8"/>
        <v>#DIV/0!</v>
      </c>
      <c r="AD117" s="7" t="e">
        <f t="shared" si="9"/>
        <v>#DIV/0!</v>
      </c>
      <c r="AE117">
        <f>_xlfn.QUARTILE.INC(G117:G117,1)</f>
        <v>0</v>
      </c>
      <c r="AF117">
        <f>_xlfn.QUARTILE.INC(G117:G117,3)</f>
        <v>0</v>
      </c>
      <c r="AG117" t="e">
        <f>IF(OR(#REF!=0,#REF!=0),0,AF117-AE117)</f>
        <v>#REF!</v>
      </c>
      <c r="AH117" t="e">
        <f t="shared" si="10"/>
        <v>#REF!</v>
      </c>
      <c r="AI117" t="e">
        <f t="shared" si="11"/>
        <v>#REF!</v>
      </c>
      <c r="AJ117" t="s">
        <v>480</v>
      </c>
    </row>
    <row r="118" spans="1:36" x14ac:dyDescent="0.2">
      <c r="A118" t="s">
        <v>138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>AVERAGE(R118:R118)</f>
        <v>0</v>
      </c>
      <c r="T118">
        <f>IFERROR(#REF!/#REF!,0)</f>
        <v>0</v>
      </c>
      <c r="U118" t="e">
        <f t="shared" si="6"/>
        <v>#DIV/0!</v>
      </c>
      <c r="V118" s="8">
        <f>AVERAGE(B118:B118)</f>
        <v>0</v>
      </c>
      <c r="X118" s="7" t="e">
        <f>_xlfn.STDEV.S(B118:B118)</f>
        <v>#DIV/0!</v>
      </c>
      <c r="Y118" t="e">
        <f>AVERAGEIFS(B118:B118,B118:B118,"&gt;="&amp;($V118-$X118),B118:B118,"&lt;="&amp;($V118+$X118))</f>
        <v>#DIV/0!</v>
      </c>
      <c r="Z118" t="e">
        <f t="shared" si="7"/>
        <v>#DIV/0!</v>
      </c>
      <c r="AC118" s="7" t="e">
        <f t="shared" si="8"/>
        <v>#DIV/0!</v>
      </c>
      <c r="AD118" s="7" t="e">
        <f t="shared" si="9"/>
        <v>#DIV/0!</v>
      </c>
      <c r="AE118">
        <f>_xlfn.QUARTILE.INC(G118:G118,1)</f>
        <v>0</v>
      </c>
      <c r="AF118">
        <f>_xlfn.QUARTILE.INC(G118:G118,3)</f>
        <v>0</v>
      </c>
      <c r="AG118" t="e">
        <f>IF(OR(#REF!=0,#REF!=0),0,AF118-AE118)</f>
        <v>#REF!</v>
      </c>
      <c r="AH118" t="e">
        <f t="shared" si="10"/>
        <v>#REF!</v>
      </c>
      <c r="AI118" t="e">
        <f t="shared" si="11"/>
        <v>#REF!</v>
      </c>
    </row>
    <row r="119" spans="1:36" x14ac:dyDescent="0.2">
      <c r="A119" t="s">
        <v>139</v>
      </c>
      <c r="B119" s="7">
        <v>0.22272194876537635</v>
      </c>
      <c r="C119" s="7">
        <v>5.8257514071316194</v>
      </c>
      <c r="D119" s="7">
        <v>12.068157693223259</v>
      </c>
      <c r="E119" s="7">
        <v>0.16818908103241004</v>
      </c>
      <c r="F119" s="7">
        <v>1.5426423154153375</v>
      </c>
      <c r="G119" s="7">
        <v>93.821511882828801</v>
      </c>
      <c r="H119" s="7">
        <v>186.60096811939073</v>
      </c>
      <c r="I119" s="7">
        <v>0.16067970664156478</v>
      </c>
      <c r="J119">
        <v>469.66378152270408</v>
      </c>
      <c r="K119">
        <v>357.35784810136278</v>
      </c>
      <c r="L119">
        <v>576.53933682680076</v>
      </c>
      <c r="M119">
        <v>0.22577196145699926</v>
      </c>
      <c r="N119">
        <v>0.67287513979221603</v>
      </c>
      <c r="O119">
        <v>7.027350896805086E-2</v>
      </c>
      <c r="P119">
        <v>0.74927815050401614</v>
      </c>
      <c r="Q119">
        <v>0.17472405149505901</v>
      </c>
      <c r="R119">
        <v>1.2559534705350466</v>
      </c>
      <c r="S119">
        <f>AVERAGE(R119:R119)</f>
        <v>1.2559534705350466</v>
      </c>
      <c r="T119">
        <f>IFERROR(#REF!/#REF!,0)</f>
        <v>0</v>
      </c>
      <c r="U119" t="e">
        <f t="shared" si="6"/>
        <v>#DIV/0!</v>
      </c>
      <c r="V119" s="8">
        <f>AVERAGE(B119:B119)</f>
        <v>0.22272194876537635</v>
      </c>
      <c r="X119" s="7" t="e">
        <f>_xlfn.STDEV.S(B119:B119)</f>
        <v>#DIV/0!</v>
      </c>
      <c r="Y119" t="e">
        <f>AVERAGEIFS(B119:B119,B119:B119,"&gt;="&amp;($V119-$X119),B119:B119,"&lt;="&amp;($V119+$X119))</f>
        <v>#DIV/0!</v>
      </c>
      <c r="Z119" t="e">
        <f t="shared" si="7"/>
        <v>#DIV/0!</v>
      </c>
      <c r="AC119" s="7" t="e">
        <f t="shared" si="8"/>
        <v>#DIV/0!</v>
      </c>
      <c r="AD119" s="7" t="e">
        <f t="shared" si="9"/>
        <v>#DIV/0!</v>
      </c>
      <c r="AE119">
        <f>_xlfn.QUARTILE.INC(G119:G119,1)</f>
        <v>93.821511882828801</v>
      </c>
      <c r="AF119">
        <f>_xlfn.QUARTILE.INC(G119:G119,3)</f>
        <v>93.821511882828801</v>
      </c>
      <c r="AG119" t="e">
        <f>IF(OR(#REF!=0,#REF!=0),0,AF119-AE119)</f>
        <v>#REF!</v>
      </c>
      <c r="AH119" t="e">
        <f t="shared" si="10"/>
        <v>#REF!</v>
      </c>
      <c r="AI119" t="e">
        <f t="shared" si="11"/>
        <v>#REF!</v>
      </c>
    </row>
    <row r="120" spans="1:36" x14ac:dyDescent="0.2">
      <c r="A120" t="s">
        <v>140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>AVERAGE(R120:R120)</f>
        <v>0</v>
      </c>
      <c r="T120">
        <f>IFERROR(#REF!/#REF!,0)</f>
        <v>0</v>
      </c>
      <c r="U120" t="e">
        <f t="shared" si="6"/>
        <v>#DIV/0!</v>
      </c>
      <c r="V120" s="7">
        <f>AVERAGE(B120:B120)</f>
        <v>0</v>
      </c>
      <c r="W120" t="s">
        <v>480</v>
      </c>
      <c r="X120" s="7" t="e">
        <f>_xlfn.STDEV.S(B120:B120)</f>
        <v>#DIV/0!</v>
      </c>
      <c r="Y120" t="e">
        <f>AVERAGEIFS(B120:B120,B120:B120,"&gt;="&amp;($V120-$X120),B120:B120,"&lt;="&amp;($V120+$X120))</f>
        <v>#DIV/0!</v>
      </c>
      <c r="Z120" t="e">
        <f t="shared" si="7"/>
        <v>#DIV/0!</v>
      </c>
      <c r="AC120" s="7" t="e">
        <f t="shared" si="8"/>
        <v>#DIV/0!</v>
      </c>
      <c r="AD120" s="7" t="e">
        <f t="shared" si="9"/>
        <v>#DIV/0!</v>
      </c>
      <c r="AE120">
        <f>_xlfn.QUARTILE.INC(G120:G120,1)</f>
        <v>0</v>
      </c>
      <c r="AF120">
        <f>_xlfn.QUARTILE.INC(G120:G120,3)</f>
        <v>0</v>
      </c>
      <c r="AG120" t="e">
        <f>IF(OR(#REF!=0,#REF!=0),0,AF120-AE120)</f>
        <v>#REF!</v>
      </c>
      <c r="AH120" t="e">
        <f t="shared" si="10"/>
        <v>#REF!</v>
      </c>
      <c r="AI120" t="e">
        <f t="shared" si="11"/>
        <v>#REF!</v>
      </c>
      <c r="AJ120" t="s">
        <v>480</v>
      </c>
    </row>
    <row r="121" spans="1:36" x14ac:dyDescent="0.2">
      <c r="A121" t="s">
        <v>141</v>
      </c>
      <c r="B121" s="7">
        <v>687.59133663004343</v>
      </c>
      <c r="C121" s="7">
        <v>1317.188288320373</v>
      </c>
      <c r="D121" s="7">
        <v>2219.642679111791</v>
      </c>
      <c r="E121" s="7">
        <v>0.94503095911097079</v>
      </c>
      <c r="F121" s="7">
        <v>131.68253618965335</v>
      </c>
      <c r="G121" s="7">
        <v>6402.8292932573167</v>
      </c>
      <c r="H121" s="7">
        <v>8037.476539284391</v>
      </c>
      <c r="I121" s="7">
        <v>1369.723293071849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>AVERAGE(R121:R121)</f>
        <v>0</v>
      </c>
      <c r="T121">
        <f>IFERROR(#REF!/#REF!,0)</f>
        <v>0</v>
      </c>
      <c r="U121" t="e">
        <f t="shared" si="6"/>
        <v>#DIV/0!</v>
      </c>
      <c r="V121" s="8">
        <f>AVERAGE(B121:B121)</f>
        <v>687.59133663004343</v>
      </c>
      <c r="X121" s="7" t="e">
        <f>_xlfn.STDEV.S(B121:B121)</f>
        <v>#DIV/0!</v>
      </c>
      <c r="Y121" t="e">
        <f>AVERAGEIFS(B121:B121,B121:B121,"&gt;="&amp;($V121-$X121),B121:B121,"&lt;="&amp;($V121+$X121))</f>
        <v>#DIV/0!</v>
      </c>
      <c r="Z121" t="e">
        <f t="shared" si="7"/>
        <v>#DIV/0!</v>
      </c>
      <c r="AC121" s="7" t="e">
        <f t="shared" si="8"/>
        <v>#DIV/0!</v>
      </c>
      <c r="AD121" s="7" t="e">
        <f t="shared" si="9"/>
        <v>#DIV/0!</v>
      </c>
      <c r="AE121">
        <f>_xlfn.QUARTILE.INC(G121:G121,1)</f>
        <v>6402.8292932573167</v>
      </c>
      <c r="AF121">
        <f>_xlfn.QUARTILE.INC(G121:G121,3)</f>
        <v>6402.8292932573167</v>
      </c>
      <c r="AG121" t="e">
        <f>IF(OR(#REF!=0,#REF!=0),0,AF121-AE121)</f>
        <v>#REF!</v>
      </c>
      <c r="AH121" t="e">
        <f t="shared" si="10"/>
        <v>#REF!</v>
      </c>
      <c r="AI121" t="e">
        <f t="shared" si="11"/>
        <v>#REF!</v>
      </c>
    </row>
    <row r="122" spans="1:36" x14ac:dyDescent="0.2">
      <c r="A122" t="s">
        <v>142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>AVERAGE(R122:R122)</f>
        <v>0</v>
      </c>
      <c r="T122">
        <f>IFERROR(#REF!/#REF!,0)</f>
        <v>0</v>
      </c>
      <c r="U122" t="e">
        <f t="shared" si="6"/>
        <v>#DIV/0!</v>
      </c>
      <c r="V122" s="8">
        <f>AVERAGE(B122:B122)</f>
        <v>0</v>
      </c>
      <c r="X122" s="7" t="e">
        <f>_xlfn.STDEV.S(B122:B122)</f>
        <v>#DIV/0!</v>
      </c>
      <c r="Y122" t="e">
        <f>AVERAGEIFS(B122:B122,B122:B122,"&gt;="&amp;($V122-$X122),B122:B122,"&lt;="&amp;($V122+$X122))</f>
        <v>#DIV/0!</v>
      </c>
      <c r="Z122" t="e">
        <f t="shared" si="7"/>
        <v>#DIV/0!</v>
      </c>
      <c r="AC122" s="7" t="e">
        <f t="shared" si="8"/>
        <v>#DIV/0!</v>
      </c>
      <c r="AD122" s="7" t="e">
        <f t="shared" si="9"/>
        <v>#DIV/0!</v>
      </c>
      <c r="AE122">
        <f>_xlfn.QUARTILE.INC(G122:G122,1)</f>
        <v>0</v>
      </c>
      <c r="AF122">
        <f>_xlfn.QUARTILE.INC(G122:G122,3)</f>
        <v>0</v>
      </c>
      <c r="AG122" t="e">
        <f>IF(OR(#REF!=0,#REF!=0),0,AF122-AE122)</f>
        <v>#REF!</v>
      </c>
      <c r="AH122" t="e">
        <f t="shared" si="10"/>
        <v>#REF!</v>
      </c>
      <c r="AI122" t="e">
        <f t="shared" si="11"/>
        <v>#REF!</v>
      </c>
    </row>
    <row r="123" spans="1:36" x14ac:dyDescent="0.2">
      <c r="A123" t="s">
        <v>143</v>
      </c>
      <c r="B123" s="7">
        <v>0</v>
      </c>
      <c r="C123" s="7">
        <v>7.2524493921182529</v>
      </c>
      <c r="D123" s="7">
        <v>35.934472994254065</v>
      </c>
      <c r="E123" s="7">
        <v>5.9247607341144439</v>
      </c>
      <c r="F123" s="7">
        <v>0</v>
      </c>
      <c r="G123" s="7">
        <v>172.38501163671674</v>
      </c>
      <c r="H123" s="7">
        <v>195.59476488085446</v>
      </c>
      <c r="I123" s="7">
        <v>60.810107382367612</v>
      </c>
      <c r="J123">
        <v>-3.9676279583791378E-2</v>
      </c>
      <c r="K123">
        <v>2.2560124355277438</v>
      </c>
      <c r="L123">
        <v>0.60759659451497505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AVERAGE(R123:R123)</f>
        <v>0</v>
      </c>
      <c r="T123">
        <f>IFERROR(#REF!/#REF!,0)</f>
        <v>0</v>
      </c>
      <c r="U123" t="e">
        <f t="shared" si="6"/>
        <v>#DIV/0!</v>
      </c>
      <c r="V123" s="7">
        <f>AVERAGE(B123:B123)</f>
        <v>0</v>
      </c>
      <c r="W123" t="s">
        <v>480</v>
      </c>
      <c r="X123" s="7" t="e">
        <f>_xlfn.STDEV.S(B123:B123)</f>
        <v>#DIV/0!</v>
      </c>
      <c r="Y123" t="e">
        <f>AVERAGEIFS(B123:B123,B123:B123,"&gt;="&amp;($V123-$X123),B123:B123,"&lt;="&amp;($V123+$X123))</f>
        <v>#DIV/0!</v>
      </c>
      <c r="Z123" t="e">
        <f t="shared" si="7"/>
        <v>#DIV/0!</v>
      </c>
      <c r="AC123" s="7" t="e">
        <f t="shared" si="8"/>
        <v>#DIV/0!</v>
      </c>
      <c r="AD123" s="7" t="e">
        <f t="shared" si="9"/>
        <v>#DIV/0!</v>
      </c>
      <c r="AE123">
        <f>_xlfn.QUARTILE.INC(G123:G123,1)</f>
        <v>172.38501163671674</v>
      </c>
      <c r="AF123">
        <f>_xlfn.QUARTILE.INC(G123:G123,3)</f>
        <v>172.38501163671674</v>
      </c>
      <c r="AG123" t="e">
        <f>IF(OR(#REF!=0,#REF!=0),0,AF123-AE123)</f>
        <v>#REF!</v>
      </c>
      <c r="AH123" t="e">
        <f t="shared" si="10"/>
        <v>#REF!</v>
      </c>
      <c r="AI123" t="e">
        <f t="shared" si="11"/>
        <v>#REF!</v>
      </c>
      <c r="AJ123" t="s">
        <v>480</v>
      </c>
    </row>
    <row r="124" spans="1:36" x14ac:dyDescent="0.2">
      <c r="A124" t="s">
        <v>144</v>
      </c>
      <c r="B124" s="7">
        <v>2.510245308608666</v>
      </c>
      <c r="C124" s="7">
        <v>29.759300630578796</v>
      </c>
      <c r="D124" s="7">
        <v>55.414389673126706</v>
      </c>
      <c r="E124" s="7">
        <v>0.22293002076516877</v>
      </c>
      <c r="F124" s="7">
        <v>22.851547185197475</v>
      </c>
      <c r="G124" s="7">
        <v>148.29105683300534</v>
      </c>
      <c r="H124" s="7">
        <v>46.445421581509997</v>
      </c>
      <c r="I124" s="7">
        <v>78.377263779729333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AVERAGE(R124:R124)</f>
        <v>0</v>
      </c>
      <c r="T124">
        <f>IFERROR(#REF!/#REF!,0)</f>
        <v>0</v>
      </c>
      <c r="U124" t="e">
        <f t="shared" si="6"/>
        <v>#DIV/0!</v>
      </c>
      <c r="V124" s="8">
        <f>AVERAGE(B124:B124)</f>
        <v>2.510245308608666</v>
      </c>
      <c r="X124" s="7" t="e">
        <f>_xlfn.STDEV.S(B124:B124)</f>
        <v>#DIV/0!</v>
      </c>
      <c r="Y124" t="e">
        <f>AVERAGEIFS(B124:B124,B124:B124,"&gt;="&amp;($V124-$X124),B124:B124,"&lt;="&amp;($V124+$X124))</f>
        <v>#DIV/0!</v>
      </c>
      <c r="Z124" t="e">
        <f t="shared" si="7"/>
        <v>#DIV/0!</v>
      </c>
      <c r="AC124" s="7" t="e">
        <f t="shared" si="8"/>
        <v>#DIV/0!</v>
      </c>
      <c r="AD124" s="7" t="e">
        <f t="shared" si="9"/>
        <v>#DIV/0!</v>
      </c>
      <c r="AE124">
        <f>_xlfn.QUARTILE.INC(G124:G124,1)</f>
        <v>148.29105683300534</v>
      </c>
      <c r="AF124">
        <f>_xlfn.QUARTILE.INC(G124:G124,3)</f>
        <v>148.29105683300534</v>
      </c>
      <c r="AG124" t="e">
        <f>IF(OR(#REF!=0,#REF!=0),0,AF124-AE124)</f>
        <v>#REF!</v>
      </c>
      <c r="AH124" t="e">
        <f t="shared" si="10"/>
        <v>#REF!</v>
      </c>
      <c r="AI124" t="e">
        <f t="shared" si="11"/>
        <v>#REF!</v>
      </c>
    </row>
    <row r="125" spans="1:36" x14ac:dyDescent="0.2">
      <c r="A125" t="s">
        <v>145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AVERAGE(R125:R125)</f>
        <v>0</v>
      </c>
      <c r="T125">
        <f>IFERROR(#REF!/#REF!,0)</f>
        <v>0</v>
      </c>
      <c r="U125" t="e">
        <f t="shared" si="6"/>
        <v>#DIV/0!</v>
      </c>
      <c r="V125" s="8">
        <f>AVERAGE(B125:B125)</f>
        <v>0</v>
      </c>
      <c r="X125" s="7" t="e">
        <f>_xlfn.STDEV.S(B125:B125)</f>
        <v>#DIV/0!</v>
      </c>
      <c r="Y125" t="e">
        <f>AVERAGEIFS(B125:B125,B125:B125,"&gt;="&amp;($V125-$X125),B125:B125,"&lt;="&amp;($V125+$X125))</f>
        <v>#DIV/0!</v>
      </c>
      <c r="Z125" t="e">
        <f t="shared" si="7"/>
        <v>#DIV/0!</v>
      </c>
      <c r="AC125" s="7" t="e">
        <f t="shared" si="8"/>
        <v>#DIV/0!</v>
      </c>
      <c r="AD125" s="7" t="e">
        <f t="shared" si="9"/>
        <v>#DIV/0!</v>
      </c>
      <c r="AE125">
        <f>_xlfn.QUARTILE.INC(G125:G125,1)</f>
        <v>0</v>
      </c>
      <c r="AF125">
        <f>_xlfn.QUARTILE.INC(G125:G125,3)</f>
        <v>0</v>
      </c>
      <c r="AG125" t="e">
        <f>IF(OR(#REF!=0,#REF!=0),0,AF125-AE125)</f>
        <v>#REF!</v>
      </c>
      <c r="AH125" t="e">
        <f t="shared" si="10"/>
        <v>#REF!</v>
      </c>
      <c r="AI125" t="e">
        <f t="shared" si="11"/>
        <v>#REF!</v>
      </c>
    </row>
    <row r="126" spans="1:36" x14ac:dyDescent="0.2">
      <c r="A126" t="s">
        <v>146</v>
      </c>
      <c r="B126" s="7">
        <v>0</v>
      </c>
      <c r="C126" s="7">
        <v>4.4446551882794347</v>
      </c>
      <c r="D126" s="7">
        <v>17.326449146225837</v>
      </c>
      <c r="E126" s="7">
        <v>4.8697337585550367</v>
      </c>
      <c r="F126" s="7">
        <v>0</v>
      </c>
      <c r="G126" s="7">
        <v>15.233440206052459</v>
      </c>
      <c r="H126" s="7">
        <v>6.8452532552374361</v>
      </c>
      <c r="I126" s="7">
        <v>12.977696564567873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>AVERAGE(R126:R126)</f>
        <v>0</v>
      </c>
      <c r="T126">
        <f>IFERROR(#REF!/#REF!,0)</f>
        <v>0</v>
      </c>
      <c r="U126" t="e">
        <f t="shared" si="6"/>
        <v>#DIV/0!</v>
      </c>
      <c r="V126" s="7">
        <f>AVERAGE(B126:B126)</f>
        <v>0</v>
      </c>
      <c r="W126" t="s">
        <v>480</v>
      </c>
      <c r="X126" s="7" t="e">
        <f>_xlfn.STDEV.S(B126:B126)</f>
        <v>#DIV/0!</v>
      </c>
      <c r="Y126" s="12" t="e">
        <f>AVERAGEIFS(B126:B126,B126:B126,"&gt;="&amp;($V126-$X126),B126:B126,"&lt;="&amp;($V126+$X126))</f>
        <v>#DIV/0!</v>
      </c>
      <c r="Z126" t="e">
        <f t="shared" si="7"/>
        <v>#DIV/0!</v>
      </c>
      <c r="AA126" s="12"/>
      <c r="AB126" s="12"/>
      <c r="AC126" s="7" t="e">
        <f t="shared" si="8"/>
        <v>#DIV/0!</v>
      </c>
      <c r="AD126" s="7" t="e">
        <f t="shared" si="9"/>
        <v>#DIV/0!</v>
      </c>
      <c r="AE126">
        <f>_xlfn.QUARTILE.INC(G126:G126,1)</f>
        <v>15.233440206052459</v>
      </c>
      <c r="AF126">
        <f>_xlfn.QUARTILE.INC(G126:G126,3)</f>
        <v>15.233440206052459</v>
      </c>
      <c r="AG126" t="e">
        <f>IF(OR(#REF!=0,#REF!=0),0,AF126-AE126)</f>
        <v>#REF!</v>
      </c>
      <c r="AH126" t="e">
        <f t="shared" si="10"/>
        <v>#REF!</v>
      </c>
      <c r="AI126" t="e">
        <f t="shared" si="11"/>
        <v>#REF!</v>
      </c>
      <c r="AJ126" t="s">
        <v>480</v>
      </c>
    </row>
    <row r="127" spans="1:36" x14ac:dyDescent="0.2">
      <c r="A127" t="s">
        <v>147</v>
      </c>
      <c r="B127" s="7">
        <v>3.6509207593765889</v>
      </c>
      <c r="C127" s="7">
        <v>4.7919853180495142</v>
      </c>
      <c r="D127" s="7">
        <v>14.228475377570209</v>
      </c>
      <c r="E127" s="7">
        <v>5.262906182244282</v>
      </c>
      <c r="F127" s="7">
        <v>2.2052625679114146</v>
      </c>
      <c r="G127" s="7">
        <v>51.435961744257874</v>
      </c>
      <c r="H127" s="7">
        <v>20.08424504522716</v>
      </c>
      <c r="I127" s="7">
        <v>21.892702389799787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>AVERAGE(R127:R127)</f>
        <v>0</v>
      </c>
      <c r="T127">
        <f>IFERROR(#REF!/#REF!,0)</f>
        <v>0</v>
      </c>
      <c r="U127" t="e">
        <f t="shared" si="6"/>
        <v>#DIV/0!</v>
      </c>
      <c r="V127" s="8">
        <f>AVERAGE(B127:B127)</f>
        <v>3.6509207593765889</v>
      </c>
      <c r="X127" s="7" t="e">
        <f>_xlfn.STDEV.S(B127:B127)</f>
        <v>#DIV/0!</v>
      </c>
      <c r="Y127" t="e">
        <f>AVERAGEIFS(B127:B127,B127:B127,"&gt;="&amp;($V127-$X127),B127:B127,"&lt;="&amp;($V127+$X127))</f>
        <v>#DIV/0!</v>
      </c>
      <c r="Z127" t="e">
        <f t="shared" si="7"/>
        <v>#DIV/0!</v>
      </c>
      <c r="AC127" s="7" t="e">
        <f t="shared" si="8"/>
        <v>#DIV/0!</v>
      </c>
      <c r="AD127" s="7" t="e">
        <f t="shared" si="9"/>
        <v>#DIV/0!</v>
      </c>
      <c r="AE127">
        <f>_xlfn.QUARTILE.INC(G127:G127,1)</f>
        <v>51.435961744257874</v>
      </c>
      <c r="AF127">
        <f>_xlfn.QUARTILE.INC(G127:G127,3)</f>
        <v>51.435961744257874</v>
      </c>
      <c r="AG127" t="e">
        <f>IF(OR(#REF!=0,#REF!=0),0,AF127-AE127)</f>
        <v>#REF!</v>
      </c>
      <c r="AH127" t="e">
        <f t="shared" si="10"/>
        <v>#REF!</v>
      </c>
      <c r="AI127" t="e">
        <f t="shared" si="11"/>
        <v>#REF!</v>
      </c>
    </row>
    <row r="128" spans="1:36" x14ac:dyDescent="0.2">
      <c r="A128" t="s">
        <v>148</v>
      </c>
      <c r="B128" s="7">
        <v>0</v>
      </c>
      <c r="C128" s="7">
        <v>1.8800921171756338E-7</v>
      </c>
      <c r="D128" s="7">
        <v>1.466012592040891E-2</v>
      </c>
      <c r="E128" s="7">
        <v>89529.277963192639</v>
      </c>
      <c r="F128" s="7">
        <v>0</v>
      </c>
      <c r="G128" s="7">
        <v>0.35713240316307715</v>
      </c>
      <c r="H128" s="7">
        <v>0.18459500940973142</v>
      </c>
      <c r="I128" s="7">
        <v>0.26944853533095142</v>
      </c>
      <c r="J128">
        <v>304.50319291150424</v>
      </c>
      <c r="K128">
        <v>2148.3258823520464</v>
      </c>
      <c r="L128">
        <v>97.419944888741284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>AVERAGE(R128:R128)</f>
        <v>0</v>
      </c>
      <c r="T128">
        <f>IFERROR(#REF!/#REF!,0)</f>
        <v>0</v>
      </c>
      <c r="U128" t="e">
        <f t="shared" si="6"/>
        <v>#DIV/0!</v>
      </c>
      <c r="V128" s="7">
        <f>AVERAGE(B128:B128)</f>
        <v>0</v>
      </c>
      <c r="W128" t="s">
        <v>480</v>
      </c>
      <c r="X128" s="7" t="e">
        <f>_xlfn.STDEV.S(B128:B128)</f>
        <v>#DIV/0!</v>
      </c>
      <c r="Y128" t="e">
        <f>AVERAGEIFS(B128:B128,B128:B128,"&gt;="&amp;($V128-$X128),B128:B128,"&lt;="&amp;($V128+$X128))</f>
        <v>#DIV/0!</v>
      </c>
      <c r="Z128" t="e">
        <f t="shared" si="7"/>
        <v>#DIV/0!</v>
      </c>
      <c r="AC128" s="7" t="e">
        <f t="shared" si="8"/>
        <v>#DIV/0!</v>
      </c>
      <c r="AD128" s="7" t="e">
        <f t="shared" si="9"/>
        <v>#DIV/0!</v>
      </c>
      <c r="AE128">
        <f>_xlfn.QUARTILE.INC(G128:G128,1)</f>
        <v>0.35713240316307715</v>
      </c>
      <c r="AF128">
        <f>_xlfn.QUARTILE.INC(G128:G128,3)</f>
        <v>0.35713240316307715</v>
      </c>
      <c r="AG128" t="e">
        <f>IF(OR(#REF!=0,#REF!=0),0,AF128-AE128)</f>
        <v>#REF!</v>
      </c>
      <c r="AH128" t="e">
        <f t="shared" si="10"/>
        <v>#REF!</v>
      </c>
      <c r="AI128" t="e">
        <f t="shared" si="11"/>
        <v>#REF!</v>
      </c>
      <c r="AJ128" t="s">
        <v>480</v>
      </c>
    </row>
    <row r="129" spans="1:36" x14ac:dyDescent="0.2">
      <c r="A129" t="s">
        <v>149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AVERAGE(R129:R129)</f>
        <v>0</v>
      </c>
      <c r="T129">
        <f>IFERROR(#REF!/#REF!,0)</f>
        <v>0</v>
      </c>
      <c r="U129" t="e">
        <f t="shared" si="6"/>
        <v>#DIV/0!</v>
      </c>
      <c r="V129" s="7">
        <f>AVERAGE(B129:B129)</f>
        <v>0</v>
      </c>
      <c r="W129" t="s">
        <v>480</v>
      </c>
      <c r="X129" s="7" t="e">
        <f>_xlfn.STDEV.S(B129:B129)</f>
        <v>#DIV/0!</v>
      </c>
      <c r="Y129" t="e">
        <f>AVERAGEIFS(B129:B129,B129:B129,"&gt;="&amp;($V129-$X129),B129:B129,"&lt;="&amp;($V129+$X129))</f>
        <v>#DIV/0!</v>
      </c>
      <c r="Z129" t="e">
        <f t="shared" si="7"/>
        <v>#DIV/0!</v>
      </c>
      <c r="AC129" s="7" t="e">
        <f t="shared" si="8"/>
        <v>#DIV/0!</v>
      </c>
      <c r="AD129" s="7" t="e">
        <f t="shared" si="9"/>
        <v>#DIV/0!</v>
      </c>
      <c r="AE129">
        <f>_xlfn.QUARTILE.INC(G129:G129,1)</f>
        <v>0</v>
      </c>
      <c r="AF129">
        <f>_xlfn.QUARTILE.INC(G129:G129,3)</f>
        <v>0</v>
      </c>
      <c r="AG129" t="e">
        <f>IF(OR(#REF!=0,#REF!=0),0,AF129-AE129)</f>
        <v>#REF!</v>
      </c>
      <c r="AH129" t="e">
        <f t="shared" si="10"/>
        <v>#REF!</v>
      </c>
      <c r="AI129" t="e">
        <f t="shared" si="11"/>
        <v>#REF!</v>
      </c>
      <c r="AJ129" t="s">
        <v>480</v>
      </c>
    </row>
    <row r="130" spans="1:36" x14ac:dyDescent="0.2">
      <c r="A130" t="s">
        <v>150</v>
      </c>
      <c r="B130" s="7">
        <v>0</v>
      </c>
      <c r="C130" s="7">
        <v>14.310702324435818</v>
      </c>
      <c r="D130" s="7">
        <v>45.74023325254872</v>
      </c>
      <c r="E130" s="7">
        <v>2.5416546255977464</v>
      </c>
      <c r="F130" s="7">
        <v>0</v>
      </c>
      <c r="G130" s="7">
        <v>203.04797839836115</v>
      </c>
      <c r="H130" s="7">
        <v>289.3428500938943</v>
      </c>
      <c r="I130" s="7">
        <v>24.522598278623253</v>
      </c>
      <c r="J130">
        <v>-1.1441157768970325</v>
      </c>
      <c r="K130">
        <v>29.893225754996543</v>
      </c>
      <c r="L130">
        <v>13.357262994869521</v>
      </c>
      <c r="M130">
        <v>-6.9227269263403904E-2</v>
      </c>
      <c r="N130">
        <v>0.30324413468651951</v>
      </c>
      <c r="O130">
        <v>3.3948534683204405E-2</v>
      </c>
      <c r="P130">
        <v>-4.7376581126196485E-2</v>
      </c>
      <c r="Q130">
        <v>0.36113338247740312</v>
      </c>
      <c r="R130">
        <v>7.4070172159805159E-2</v>
      </c>
      <c r="S130">
        <f>AVERAGE(R130:R130)</f>
        <v>7.4070172159805159E-2</v>
      </c>
      <c r="T130">
        <f>IFERROR(#REF!/#REF!,0)</f>
        <v>0</v>
      </c>
      <c r="U130" t="e">
        <f t="shared" si="6"/>
        <v>#DIV/0!</v>
      </c>
      <c r="V130" s="7">
        <f>AVERAGE(B130:B130)</f>
        <v>0</v>
      </c>
      <c r="W130" t="s">
        <v>480</v>
      </c>
      <c r="X130" s="7" t="e">
        <f>_xlfn.STDEV.S(B130:B130)</f>
        <v>#DIV/0!</v>
      </c>
      <c r="Y130" t="e">
        <f>AVERAGEIFS(B130:B130,B130:B130,"&gt;="&amp;($V130-$X130),B130:B130,"&lt;="&amp;($V130+$X130))</f>
        <v>#DIV/0!</v>
      </c>
      <c r="Z130" t="e">
        <f t="shared" si="7"/>
        <v>#DIV/0!</v>
      </c>
      <c r="AC130" s="7" t="e">
        <f t="shared" si="8"/>
        <v>#DIV/0!</v>
      </c>
      <c r="AD130" s="7" t="e">
        <f t="shared" si="9"/>
        <v>#DIV/0!</v>
      </c>
      <c r="AE130">
        <f>_xlfn.QUARTILE.INC(G130:G130,1)</f>
        <v>203.04797839836115</v>
      </c>
      <c r="AF130">
        <f>_xlfn.QUARTILE.INC(G130:G130,3)</f>
        <v>203.04797839836115</v>
      </c>
      <c r="AG130" t="e">
        <f>IF(OR(#REF!=0,#REF!=0),0,AF130-AE130)</f>
        <v>#REF!</v>
      </c>
      <c r="AH130" t="e">
        <f t="shared" si="10"/>
        <v>#REF!</v>
      </c>
      <c r="AI130" t="e">
        <f t="shared" si="11"/>
        <v>#REF!</v>
      </c>
      <c r="AJ130" t="s">
        <v>480</v>
      </c>
    </row>
    <row r="131" spans="1:36" x14ac:dyDescent="0.2">
      <c r="A131" t="s">
        <v>151</v>
      </c>
      <c r="B131" s="7">
        <v>11.167448035502888</v>
      </c>
      <c r="C131" s="7">
        <v>7.0187115734024221</v>
      </c>
      <c r="D131" s="7">
        <v>7.2292872977797362</v>
      </c>
      <c r="E131" s="7">
        <v>2.7829600026666319</v>
      </c>
      <c r="F131" s="7">
        <v>14.187782233883418</v>
      </c>
      <c r="G131" s="7">
        <v>19.641707373352453</v>
      </c>
      <c r="H131" s="7">
        <v>314.47126773226796</v>
      </c>
      <c r="I131" s="7">
        <v>15.249479162316815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>AVERAGE(R131:R131)</f>
        <v>0</v>
      </c>
      <c r="T131">
        <f>IFERROR(#REF!/#REF!,0)</f>
        <v>0</v>
      </c>
      <c r="U131" t="e">
        <f t="shared" ref="U131:U194" si="12">IF(V131&gt;2*Y131,1,0)</f>
        <v>#DIV/0!</v>
      </c>
      <c r="V131" s="8">
        <f>AVERAGE(B131:B131)</f>
        <v>11.167448035502888</v>
      </c>
      <c r="X131" s="7" t="e">
        <f>_xlfn.STDEV.S(B131:B131)</f>
        <v>#DIV/0!</v>
      </c>
      <c r="Y131" t="e">
        <f>AVERAGEIFS(B131:B131,B131:B131,"&gt;="&amp;($V131-$X131),B131:B131,"&lt;="&amp;($V131+$X131))</f>
        <v>#DIV/0!</v>
      </c>
      <c r="Z131" t="e">
        <f t="shared" ref="Z131:Z194" si="13">IF(V131&gt;2*Y131,1,0)</f>
        <v>#DIV/0!</v>
      </c>
      <c r="AC131" s="7" t="e">
        <f t="shared" ref="AC131:AC194" si="14">V131+X131</f>
        <v>#DIV/0!</v>
      </c>
      <c r="AD131" s="7" t="e">
        <f t="shared" ref="AD131:AD194" si="15">V131-X131</f>
        <v>#DIV/0!</v>
      </c>
      <c r="AE131">
        <f>_xlfn.QUARTILE.INC(G131:G131,1)</f>
        <v>19.641707373352453</v>
      </c>
      <c r="AF131">
        <f>_xlfn.QUARTILE.INC(G131:G131,3)</f>
        <v>19.641707373352453</v>
      </c>
      <c r="AG131" t="e">
        <f>IF(OR(#REF!=0,#REF!=0),0,AF131-AE131)</f>
        <v>#REF!</v>
      </c>
      <c r="AH131" t="e">
        <f t="shared" si="10"/>
        <v>#REF!</v>
      </c>
      <c r="AI131" t="e">
        <f t="shared" si="11"/>
        <v>#REF!</v>
      </c>
    </row>
    <row r="132" spans="1:36" x14ac:dyDescent="0.2">
      <c r="A132" t="s">
        <v>152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>
        <v>268.02794122732922</v>
      </c>
      <c r="K132">
        <v>891.45699711361442</v>
      </c>
      <c r="L132">
        <v>849.58010023935014</v>
      </c>
      <c r="M132">
        <v>0.93464584374377624</v>
      </c>
      <c r="N132">
        <v>9.3775932481341931E-2</v>
      </c>
      <c r="O132">
        <v>1.0035909827282499</v>
      </c>
      <c r="P132">
        <v>0.88805036132210813</v>
      </c>
      <c r="Q132">
        <v>0.50152295735219787</v>
      </c>
      <c r="R132">
        <v>8.2349638378188206E-2</v>
      </c>
      <c r="S132">
        <f>AVERAGE(R132:R132)</f>
        <v>8.2349638378188206E-2</v>
      </c>
      <c r="T132">
        <f>IFERROR(#REF!/#REF!,0)</f>
        <v>0</v>
      </c>
      <c r="U132" t="e">
        <f t="shared" si="12"/>
        <v>#DIV/0!</v>
      </c>
      <c r="V132" s="8">
        <f>AVERAGE(B132:B132)</f>
        <v>0</v>
      </c>
      <c r="X132" s="7" t="e">
        <f>_xlfn.STDEV.S(B132:B132)</f>
        <v>#DIV/0!</v>
      </c>
      <c r="Y132" t="e">
        <f>AVERAGEIFS(B132:B132,B132:B132,"&gt;="&amp;($V132-$X132),B132:B132,"&lt;="&amp;($V132+$X132))</f>
        <v>#DIV/0!</v>
      </c>
      <c r="Z132" t="e">
        <f t="shared" si="13"/>
        <v>#DIV/0!</v>
      </c>
      <c r="AC132" s="7" t="e">
        <f t="shared" si="14"/>
        <v>#DIV/0!</v>
      </c>
      <c r="AD132" s="7" t="e">
        <f t="shared" si="15"/>
        <v>#DIV/0!</v>
      </c>
      <c r="AE132">
        <f>_xlfn.QUARTILE.INC(G132:G132,1)</f>
        <v>0</v>
      </c>
      <c r="AF132">
        <f>_xlfn.QUARTILE.INC(G132:G132,3)</f>
        <v>0</v>
      </c>
      <c r="AG132" t="e">
        <f>IF(OR(#REF!=0,#REF!=0),0,AF132-AE132)</f>
        <v>#REF!</v>
      </c>
      <c r="AH132" t="e">
        <f t="shared" ref="AH132:AH195" si="16">AE132-1.5*AG132</f>
        <v>#REF!</v>
      </c>
      <c r="AI132" t="e">
        <f t="shared" ref="AI132:AI195" si="17">AF132+1.5*AG132</f>
        <v>#REF!</v>
      </c>
    </row>
    <row r="133" spans="1:36" x14ac:dyDescent="0.2">
      <c r="A133" t="s">
        <v>153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>
        <v>184.64665509790484</v>
      </c>
      <c r="K133">
        <v>224.62254777814564</v>
      </c>
      <c r="L133">
        <v>229.05428989545098</v>
      </c>
      <c r="M133">
        <v>0.26120660664026285</v>
      </c>
      <c r="N133">
        <v>4.9679553750548999E-2</v>
      </c>
      <c r="O133">
        <v>1.3449708318938061</v>
      </c>
      <c r="P133">
        <v>0.66547964567974049</v>
      </c>
      <c r="Q133">
        <v>0.48160940769774008</v>
      </c>
      <c r="R133">
        <v>0.64633563623138424</v>
      </c>
      <c r="S133">
        <f>AVERAGE(R133:R133)</f>
        <v>0.64633563623138424</v>
      </c>
      <c r="T133">
        <f>IFERROR(#REF!/#REF!,0)</f>
        <v>0</v>
      </c>
      <c r="U133" t="e">
        <f t="shared" si="12"/>
        <v>#DIV/0!</v>
      </c>
      <c r="V133" s="8">
        <f>AVERAGE(B133:B133)</f>
        <v>0</v>
      </c>
      <c r="X133" s="7" t="e">
        <f>_xlfn.STDEV.S(B133:B133)</f>
        <v>#DIV/0!</v>
      </c>
      <c r="Y133" t="e">
        <f>AVERAGEIFS(B133:B133,B133:B133,"&gt;="&amp;($V133-$X133),B133:B133,"&lt;="&amp;($V133+$X133))</f>
        <v>#DIV/0!</v>
      </c>
      <c r="Z133" t="e">
        <f t="shared" si="13"/>
        <v>#DIV/0!</v>
      </c>
      <c r="AC133" s="7" t="e">
        <f t="shared" si="14"/>
        <v>#DIV/0!</v>
      </c>
      <c r="AD133" s="7" t="e">
        <f t="shared" si="15"/>
        <v>#DIV/0!</v>
      </c>
      <c r="AE133">
        <f>_xlfn.QUARTILE.INC(G133:G133,1)</f>
        <v>0</v>
      </c>
      <c r="AF133">
        <f>_xlfn.QUARTILE.INC(G133:G133,3)</f>
        <v>0</v>
      </c>
      <c r="AG133" t="e">
        <f>IF(OR(#REF!=0,#REF!=0),0,AF133-AE133)</f>
        <v>#REF!</v>
      </c>
      <c r="AH133" t="e">
        <f t="shared" si="16"/>
        <v>#REF!</v>
      </c>
      <c r="AI133" t="e">
        <f t="shared" si="17"/>
        <v>#REF!</v>
      </c>
    </row>
    <row r="134" spans="1:36" x14ac:dyDescent="0.2">
      <c r="A134" t="s">
        <v>154</v>
      </c>
      <c r="B134" s="7">
        <v>0.81212213203878858</v>
      </c>
      <c r="C134" s="7">
        <v>1.7337584452072956</v>
      </c>
      <c r="D134" s="7">
        <v>8.5265843202803886</v>
      </c>
      <c r="E134" s="7">
        <v>6.2023796327509162</v>
      </c>
      <c r="F134" s="7">
        <v>0.99681716820233746</v>
      </c>
      <c r="G134" s="7">
        <v>7.8455792296682052</v>
      </c>
      <c r="H134" s="7">
        <v>1.4457240329381289</v>
      </c>
      <c r="I134" s="7">
        <v>21.40693306621915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AVERAGE(R134:R134)</f>
        <v>0</v>
      </c>
      <c r="T134">
        <f>IFERROR(#REF!/#REF!,0)</f>
        <v>0</v>
      </c>
      <c r="U134" t="e">
        <f t="shared" si="12"/>
        <v>#DIV/0!</v>
      </c>
      <c r="V134" s="8">
        <f>AVERAGE(B134:B134)</f>
        <v>0.81212213203878858</v>
      </c>
      <c r="X134" s="7" t="e">
        <f>_xlfn.STDEV.S(B134:B134)</f>
        <v>#DIV/0!</v>
      </c>
      <c r="Y134" t="e">
        <f>AVERAGEIFS(B134:B134,B134:B134,"&gt;="&amp;($V134-$X134),B134:B134,"&lt;="&amp;($V134+$X134))</f>
        <v>#DIV/0!</v>
      </c>
      <c r="Z134" t="e">
        <f t="shared" si="13"/>
        <v>#DIV/0!</v>
      </c>
      <c r="AC134" s="7" t="e">
        <f t="shared" si="14"/>
        <v>#DIV/0!</v>
      </c>
      <c r="AD134" s="7" t="e">
        <f t="shared" si="15"/>
        <v>#DIV/0!</v>
      </c>
      <c r="AE134">
        <f>_xlfn.QUARTILE.INC(G134:G134,1)</f>
        <v>7.8455792296682052</v>
      </c>
      <c r="AF134">
        <f>_xlfn.QUARTILE.INC(G134:G134,3)</f>
        <v>7.8455792296682052</v>
      </c>
      <c r="AG134" t="e">
        <f>IF(OR(#REF!=0,#REF!=0),0,AF134-AE134)</f>
        <v>#REF!</v>
      </c>
      <c r="AH134" t="e">
        <f t="shared" si="16"/>
        <v>#REF!</v>
      </c>
      <c r="AI134" t="e">
        <f t="shared" si="17"/>
        <v>#REF!</v>
      </c>
    </row>
    <row r="135" spans="1:36" x14ac:dyDescent="0.2">
      <c r="A135" t="s">
        <v>155</v>
      </c>
      <c r="B135" s="7">
        <v>188.62990258358806</v>
      </c>
      <c r="C135" s="7">
        <v>126.81078309438874</v>
      </c>
      <c r="D135" s="7">
        <v>1167.3750514538683</v>
      </c>
      <c r="E135" s="7">
        <v>0.57029980039240546</v>
      </c>
      <c r="F135" s="7">
        <v>119.65166186265898</v>
      </c>
      <c r="G135" s="7">
        <v>6672.2835031366176</v>
      </c>
      <c r="H135" s="7">
        <v>14987.686976098541</v>
      </c>
      <c r="I135" s="7">
        <v>1626.0380400401782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>AVERAGE(R135:R135)</f>
        <v>0</v>
      </c>
      <c r="T135">
        <f>IFERROR(#REF!/#REF!,0)</f>
        <v>0</v>
      </c>
      <c r="U135" t="e">
        <f t="shared" si="12"/>
        <v>#DIV/0!</v>
      </c>
      <c r="V135" s="8">
        <f>AVERAGE(B135:B135)</f>
        <v>188.62990258358806</v>
      </c>
      <c r="X135" s="7" t="e">
        <f>_xlfn.STDEV.S(B135:B135)</f>
        <v>#DIV/0!</v>
      </c>
      <c r="Y135" t="e">
        <f>AVERAGEIFS(B135:B135,B135:B135,"&gt;="&amp;($V135-$X135),B135:B135,"&lt;="&amp;($V135+$X135))</f>
        <v>#DIV/0!</v>
      </c>
      <c r="Z135" t="e">
        <f t="shared" si="13"/>
        <v>#DIV/0!</v>
      </c>
      <c r="AC135" s="7" t="e">
        <f t="shared" si="14"/>
        <v>#DIV/0!</v>
      </c>
      <c r="AD135" s="7" t="e">
        <f t="shared" si="15"/>
        <v>#DIV/0!</v>
      </c>
      <c r="AE135">
        <f>_xlfn.QUARTILE.INC(G135:G135,1)</f>
        <v>6672.2835031366176</v>
      </c>
      <c r="AF135">
        <f>_xlfn.QUARTILE.INC(G135:G135,3)</f>
        <v>6672.2835031366176</v>
      </c>
      <c r="AG135" t="e">
        <f>IF(OR(#REF!=0,#REF!=0),0,AF135-AE135)</f>
        <v>#REF!</v>
      </c>
      <c r="AH135" t="e">
        <f t="shared" si="16"/>
        <v>#REF!</v>
      </c>
      <c r="AI135" t="e">
        <f t="shared" si="17"/>
        <v>#REF!</v>
      </c>
    </row>
    <row r="136" spans="1:36" x14ac:dyDescent="0.2">
      <c r="A136" t="s">
        <v>156</v>
      </c>
      <c r="B136" s="7">
        <v>0</v>
      </c>
      <c r="C136" s="7">
        <v>5.8447746818359541</v>
      </c>
      <c r="D136" s="7">
        <v>10.873106727975829</v>
      </c>
      <c r="E136" s="7">
        <v>4.5285956226061419</v>
      </c>
      <c r="F136" s="7">
        <v>0</v>
      </c>
      <c r="G136" s="7">
        <v>64.599114458093865</v>
      </c>
      <c r="H136" s="7">
        <v>3.6950593485728898</v>
      </c>
      <c r="I136" s="7">
        <v>27.534006041137481</v>
      </c>
      <c r="J136">
        <v>153.37170332953147</v>
      </c>
      <c r="K136">
        <v>852.76826436875456</v>
      </c>
      <c r="L136">
        <v>477.55939529015473</v>
      </c>
      <c r="M136">
        <v>0.35838640192863502</v>
      </c>
      <c r="N136">
        <v>0.68356034449137115</v>
      </c>
      <c r="O136">
        <v>0.6880840307433167</v>
      </c>
      <c r="P136">
        <v>1.0922200035706275</v>
      </c>
      <c r="Q136">
        <v>0.35299048140069755</v>
      </c>
      <c r="R136">
        <v>1.1167424242883461</v>
      </c>
      <c r="S136">
        <f>AVERAGE(R136:R136)</f>
        <v>1.1167424242883461</v>
      </c>
      <c r="T136">
        <f>IFERROR(#REF!/#REF!,0)</f>
        <v>0</v>
      </c>
      <c r="U136" t="e">
        <f t="shared" si="12"/>
        <v>#DIV/0!</v>
      </c>
      <c r="V136" s="7">
        <f>AVERAGE(B136:B136)</f>
        <v>0</v>
      </c>
      <c r="W136" t="s">
        <v>480</v>
      </c>
      <c r="X136" s="7" t="e">
        <f>_xlfn.STDEV.S(B136:B136)</f>
        <v>#DIV/0!</v>
      </c>
      <c r="Y136" t="e">
        <f>AVERAGEIFS(B136:B136,B136:B136,"&gt;="&amp;($V136-$X136),B136:B136,"&lt;="&amp;($V136+$X136))</f>
        <v>#DIV/0!</v>
      </c>
      <c r="Z136" t="e">
        <f t="shared" si="13"/>
        <v>#DIV/0!</v>
      </c>
      <c r="AC136" s="7" t="e">
        <f t="shared" si="14"/>
        <v>#DIV/0!</v>
      </c>
      <c r="AD136" s="7" t="e">
        <f t="shared" si="15"/>
        <v>#DIV/0!</v>
      </c>
      <c r="AE136">
        <f>_xlfn.QUARTILE.INC(G136:G136,1)</f>
        <v>64.599114458093865</v>
      </c>
      <c r="AF136">
        <f>_xlfn.QUARTILE.INC(G136:G136,3)</f>
        <v>64.599114458093865</v>
      </c>
      <c r="AG136" t="e">
        <f>IF(OR(#REF!=0,#REF!=0),0,AF136-AE136)</f>
        <v>#REF!</v>
      </c>
      <c r="AH136" t="e">
        <f t="shared" si="16"/>
        <v>#REF!</v>
      </c>
      <c r="AI136" t="e">
        <f t="shared" si="17"/>
        <v>#REF!</v>
      </c>
      <c r="AJ136" t="s">
        <v>480</v>
      </c>
    </row>
    <row r="137" spans="1:36" x14ac:dyDescent="0.2">
      <c r="A137" t="s">
        <v>157</v>
      </c>
      <c r="B137" s="7">
        <v>330.24618870583595</v>
      </c>
      <c r="C137" s="7">
        <v>5.8415334989856742</v>
      </c>
      <c r="D137" s="7">
        <v>13.421807609730257</v>
      </c>
      <c r="E137" s="7">
        <v>3.8487582820393551</v>
      </c>
      <c r="F137" s="7">
        <v>108.799733320377</v>
      </c>
      <c r="G137" s="7">
        <v>200.90576110395273</v>
      </c>
      <c r="H137" s="7">
        <v>812.49351136029122</v>
      </c>
      <c r="I137" s="7">
        <v>8.1771157492471414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AVERAGE(R137:R137)</f>
        <v>0</v>
      </c>
      <c r="T137">
        <f>IFERROR(#REF!/#REF!,0)</f>
        <v>0</v>
      </c>
      <c r="U137" t="e">
        <f t="shared" si="12"/>
        <v>#DIV/0!</v>
      </c>
      <c r="V137" s="8">
        <f>AVERAGE(B137:B137)</f>
        <v>330.24618870583595</v>
      </c>
      <c r="X137" s="7" t="e">
        <f>_xlfn.STDEV.S(B137:B137)</f>
        <v>#DIV/0!</v>
      </c>
      <c r="Y137" t="e">
        <f>AVERAGEIFS(B137:B137,B137:B137,"&gt;="&amp;($V137-$X137),B137:B137,"&lt;="&amp;($V137+$X137))</f>
        <v>#DIV/0!</v>
      </c>
      <c r="Z137" t="e">
        <f t="shared" si="13"/>
        <v>#DIV/0!</v>
      </c>
      <c r="AC137" s="7" t="e">
        <f t="shared" si="14"/>
        <v>#DIV/0!</v>
      </c>
      <c r="AD137" s="7" t="e">
        <f t="shared" si="15"/>
        <v>#DIV/0!</v>
      </c>
      <c r="AE137">
        <f>_xlfn.QUARTILE.INC(G137:G137,1)</f>
        <v>200.90576110395273</v>
      </c>
      <c r="AF137">
        <f>_xlfn.QUARTILE.INC(G137:G137,3)</f>
        <v>200.90576110395273</v>
      </c>
      <c r="AG137" t="e">
        <f>IF(OR(#REF!=0,#REF!=0),0,AF137-AE137)</f>
        <v>#REF!</v>
      </c>
      <c r="AH137" t="e">
        <f t="shared" si="16"/>
        <v>#REF!</v>
      </c>
      <c r="AI137" t="e">
        <f t="shared" si="17"/>
        <v>#REF!</v>
      </c>
    </row>
    <row r="138" spans="1:36" x14ac:dyDescent="0.2">
      <c r="A138" t="s">
        <v>158</v>
      </c>
      <c r="B138" s="7">
        <v>0</v>
      </c>
      <c r="C138" s="7">
        <v>14.709433498780477</v>
      </c>
      <c r="D138" s="7">
        <v>74.402761469108214</v>
      </c>
      <c r="E138" s="7">
        <v>2.7663240720544935</v>
      </c>
      <c r="F138" s="7">
        <v>0</v>
      </c>
      <c r="G138" s="7">
        <v>328.0930153574119</v>
      </c>
      <c r="H138" s="7">
        <v>256.74565487626683</v>
      </c>
      <c r="I138" s="7">
        <v>130.48379923143375</v>
      </c>
      <c r="J138">
        <v>270.0890048391966</v>
      </c>
      <c r="K138">
        <v>179.6919208800806</v>
      </c>
      <c r="L138">
        <v>117.45907167443467</v>
      </c>
      <c r="M138">
        <v>1.3735522119427923</v>
      </c>
      <c r="N138">
        <v>0.9084878522165406</v>
      </c>
      <c r="O138">
        <v>0.22179657968234048</v>
      </c>
      <c r="P138">
        <v>1.580535103409499</v>
      </c>
      <c r="Q138">
        <v>0.22349215071458628</v>
      </c>
      <c r="R138">
        <v>0.3878256610264072</v>
      </c>
      <c r="S138">
        <f>AVERAGE(R138:R138)</f>
        <v>0.3878256610264072</v>
      </c>
      <c r="T138">
        <f>IFERROR(#REF!/#REF!,0)</f>
        <v>0</v>
      </c>
      <c r="U138" t="e">
        <f t="shared" si="12"/>
        <v>#DIV/0!</v>
      </c>
      <c r="V138" s="7">
        <f>AVERAGE(B138:B138)</f>
        <v>0</v>
      </c>
      <c r="W138" t="s">
        <v>480</v>
      </c>
      <c r="X138" s="7" t="e">
        <f>_xlfn.STDEV.S(B138:B138)</f>
        <v>#DIV/0!</v>
      </c>
      <c r="Y138" t="e">
        <f>AVERAGEIFS(B138:B138,B138:B138,"&gt;="&amp;($V138-$X138),B138:B138,"&lt;="&amp;($V138+$X138))</f>
        <v>#DIV/0!</v>
      </c>
      <c r="Z138" t="e">
        <f t="shared" si="13"/>
        <v>#DIV/0!</v>
      </c>
      <c r="AC138" s="7" t="e">
        <f t="shared" si="14"/>
        <v>#DIV/0!</v>
      </c>
      <c r="AD138" s="7" t="e">
        <f t="shared" si="15"/>
        <v>#DIV/0!</v>
      </c>
      <c r="AE138">
        <f>_xlfn.QUARTILE.INC(G138:G138,1)</f>
        <v>328.0930153574119</v>
      </c>
      <c r="AF138">
        <f>_xlfn.QUARTILE.INC(G138:G138,3)</f>
        <v>328.0930153574119</v>
      </c>
      <c r="AG138" t="e">
        <f>IF(OR(#REF!=0,#REF!=0),0,AF138-AE138)</f>
        <v>#REF!</v>
      </c>
      <c r="AH138" t="e">
        <f t="shared" si="16"/>
        <v>#REF!</v>
      </c>
      <c r="AI138" t="e">
        <f t="shared" si="17"/>
        <v>#REF!</v>
      </c>
      <c r="AJ138" t="s">
        <v>480</v>
      </c>
    </row>
    <row r="139" spans="1:36" x14ac:dyDescent="0.2">
      <c r="A139" t="s">
        <v>159</v>
      </c>
      <c r="B139" s="7">
        <v>16.54555887481682</v>
      </c>
      <c r="C139" s="7">
        <v>3.6951921063750124</v>
      </c>
      <c r="D139" s="7">
        <v>2.6785037363330978E-3</v>
      </c>
      <c r="E139" s="7">
        <v>4.917950375707048</v>
      </c>
      <c r="F139" s="7">
        <v>10.749931755907362</v>
      </c>
      <c r="G139" s="7">
        <v>15.102085613745439</v>
      </c>
      <c r="H139" s="7">
        <v>7.4299660194412516</v>
      </c>
      <c r="I139" s="7">
        <v>22.015846278724542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>AVERAGE(R139:R139)</f>
        <v>0</v>
      </c>
      <c r="T139">
        <f>IFERROR(#REF!/#REF!,0)</f>
        <v>0</v>
      </c>
      <c r="U139" t="e">
        <f t="shared" si="12"/>
        <v>#DIV/0!</v>
      </c>
      <c r="V139" s="8">
        <f>AVERAGE(B139:B139)</f>
        <v>16.54555887481682</v>
      </c>
      <c r="X139" s="7" t="e">
        <f>_xlfn.STDEV.S(B139:B139)</f>
        <v>#DIV/0!</v>
      </c>
      <c r="Y139" t="e">
        <f>AVERAGEIFS(B139:B139,B139:B139,"&gt;="&amp;($V139-$X139),B139:B139,"&lt;="&amp;($V139+$X139))</f>
        <v>#DIV/0!</v>
      </c>
      <c r="Z139" t="e">
        <f t="shared" si="13"/>
        <v>#DIV/0!</v>
      </c>
      <c r="AC139" s="7" t="e">
        <f t="shared" si="14"/>
        <v>#DIV/0!</v>
      </c>
      <c r="AD139" s="7" t="e">
        <f t="shared" si="15"/>
        <v>#DIV/0!</v>
      </c>
      <c r="AE139">
        <f>_xlfn.QUARTILE.INC(G139:G139,1)</f>
        <v>15.102085613745439</v>
      </c>
      <c r="AF139">
        <f>_xlfn.QUARTILE.INC(G139:G139,3)</f>
        <v>15.102085613745439</v>
      </c>
      <c r="AG139" t="e">
        <f>IF(OR(#REF!=0,#REF!=0),0,AF139-AE139)</f>
        <v>#REF!</v>
      </c>
      <c r="AH139" t="e">
        <f t="shared" si="16"/>
        <v>#REF!</v>
      </c>
      <c r="AI139" t="e">
        <f t="shared" si="17"/>
        <v>#REF!</v>
      </c>
    </row>
    <row r="140" spans="1:36" x14ac:dyDescent="0.2">
      <c r="A140" t="s">
        <v>160</v>
      </c>
      <c r="B140" s="7">
        <v>468.09468651420048</v>
      </c>
      <c r="C140" s="7">
        <v>137.17073146037049</v>
      </c>
      <c r="D140" s="7">
        <v>596.03438446693917</v>
      </c>
      <c r="E140" s="7">
        <v>0.24032374015797031</v>
      </c>
      <c r="F140" s="7">
        <v>284.18940765720663</v>
      </c>
      <c r="G140" s="7">
        <v>1196.4804510113818</v>
      </c>
      <c r="H140" s="7">
        <v>1323.4256884123943</v>
      </c>
      <c r="I140" s="7">
        <v>358.74111813207378</v>
      </c>
      <c r="J140">
        <v>4.0155089404703397E-3</v>
      </c>
      <c r="K140">
        <v>0.72589540235161465</v>
      </c>
      <c r="L140">
        <v>0.17610331177180527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>AVERAGE(R140:R140)</f>
        <v>0</v>
      </c>
      <c r="T140">
        <f>IFERROR(#REF!/#REF!,0)</f>
        <v>0</v>
      </c>
      <c r="U140" t="e">
        <f t="shared" si="12"/>
        <v>#DIV/0!</v>
      </c>
      <c r="V140" s="8">
        <f>AVERAGE(B140:B140)</f>
        <v>468.09468651420048</v>
      </c>
      <c r="X140" s="7" t="e">
        <f>_xlfn.STDEV.S(B140:B140)</f>
        <v>#DIV/0!</v>
      </c>
      <c r="Y140" t="e">
        <f>AVERAGEIFS(B140:B140,B140:B140,"&gt;="&amp;($V140-$X140),B140:B140,"&lt;="&amp;($V140+$X140))</f>
        <v>#DIV/0!</v>
      </c>
      <c r="Z140" t="e">
        <f t="shared" si="13"/>
        <v>#DIV/0!</v>
      </c>
      <c r="AC140" s="7" t="e">
        <f t="shared" si="14"/>
        <v>#DIV/0!</v>
      </c>
      <c r="AD140" s="7" t="e">
        <f t="shared" si="15"/>
        <v>#DIV/0!</v>
      </c>
      <c r="AE140">
        <f>_xlfn.QUARTILE.INC(G140:G140,1)</f>
        <v>1196.4804510113818</v>
      </c>
      <c r="AF140">
        <f>_xlfn.QUARTILE.INC(G140:G140,3)</f>
        <v>1196.4804510113818</v>
      </c>
      <c r="AG140" t="e">
        <f>IF(OR(#REF!=0,#REF!=0),0,AF140-AE140)</f>
        <v>#REF!</v>
      </c>
      <c r="AH140" t="e">
        <f t="shared" si="16"/>
        <v>#REF!</v>
      </c>
      <c r="AI140" t="e">
        <f t="shared" si="17"/>
        <v>#REF!</v>
      </c>
    </row>
    <row r="141" spans="1:36" x14ac:dyDescent="0.2">
      <c r="A141" t="s">
        <v>161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>AVERAGE(R141:R141)</f>
        <v>0</v>
      </c>
      <c r="T141">
        <f>IFERROR(#REF!/#REF!,0)</f>
        <v>0</v>
      </c>
      <c r="U141" t="e">
        <f t="shared" si="12"/>
        <v>#DIV/0!</v>
      </c>
      <c r="V141" s="7">
        <f>AVERAGE(B141:B141)</f>
        <v>0</v>
      </c>
      <c r="W141" t="s">
        <v>480</v>
      </c>
      <c r="X141" s="7" t="e">
        <f>_xlfn.STDEV.S(B141:B141)</f>
        <v>#DIV/0!</v>
      </c>
      <c r="Y141" t="e">
        <f>AVERAGEIFS(B141:B141,B141:B141,"&gt;="&amp;($V141-$X141),B141:B141,"&lt;="&amp;($V141+$X141))</f>
        <v>#DIV/0!</v>
      </c>
      <c r="Z141" t="e">
        <f t="shared" si="13"/>
        <v>#DIV/0!</v>
      </c>
      <c r="AC141" s="7" t="e">
        <f t="shared" si="14"/>
        <v>#DIV/0!</v>
      </c>
      <c r="AD141" s="7" t="e">
        <f t="shared" si="15"/>
        <v>#DIV/0!</v>
      </c>
      <c r="AE141">
        <f>_xlfn.QUARTILE.INC(G141:G141,1)</f>
        <v>0</v>
      </c>
      <c r="AF141">
        <f>_xlfn.QUARTILE.INC(G141:G141,3)</f>
        <v>0</v>
      </c>
      <c r="AG141" t="e">
        <f>IF(OR(#REF!=0,#REF!=0),0,AF141-AE141)</f>
        <v>#REF!</v>
      </c>
      <c r="AH141" t="e">
        <f t="shared" si="16"/>
        <v>#REF!</v>
      </c>
      <c r="AI141" t="e">
        <f t="shared" si="17"/>
        <v>#REF!</v>
      </c>
      <c r="AJ141" t="s">
        <v>480</v>
      </c>
    </row>
    <row r="142" spans="1:36" x14ac:dyDescent="0.2">
      <c r="A142" t="s">
        <v>162</v>
      </c>
      <c r="B142" s="7">
        <v>0</v>
      </c>
      <c r="C142" s="7">
        <v>26.015749122545419</v>
      </c>
      <c r="D142" s="7">
        <v>-162.2450159506005</v>
      </c>
      <c r="E142" s="7">
        <v>-0.30047100459284332</v>
      </c>
      <c r="F142" s="7">
        <v>0</v>
      </c>
      <c r="G142" s="7">
        <v>5563.7629444965978</v>
      </c>
      <c r="H142" s="7">
        <v>5941.0301816197871</v>
      </c>
      <c r="I142" s="7">
        <v>-84.462898973057705</v>
      </c>
      <c r="J142">
        <v>8.4726478890685061E-2</v>
      </c>
      <c r="K142">
        <v>1.3713357219036415</v>
      </c>
      <c r="L142">
        <v>2.2333380107909862</v>
      </c>
      <c r="M142">
        <v>0.20037576388723605</v>
      </c>
      <c r="N142">
        <v>6.1728432918829512E-2</v>
      </c>
      <c r="O142">
        <v>0.14009201018031819</v>
      </c>
      <c r="P142">
        <v>3.8712800898916863E-2</v>
      </c>
      <c r="Q142">
        <v>8.4462954483270875E-2</v>
      </c>
      <c r="R142">
        <v>3.7905053072334528E-2</v>
      </c>
      <c r="S142">
        <f>AVERAGE(R142:R142)</f>
        <v>3.7905053072334528E-2</v>
      </c>
      <c r="T142">
        <f>IFERROR(#REF!/#REF!,0)</f>
        <v>0</v>
      </c>
      <c r="U142" t="e">
        <f t="shared" si="12"/>
        <v>#DIV/0!</v>
      </c>
      <c r="V142" s="7">
        <f>AVERAGE(B142:B142)</f>
        <v>0</v>
      </c>
      <c r="W142" t="s">
        <v>480</v>
      </c>
      <c r="X142" s="7" t="e">
        <f>_xlfn.STDEV.S(B142:B142)</f>
        <v>#DIV/0!</v>
      </c>
      <c r="Y142" t="e">
        <f>AVERAGEIFS(B142:B142,B142:B142,"&gt;="&amp;($V142-$X142),B142:B142,"&lt;="&amp;($V142+$X142))</f>
        <v>#DIV/0!</v>
      </c>
      <c r="Z142" t="e">
        <f t="shared" si="13"/>
        <v>#DIV/0!</v>
      </c>
      <c r="AC142" s="7" t="e">
        <f t="shared" si="14"/>
        <v>#DIV/0!</v>
      </c>
      <c r="AD142" s="7" t="e">
        <f t="shared" si="15"/>
        <v>#DIV/0!</v>
      </c>
      <c r="AE142">
        <f>_xlfn.QUARTILE.INC(G142:G142,1)</f>
        <v>5563.7629444965978</v>
      </c>
      <c r="AF142">
        <f>_xlfn.QUARTILE.INC(G142:G142,3)</f>
        <v>5563.7629444965978</v>
      </c>
      <c r="AG142" t="e">
        <f>IF(OR(#REF!=0,#REF!=0),0,AF142-AE142)</f>
        <v>#REF!</v>
      </c>
      <c r="AH142" t="e">
        <f t="shared" si="16"/>
        <v>#REF!</v>
      </c>
      <c r="AI142" t="e">
        <f t="shared" si="17"/>
        <v>#REF!</v>
      </c>
      <c r="AJ142" t="s">
        <v>480</v>
      </c>
    </row>
    <row r="143" spans="1:36" x14ac:dyDescent="0.2">
      <c r="A143" t="s">
        <v>163</v>
      </c>
      <c r="B143" s="7">
        <v>0</v>
      </c>
      <c r="C143" s="7">
        <v>0</v>
      </c>
      <c r="D143" s="7">
        <v>0</v>
      </c>
      <c r="E143" s="7">
        <v>0</v>
      </c>
      <c r="F143" s="7">
        <v>60.99072854613776</v>
      </c>
      <c r="G143" s="7">
        <v>4295.5041166837991</v>
      </c>
      <c r="H143" s="7">
        <v>2020.2657315420495</v>
      </c>
      <c r="I143" s="7">
        <v>66.178316836685298</v>
      </c>
      <c r="J143">
        <v>254.92305797033455</v>
      </c>
      <c r="K143">
        <v>121.61195580270468</v>
      </c>
      <c r="L143">
        <v>38.745836233720844</v>
      </c>
      <c r="M143">
        <v>0.99233288097936256</v>
      </c>
      <c r="N143">
        <v>0.21898282970337601</v>
      </c>
      <c r="O143">
        <v>1.3189828987611547</v>
      </c>
      <c r="P143">
        <v>0.10161846206388228</v>
      </c>
      <c r="Q143">
        <v>0.27017889290079045</v>
      </c>
      <c r="R143">
        <v>1.7886902846399513</v>
      </c>
      <c r="S143">
        <f>AVERAGE(R143:R143)</f>
        <v>1.7886902846399513</v>
      </c>
      <c r="T143">
        <f>IFERROR(#REF!/#REF!,0)</f>
        <v>0</v>
      </c>
      <c r="U143" t="e">
        <f t="shared" si="12"/>
        <v>#DIV/0!</v>
      </c>
      <c r="V143" s="7">
        <f>AVERAGE(B143:B143)</f>
        <v>0</v>
      </c>
      <c r="W143" t="s">
        <v>480</v>
      </c>
      <c r="X143" s="7" t="e">
        <f>_xlfn.STDEV.S(B143:B143)</f>
        <v>#DIV/0!</v>
      </c>
      <c r="Y143" t="e">
        <f>AVERAGEIFS(B143:B143,B143:B143,"&gt;="&amp;($V143-$X143),B143:B143,"&lt;="&amp;($V143+$X143))</f>
        <v>#DIV/0!</v>
      </c>
      <c r="Z143" t="e">
        <f t="shared" si="13"/>
        <v>#DIV/0!</v>
      </c>
      <c r="AC143" s="7" t="e">
        <f t="shared" si="14"/>
        <v>#DIV/0!</v>
      </c>
      <c r="AD143" s="7" t="e">
        <f t="shared" si="15"/>
        <v>#DIV/0!</v>
      </c>
      <c r="AE143">
        <f>_xlfn.QUARTILE.INC(G143:G143,1)</f>
        <v>4295.5041166837991</v>
      </c>
      <c r="AF143">
        <f>_xlfn.QUARTILE.INC(G143:G143,3)</f>
        <v>4295.5041166837991</v>
      </c>
      <c r="AG143" t="e">
        <f>IF(OR(#REF!=0,#REF!=0),0,AF143-AE143)</f>
        <v>#REF!</v>
      </c>
      <c r="AH143" t="e">
        <f t="shared" si="16"/>
        <v>#REF!</v>
      </c>
      <c r="AI143" t="e">
        <f t="shared" si="17"/>
        <v>#REF!</v>
      </c>
      <c r="AJ143" t="s">
        <v>480</v>
      </c>
    </row>
    <row r="144" spans="1:36" x14ac:dyDescent="0.2">
      <c r="A144" t="s">
        <v>164</v>
      </c>
      <c r="B144" s="7">
        <v>0</v>
      </c>
      <c r="C144" s="7">
        <v>0.82960425947654093</v>
      </c>
      <c r="D144" s="7">
        <v>0.86225282505103307</v>
      </c>
      <c r="E144" s="7">
        <v>5.9824741815719404</v>
      </c>
      <c r="F144" s="7">
        <v>3.9636053696063489</v>
      </c>
      <c r="G144" s="7">
        <v>5.5126895452200895</v>
      </c>
      <c r="H144" s="7">
        <v>2.7154373129727527</v>
      </c>
      <c r="I144" s="7">
        <v>1.298662265019094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AVERAGE(R144:R144)</f>
        <v>0</v>
      </c>
      <c r="T144">
        <f>IFERROR(#REF!/#REF!,0)</f>
        <v>0</v>
      </c>
      <c r="U144" t="e">
        <f t="shared" si="12"/>
        <v>#DIV/0!</v>
      </c>
      <c r="V144" s="7">
        <f>AVERAGE(B144:B144)</f>
        <v>0</v>
      </c>
      <c r="W144" t="s">
        <v>480</v>
      </c>
      <c r="X144" s="7" t="e">
        <f>_xlfn.STDEV.S(B144:B144)</f>
        <v>#DIV/0!</v>
      </c>
      <c r="Y144" t="e">
        <f>AVERAGEIFS(B144:B144,B144:B144,"&gt;="&amp;($V144-$X144),B144:B144,"&lt;="&amp;($V144+$X144))</f>
        <v>#DIV/0!</v>
      </c>
      <c r="Z144" t="e">
        <f t="shared" si="13"/>
        <v>#DIV/0!</v>
      </c>
      <c r="AC144" s="7" t="e">
        <f t="shared" si="14"/>
        <v>#DIV/0!</v>
      </c>
      <c r="AD144" s="7" t="e">
        <f t="shared" si="15"/>
        <v>#DIV/0!</v>
      </c>
      <c r="AE144">
        <f>_xlfn.QUARTILE.INC(G144:G144,1)</f>
        <v>5.5126895452200895</v>
      </c>
      <c r="AF144">
        <f>_xlfn.QUARTILE.INC(G144:G144,3)</f>
        <v>5.5126895452200895</v>
      </c>
      <c r="AG144" t="e">
        <f>IF(OR(#REF!=0,#REF!=0),0,AF144-AE144)</f>
        <v>#REF!</v>
      </c>
      <c r="AH144" t="e">
        <f t="shared" si="16"/>
        <v>#REF!</v>
      </c>
      <c r="AI144" t="e">
        <f t="shared" si="17"/>
        <v>#REF!</v>
      </c>
      <c r="AJ144" t="s">
        <v>480</v>
      </c>
    </row>
    <row r="145" spans="1:36" x14ac:dyDescent="0.2">
      <c r="A145" t="s">
        <v>165</v>
      </c>
      <c r="B145" s="7">
        <v>9.2219581106600963E-3</v>
      </c>
      <c r="C145" s="7">
        <v>9.7849669766591187</v>
      </c>
      <c r="D145" s="7">
        <v>75.707292592819726</v>
      </c>
      <c r="E145" s="7">
        <v>3.4247914761545366</v>
      </c>
      <c r="F145" s="7">
        <v>1.3623833815661151E-3</v>
      </c>
      <c r="G145" s="7">
        <v>70.684179456812387</v>
      </c>
      <c r="H145" s="7">
        <v>7.7672019922178661</v>
      </c>
      <c r="I145" s="7">
        <v>39.596962776776145</v>
      </c>
      <c r="J145">
        <v>139.65658591109494</v>
      </c>
      <c r="K145">
        <v>236.0237833815045</v>
      </c>
      <c r="L145">
        <v>37.276271495963634</v>
      </c>
      <c r="M145">
        <v>0.15110971899652897</v>
      </c>
      <c r="N145">
        <v>0.26667016463646342</v>
      </c>
      <c r="O145">
        <v>2.4907302650654333</v>
      </c>
      <c r="P145">
        <v>0.63235693886212163</v>
      </c>
      <c r="Q145">
        <v>0.20027424266443072</v>
      </c>
      <c r="R145">
        <v>2.6877155122281717</v>
      </c>
      <c r="S145">
        <f>AVERAGE(R145:R145)</f>
        <v>2.6877155122281717</v>
      </c>
      <c r="T145">
        <f>IFERROR(#REF!/#REF!,0)</f>
        <v>0</v>
      </c>
      <c r="U145" t="e">
        <f t="shared" si="12"/>
        <v>#DIV/0!</v>
      </c>
      <c r="V145" s="8">
        <f>AVERAGE(B145:B145)</f>
        <v>9.2219581106600963E-3</v>
      </c>
      <c r="X145" s="7" t="e">
        <f>_xlfn.STDEV.S(B145:B145)</f>
        <v>#DIV/0!</v>
      </c>
      <c r="Y145" t="e">
        <f>AVERAGEIFS(B145:B145,B145:B145,"&gt;="&amp;($V145-$X145),B145:B145,"&lt;="&amp;($V145+$X145))</f>
        <v>#DIV/0!</v>
      </c>
      <c r="Z145" t="e">
        <f t="shared" si="13"/>
        <v>#DIV/0!</v>
      </c>
      <c r="AC145" s="7" t="e">
        <f t="shared" si="14"/>
        <v>#DIV/0!</v>
      </c>
      <c r="AD145" s="7" t="e">
        <f t="shared" si="15"/>
        <v>#DIV/0!</v>
      </c>
      <c r="AE145">
        <f>_xlfn.QUARTILE.INC(G145:G145,1)</f>
        <v>70.684179456812387</v>
      </c>
      <c r="AF145">
        <f>_xlfn.QUARTILE.INC(G145:G145,3)</f>
        <v>70.684179456812387</v>
      </c>
      <c r="AG145" t="e">
        <f>IF(OR(#REF!=0,#REF!=0),0,AF145-AE145)</f>
        <v>#REF!</v>
      </c>
      <c r="AH145" t="e">
        <f t="shared" si="16"/>
        <v>#REF!</v>
      </c>
      <c r="AI145" t="e">
        <f t="shared" si="17"/>
        <v>#REF!</v>
      </c>
    </row>
    <row r="146" spans="1:36" x14ac:dyDescent="0.2">
      <c r="A146" t="s">
        <v>166</v>
      </c>
      <c r="B146" s="7">
        <v>0</v>
      </c>
      <c r="C146" s="7">
        <v>1.8213115625883172</v>
      </c>
      <c r="D146" s="7">
        <v>5.1709801012442451</v>
      </c>
      <c r="E146" s="7">
        <v>1.7478084240249485</v>
      </c>
      <c r="F146" s="7">
        <v>0</v>
      </c>
      <c r="G146" s="7">
        <v>23.538386447360011</v>
      </c>
      <c r="H146" s="7">
        <v>11.486406868783726</v>
      </c>
      <c r="I146" s="7">
        <v>3.883538227878427</v>
      </c>
      <c r="J146">
        <v>1.6657416172283925E-2</v>
      </c>
      <c r="K146">
        <v>4.5660942990834039</v>
      </c>
      <c r="L146">
        <v>6.3038540486136156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AVERAGE(R146:R146)</f>
        <v>0</v>
      </c>
      <c r="T146">
        <f>IFERROR(#REF!/#REF!,0)</f>
        <v>0</v>
      </c>
      <c r="U146" t="e">
        <f t="shared" si="12"/>
        <v>#DIV/0!</v>
      </c>
      <c r="V146" s="7">
        <f>AVERAGE(B146:B146)</f>
        <v>0</v>
      </c>
      <c r="W146" t="s">
        <v>480</v>
      </c>
      <c r="X146" s="7" t="e">
        <f>_xlfn.STDEV.S(B146:B146)</f>
        <v>#DIV/0!</v>
      </c>
      <c r="Y146" t="e">
        <f>AVERAGEIFS(B146:B146,B146:B146,"&gt;="&amp;($V146-$X146),B146:B146,"&lt;="&amp;($V146+$X146))</f>
        <v>#DIV/0!</v>
      </c>
      <c r="Z146" t="e">
        <f t="shared" si="13"/>
        <v>#DIV/0!</v>
      </c>
      <c r="AC146" s="7" t="e">
        <f t="shared" si="14"/>
        <v>#DIV/0!</v>
      </c>
      <c r="AD146" s="7" t="e">
        <f t="shared" si="15"/>
        <v>#DIV/0!</v>
      </c>
      <c r="AE146">
        <f>_xlfn.QUARTILE.INC(G146:G146,1)</f>
        <v>23.538386447360011</v>
      </c>
      <c r="AF146">
        <f>_xlfn.QUARTILE.INC(G146:G146,3)</f>
        <v>23.538386447360011</v>
      </c>
      <c r="AG146" t="e">
        <f>IF(OR(#REF!=0,#REF!=0),0,AF146-AE146)</f>
        <v>#REF!</v>
      </c>
      <c r="AH146" t="e">
        <f t="shared" si="16"/>
        <v>#REF!</v>
      </c>
      <c r="AI146" t="e">
        <f t="shared" si="17"/>
        <v>#REF!</v>
      </c>
      <c r="AJ146" t="s">
        <v>480</v>
      </c>
    </row>
    <row r="147" spans="1:36" x14ac:dyDescent="0.2">
      <c r="A147" t="s">
        <v>167</v>
      </c>
      <c r="B147" s="7">
        <v>0</v>
      </c>
      <c r="C147" s="7">
        <v>0.32716678766712476</v>
      </c>
      <c r="D147" s="7">
        <v>33.109166984930766</v>
      </c>
      <c r="E147" s="7">
        <v>19.13648418019908</v>
      </c>
      <c r="F147" s="7">
        <v>0</v>
      </c>
      <c r="G147" s="7">
        <v>41.832906908465006</v>
      </c>
      <c r="H147" s="7">
        <v>1.1415300607075221</v>
      </c>
      <c r="I147" s="7">
        <v>16.117268047124973</v>
      </c>
      <c r="J147">
        <v>0.40075927340364442</v>
      </c>
      <c r="K147">
        <v>148.52399985794068</v>
      </c>
      <c r="L147">
        <v>24.773405111783337</v>
      </c>
      <c r="M147">
        <v>0.28824785662543501</v>
      </c>
      <c r="N147">
        <v>3.0317133557070459</v>
      </c>
      <c r="O147">
        <v>6.8258035031865392</v>
      </c>
      <c r="P147">
        <v>2.373602898993024</v>
      </c>
      <c r="Q147">
        <v>0.6825594770189638</v>
      </c>
      <c r="R147">
        <v>7.0909446656236579</v>
      </c>
      <c r="S147">
        <f>AVERAGE(R147:R147)</f>
        <v>7.0909446656236579</v>
      </c>
      <c r="T147">
        <f>IFERROR(#REF!/#REF!,0)</f>
        <v>0</v>
      </c>
      <c r="U147" t="e">
        <f t="shared" si="12"/>
        <v>#DIV/0!</v>
      </c>
      <c r="V147" s="8">
        <f>AVERAGE(B147:B147)</f>
        <v>0</v>
      </c>
      <c r="X147" s="7" t="e">
        <f>_xlfn.STDEV.S(B147:B147)</f>
        <v>#DIV/0!</v>
      </c>
      <c r="Y147" t="e">
        <f>AVERAGEIFS(B147:B147,B147:B147,"&gt;="&amp;($V147-$X147),B147:B147,"&lt;="&amp;($V147+$X147))</f>
        <v>#DIV/0!</v>
      </c>
      <c r="Z147" t="e">
        <f t="shared" si="13"/>
        <v>#DIV/0!</v>
      </c>
      <c r="AC147" s="7" t="e">
        <f t="shared" si="14"/>
        <v>#DIV/0!</v>
      </c>
      <c r="AD147" s="7" t="e">
        <f t="shared" si="15"/>
        <v>#DIV/0!</v>
      </c>
      <c r="AE147">
        <f>_xlfn.QUARTILE.INC(G147:G147,1)</f>
        <v>41.832906908465006</v>
      </c>
      <c r="AF147">
        <f>_xlfn.QUARTILE.INC(G147:G147,3)</f>
        <v>41.832906908465006</v>
      </c>
      <c r="AG147" t="e">
        <f>IF(OR(#REF!=0,#REF!=0),0,AF147-AE147)</f>
        <v>#REF!</v>
      </c>
      <c r="AH147" t="e">
        <f t="shared" si="16"/>
        <v>#REF!</v>
      </c>
      <c r="AI147" t="e">
        <f t="shared" si="17"/>
        <v>#REF!</v>
      </c>
    </row>
    <row r="148" spans="1:36" x14ac:dyDescent="0.2">
      <c r="A148" t="s">
        <v>168</v>
      </c>
      <c r="B148" s="7">
        <v>0</v>
      </c>
      <c r="C148" s="7">
        <v>1.0355325760913194</v>
      </c>
      <c r="D148" s="7">
        <v>16.308418695939178</v>
      </c>
      <c r="E148" s="7">
        <v>3.2344390283378934</v>
      </c>
      <c r="F148" s="7">
        <v>0</v>
      </c>
      <c r="G148" s="7">
        <v>21.756677563338243</v>
      </c>
      <c r="H148" s="7">
        <v>3.0507726594682194</v>
      </c>
      <c r="I148" s="7">
        <v>1.1120466090400192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>AVERAGE(R148:R148)</f>
        <v>0</v>
      </c>
      <c r="T148">
        <f>IFERROR(#REF!/#REF!,0)</f>
        <v>0</v>
      </c>
      <c r="U148" t="e">
        <f t="shared" si="12"/>
        <v>#DIV/0!</v>
      </c>
      <c r="V148" s="7">
        <f>AVERAGE(B148:B148)</f>
        <v>0</v>
      </c>
      <c r="W148" t="s">
        <v>480</v>
      </c>
      <c r="X148" s="7" t="e">
        <f>_xlfn.STDEV.S(B148:B148)</f>
        <v>#DIV/0!</v>
      </c>
      <c r="Y148" t="e">
        <f>AVERAGEIFS(B148:B148,B148:B148,"&gt;="&amp;($V148-$X148),B148:B148,"&lt;="&amp;($V148+$X148))</f>
        <v>#DIV/0!</v>
      </c>
      <c r="Z148" t="e">
        <f t="shared" si="13"/>
        <v>#DIV/0!</v>
      </c>
      <c r="AC148" s="7" t="e">
        <f t="shared" si="14"/>
        <v>#DIV/0!</v>
      </c>
      <c r="AD148" s="7" t="e">
        <f t="shared" si="15"/>
        <v>#DIV/0!</v>
      </c>
      <c r="AE148">
        <f>_xlfn.QUARTILE.INC(G148:G148,1)</f>
        <v>21.756677563338243</v>
      </c>
      <c r="AF148">
        <f>_xlfn.QUARTILE.INC(G148:G148,3)</f>
        <v>21.756677563338243</v>
      </c>
      <c r="AG148" t="e">
        <f>IF(OR(#REF!=0,#REF!=0),0,AF148-AE148)</f>
        <v>#REF!</v>
      </c>
      <c r="AH148" t="e">
        <f t="shared" si="16"/>
        <v>#REF!</v>
      </c>
      <c r="AI148" t="e">
        <f t="shared" si="17"/>
        <v>#REF!</v>
      </c>
      <c r="AJ148" t="s">
        <v>480</v>
      </c>
    </row>
    <row r="149" spans="1:36" x14ac:dyDescent="0.2">
      <c r="A149" t="s">
        <v>169</v>
      </c>
      <c r="B149" s="7">
        <v>94.708611151862613</v>
      </c>
      <c r="C149" s="7">
        <v>69.018357403758358</v>
      </c>
      <c r="D149" s="7">
        <v>106.304748429597</v>
      </c>
      <c r="E149" s="7">
        <v>0.17059338137166957</v>
      </c>
      <c r="F149" s="7">
        <v>79.778027301392612</v>
      </c>
      <c r="G149" s="7">
        <v>126.14942651102277</v>
      </c>
      <c r="H149" s="7">
        <v>-4.7001656678600332</v>
      </c>
      <c r="I149" s="7">
        <v>195.06930423221479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>AVERAGE(R149:R149)</f>
        <v>0</v>
      </c>
      <c r="T149">
        <f>IFERROR(#REF!/#REF!,0)</f>
        <v>0</v>
      </c>
      <c r="U149" t="e">
        <f t="shared" si="12"/>
        <v>#DIV/0!</v>
      </c>
      <c r="V149" s="8">
        <f>AVERAGE(B149:B149)</f>
        <v>94.708611151862613</v>
      </c>
      <c r="X149" s="7" t="e">
        <f>_xlfn.STDEV.S(B149:B149)</f>
        <v>#DIV/0!</v>
      </c>
      <c r="Y149" t="e">
        <f>AVERAGEIFS(B149:B149,B149:B149,"&gt;="&amp;($V149-$X149),B149:B149,"&lt;="&amp;($V149+$X149))</f>
        <v>#DIV/0!</v>
      </c>
      <c r="Z149" t="e">
        <f t="shared" si="13"/>
        <v>#DIV/0!</v>
      </c>
      <c r="AC149" s="7" t="e">
        <f t="shared" si="14"/>
        <v>#DIV/0!</v>
      </c>
      <c r="AD149" s="7" t="e">
        <f t="shared" si="15"/>
        <v>#DIV/0!</v>
      </c>
      <c r="AE149">
        <f>_xlfn.QUARTILE.INC(G149:G149,1)</f>
        <v>126.14942651102277</v>
      </c>
      <c r="AF149">
        <f>_xlfn.QUARTILE.INC(G149:G149,3)</f>
        <v>126.14942651102277</v>
      </c>
      <c r="AG149" t="e">
        <f>IF(OR(#REF!=0,#REF!=0),0,AF149-AE149)</f>
        <v>#REF!</v>
      </c>
      <c r="AH149" t="e">
        <f t="shared" si="16"/>
        <v>#REF!</v>
      </c>
      <c r="AI149" t="e">
        <f t="shared" si="17"/>
        <v>#REF!</v>
      </c>
    </row>
    <row r="150" spans="1:36" x14ac:dyDescent="0.2">
      <c r="A150" t="s">
        <v>170</v>
      </c>
      <c r="B150" s="7">
        <v>33.660866927350973</v>
      </c>
      <c r="C150" s="7">
        <v>12.310764315743988</v>
      </c>
      <c r="D150" s="7">
        <v>31.006175192814119</v>
      </c>
      <c r="E150" s="7">
        <v>1.7968886111762956</v>
      </c>
      <c r="F150" s="7">
        <v>46.899805117471139</v>
      </c>
      <c r="G150" s="7">
        <v>225.55861620083263</v>
      </c>
      <c r="H150" s="7">
        <v>133.22410332612515</v>
      </c>
      <c r="I150" s="7">
        <v>18.25693393262711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>AVERAGE(R150:R150)</f>
        <v>0</v>
      </c>
      <c r="T150">
        <f>IFERROR(#REF!/#REF!,0)</f>
        <v>0</v>
      </c>
      <c r="U150" t="e">
        <f t="shared" si="12"/>
        <v>#DIV/0!</v>
      </c>
      <c r="V150" s="8">
        <f>AVERAGE(B150:B150)</f>
        <v>33.660866927350973</v>
      </c>
      <c r="X150" s="7" t="e">
        <f>_xlfn.STDEV.S(B150:B150)</f>
        <v>#DIV/0!</v>
      </c>
      <c r="Y150" t="e">
        <f>AVERAGEIFS(B150:B150,B150:B150,"&gt;="&amp;($V150-$X150),B150:B150,"&lt;="&amp;($V150+$X150))</f>
        <v>#DIV/0!</v>
      </c>
      <c r="Z150" t="e">
        <f t="shared" si="13"/>
        <v>#DIV/0!</v>
      </c>
      <c r="AC150" s="7" t="e">
        <f t="shared" si="14"/>
        <v>#DIV/0!</v>
      </c>
      <c r="AD150" s="7" t="e">
        <f t="shared" si="15"/>
        <v>#DIV/0!</v>
      </c>
      <c r="AE150">
        <f>_xlfn.QUARTILE.INC(G150:G150,1)</f>
        <v>225.55861620083263</v>
      </c>
      <c r="AF150">
        <f>_xlfn.QUARTILE.INC(G150:G150,3)</f>
        <v>225.55861620083263</v>
      </c>
      <c r="AG150" t="e">
        <f>IF(OR(#REF!=0,#REF!=0),0,AF150-AE150)</f>
        <v>#REF!</v>
      </c>
      <c r="AH150" t="e">
        <f t="shared" si="16"/>
        <v>#REF!</v>
      </c>
      <c r="AI150" t="e">
        <f t="shared" si="17"/>
        <v>#REF!</v>
      </c>
    </row>
    <row r="151" spans="1:36" x14ac:dyDescent="0.2">
      <c r="A151" t="s">
        <v>171</v>
      </c>
      <c r="B151" s="7">
        <v>46.121804467063946</v>
      </c>
      <c r="C151" s="7">
        <v>106.57253918115198</v>
      </c>
      <c r="D151" s="7">
        <v>1193.3145826705006</v>
      </c>
      <c r="E151" s="7">
        <v>1.0263527645046937</v>
      </c>
      <c r="F151" s="7">
        <v>99.497325978741088</v>
      </c>
      <c r="G151" s="7">
        <v>-39.924646501501648</v>
      </c>
      <c r="H151" s="7">
        <v>-1487.1077640046003</v>
      </c>
      <c r="I151" s="7">
        <v>1305.317494290081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>AVERAGE(R151:R151)</f>
        <v>0</v>
      </c>
      <c r="T151">
        <f>IFERROR(#REF!/#REF!,0)</f>
        <v>0</v>
      </c>
      <c r="U151" t="e">
        <f t="shared" si="12"/>
        <v>#DIV/0!</v>
      </c>
      <c r="V151" s="8">
        <f>AVERAGE(B151:B151)</f>
        <v>46.121804467063946</v>
      </c>
      <c r="X151" s="7" t="e">
        <f>_xlfn.STDEV.S(B151:B151)</f>
        <v>#DIV/0!</v>
      </c>
      <c r="Y151" t="e">
        <f>AVERAGEIFS(B151:B151,B151:B151,"&gt;="&amp;($V151-$X151),B151:B151,"&lt;="&amp;($V151+$X151))</f>
        <v>#DIV/0!</v>
      </c>
      <c r="Z151" t="e">
        <f t="shared" si="13"/>
        <v>#DIV/0!</v>
      </c>
      <c r="AC151" s="7" t="e">
        <f t="shared" si="14"/>
        <v>#DIV/0!</v>
      </c>
      <c r="AD151" s="7" t="e">
        <f t="shared" si="15"/>
        <v>#DIV/0!</v>
      </c>
      <c r="AE151">
        <f>_xlfn.QUARTILE.INC(G151:G151,1)</f>
        <v>-39.924646501501648</v>
      </c>
      <c r="AF151">
        <f>_xlfn.QUARTILE.INC(G151:G151,3)</f>
        <v>-39.924646501501648</v>
      </c>
      <c r="AG151" t="e">
        <f>IF(OR(#REF!=0,#REF!=0),0,AF151-AE151)</f>
        <v>#REF!</v>
      </c>
      <c r="AH151" t="e">
        <f t="shared" si="16"/>
        <v>#REF!</v>
      </c>
      <c r="AI151" t="e">
        <f t="shared" si="17"/>
        <v>#REF!</v>
      </c>
    </row>
    <row r="152" spans="1:36" x14ac:dyDescent="0.2">
      <c r="A152" t="s">
        <v>172</v>
      </c>
      <c r="B152" s="7">
        <v>5554.2548019451333</v>
      </c>
      <c r="C152" s="7">
        <v>478.8992374952594</v>
      </c>
      <c r="D152" s="7">
        <v>1717.272259250502</v>
      </c>
      <c r="E152" s="7">
        <v>0.57923358140059433</v>
      </c>
      <c r="F152" s="7">
        <v>15824.69245685633</v>
      </c>
      <c r="G152" s="7">
        <v>124326.02011743069</v>
      </c>
      <c r="H152" s="7">
        <v>93986.990392730862</v>
      </c>
      <c r="I152" s="7">
        <v>725.73436540380692</v>
      </c>
      <c r="J152">
        <v>-14.256461149455468</v>
      </c>
      <c r="K152">
        <v>356.8933131669653</v>
      </c>
      <c r="L152">
        <v>278.57957672113116</v>
      </c>
      <c r="M152">
        <v>-0.27303653531367328</v>
      </c>
      <c r="N152">
        <v>0.23961417606597007</v>
      </c>
      <c r="O152">
        <v>5.2569187283880429E-2</v>
      </c>
      <c r="P152">
        <v>-0.13558753295889575</v>
      </c>
      <c r="Q152">
        <v>0.47571688307563537</v>
      </c>
      <c r="R152">
        <v>1.9296692733996822E-2</v>
      </c>
      <c r="S152">
        <f>AVERAGE(R152:R152)</f>
        <v>1.9296692733996822E-2</v>
      </c>
      <c r="T152">
        <f>IFERROR(#REF!/#REF!,0)</f>
        <v>0</v>
      </c>
      <c r="U152" t="e">
        <f t="shared" si="12"/>
        <v>#DIV/0!</v>
      </c>
      <c r="V152" s="8">
        <f>AVERAGE(B152:B152)</f>
        <v>5554.2548019451333</v>
      </c>
      <c r="X152" s="7" t="e">
        <f>_xlfn.STDEV.S(B152:B152)</f>
        <v>#DIV/0!</v>
      </c>
      <c r="Y152" t="e">
        <f>AVERAGEIFS(B152:B152,B152:B152,"&gt;="&amp;($V152-$X152),B152:B152,"&lt;="&amp;($V152+$X152))</f>
        <v>#DIV/0!</v>
      </c>
      <c r="Z152" t="e">
        <f t="shared" si="13"/>
        <v>#DIV/0!</v>
      </c>
      <c r="AC152" s="7" t="e">
        <f t="shared" si="14"/>
        <v>#DIV/0!</v>
      </c>
      <c r="AD152" s="7" t="e">
        <f t="shared" si="15"/>
        <v>#DIV/0!</v>
      </c>
      <c r="AE152">
        <f>_xlfn.QUARTILE.INC(G152:G152,1)</f>
        <v>124326.02011743069</v>
      </c>
      <c r="AF152">
        <f>_xlfn.QUARTILE.INC(G152:G152,3)</f>
        <v>124326.02011743069</v>
      </c>
      <c r="AG152" t="e">
        <f>IF(OR(#REF!=0,#REF!=0),0,AF152-AE152)</f>
        <v>#REF!</v>
      </c>
      <c r="AH152" t="e">
        <f t="shared" si="16"/>
        <v>#REF!</v>
      </c>
      <c r="AI152" t="e">
        <f t="shared" si="17"/>
        <v>#REF!</v>
      </c>
    </row>
    <row r="153" spans="1:36" x14ac:dyDescent="0.2">
      <c r="A153" t="s">
        <v>173</v>
      </c>
      <c r="B153" s="7">
        <v>-3.1744580782838714</v>
      </c>
      <c r="C153" s="7">
        <v>0.59774842858724797</v>
      </c>
      <c r="D153" s="7">
        <v>2.0729103796355015</v>
      </c>
      <c r="E153" s="7">
        <v>16.897818109503088</v>
      </c>
      <c r="F153" s="7">
        <v>-0.71765654442957405</v>
      </c>
      <c r="G153" s="7">
        <v>2.7983721232084977</v>
      </c>
      <c r="H153" s="7">
        <v>0.98454337719030727</v>
      </c>
      <c r="I153" s="7">
        <v>5.9728747246553926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>AVERAGE(R153:R153)</f>
        <v>0</v>
      </c>
      <c r="T153">
        <f>IFERROR(#REF!/#REF!,0)</f>
        <v>0</v>
      </c>
      <c r="U153" t="e">
        <f t="shared" si="12"/>
        <v>#DIV/0!</v>
      </c>
      <c r="V153" s="8">
        <f>AVERAGE(B153:B153)</f>
        <v>-3.1744580782838714</v>
      </c>
      <c r="X153" s="7" t="e">
        <f>_xlfn.STDEV.S(B153:B153)</f>
        <v>#DIV/0!</v>
      </c>
      <c r="Y153" t="e">
        <f>AVERAGEIFS(B153:B153,B153:B153,"&gt;="&amp;($V153-$X153),B153:B153,"&lt;="&amp;($V153+$X153))</f>
        <v>#DIV/0!</v>
      </c>
      <c r="Z153" t="e">
        <f t="shared" si="13"/>
        <v>#DIV/0!</v>
      </c>
      <c r="AC153" s="7" t="e">
        <f t="shared" si="14"/>
        <v>#DIV/0!</v>
      </c>
      <c r="AD153" s="7" t="e">
        <f t="shared" si="15"/>
        <v>#DIV/0!</v>
      </c>
      <c r="AE153">
        <f>_xlfn.QUARTILE.INC(G153:G153,1)</f>
        <v>2.7983721232084977</v>
      </c>
      <c r="AF153">
        <f>_xlfn.QUARTILE.INC(G153:G153,3)</f>
        <v>2.7983721232084977</v>
      </c>
      <c r="AG153" t="e">
        <f>IF(OR(#REF!=0,#REF!=0),0,AF153-AE153)</f>
        <v>#REF!</v>
      </c>
      <c r="AH153" t="e">
        <f t="shared" si="16"/>
        <v>#REF!</v>
      </c>
      <c r="AI153" t="e">
        <f t="shared" si="17"/>
        <v>#REF!</v>
      </c>
    </row>
    <row r="154" spans="1:36" x14ac:dyDescent="0.2">
      <c r="A154" t="s">
        <v>174</v>
      </c>
      <c r="B154" s="7">
        <v>7.5685407029695879</v>
      </c>
      <c r="C154" s="7">
        <v>56.548364862198916</v>
      </c>
      <c r="D154" s="7">
        <v>24.89581555480963</v>
      </c>
      <c r="E154" s="7">
        <v>1.1481382895506951</v>
      </c>
      <c r="F154" s="7">
        <v>13.11307640234992</v>
      </c>
      <c r="G154" s="7">
        <v>239.78527665728316</v>
      </c>
      <c r="H154" s="7">
        <v>228.12769394942802</v>
      </c>
      <c r="I154" s="7">
        <v>17.387347742291322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>AVERAGE(R154:R154)</f>
        <v>0</v>
      </c>
      <c r="T154">
        <f>IFERROR(#REF!/#REF!,0)</f>
        <v>0</v>
      </c>
      <c r="U154" t="e">
        <f t="shared" si="12"/>
        <v>#DIV/0!</v>
      </c>
      <c r="V154" s="7">
        <f>AVERAGE(B154:B154)</f>
        <v>7.5685407029695879</v>
      </c>
      <c r="W154" t="s">
        <v>480</v>
      </c>
      <c r="X154" s="7" t="e">
        <f>_xlfn.STDEV.S(B154:B154)</f>
        <v>#DIV/0!</v>
      </c>
      <c r="Y154" t="e">
        <f>AVERAGEIFS(B154:B154,B154:B154,"&gt;="&amp;($V154-$X154),B154:B154,"&lt;="&amp;($V154+$X154))</f>
        <v>#DIV/0!</v>
      </c>
      <c r="Z154" t="e">
        <f t="shared" si="13"/>
        <v>#DIV/0!</v>
      </c>
      <c r="AC154" s="7" t="e">
        <f t="shared" si="14"/>
        <v>#DIV/0!</v>
      </c>
      <c r="AD154" s="7" t="e">
        <f t="shared" si="15"/>
        <v>#DIV/0!</v>
      </c>
      <c r="AE154">
        <f>_xlfn.QUARTILE.INC(G154:G154,1)</f>
        <v>239.78527665728316</v>
      </c>
      <c r="AF154">
        <f>_xlfn.QUARTILE.INC(G154:G154,3)</f>
        <v>239.78527665728316</v>
      </c>
      <c r="AG154" t="e">
        <f>IF(OR(#REF!=0,#REF!=0),0,AF154-AE154)</f>
        <v>#REF!</v>
      </c>
      <c r="AH154" t="e">
        <f t="shared" si="16"/>
        <v>#REF!</v>
      </c>
      <c r="AI154" t="e">
        <f t="shared" si="17"/>
        <v>#REF!</v>
      </c>
      <c r="AJ154" t="s">
        <v>480</v>
      </c>
    </row>
    <row r="155" spans="1:36" x14ac:dyDescent="0.2">
      <c r="A155" t="s">
        <v>175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>
        <v>10.415359955365149</v>
      </c>
      <c r="K155">
        <v>8.1694017202840676</v>
      </c>
      <c r="L155">
        <v>8.4602135557011469</v>
      </c>
      <c r="M155">
        <v>0.74837287326538438</v>
      </c>
      <c r="N155">
        <v>0.68915246801116892</v>
      </c>
      <c r="O155">
        <v>3.0797102611891451E-2</v>
      </c>
      <c r="P155">
        <v>0.18831076984272341</v>
      </c>
      <c r="Q155">
        <v>0.64543172442637176</v>
      </c>
      <c r="R155">
        <v>0.90304468384840975</v>
      </c>
      <c r="S155">
        <f>AVERAGE(R155:R155)</f>
        <v>0.90304468384840975</v>
      </c>
      <c r="T155">
        <f>IFERROR(#REF!/#REF!,0)</f>
        <v>0</v>
      </c>
      <c r="U155" t="e">
        <f t="shared" si="12"/>
        <v>#DIV/0!</v>
      </c>
      <c r="V155" s="8">
        <f>AVERAGE(B155:B155)</f>
        <v>0</v>
      </c>
      <c r="X155" s="7" t="e">
        <f>_xlfn.STDEV.S(B155:B155)</f>
        <v>#DIV/0!</v>
      </c>
      <c r="Y155" t="e">
        <f>AVERAGEIFS(B155:B155,B155:B155,"&gt;="&amp;($V155-$X155),B155:B155,"&lt;="&amp;($V155+$X155))</f>
        <v>#DIV/0!</v>
      </c>
      <c r="Z155" t="e">
        <f t="shared" si="13"/>
        <v>#DIV/0!</v>
      </c>
      <c r="AC155" s="7" t="e">
        <f t="shared" si="14"/>
        <v>#DIV/0!</v>
      </c>
      <c r="AD155" s="7" t="e">
        <f t="shared" si="15"/>
        <v>#DIV/0!</v>
      </c>
      <c r="AE155">
        <f>_xlfn.QUARTILE.INC(G155:G155,1)</f>
        <v>0</v>
      </c>
      <c r="AF155">
        <f>_xlfn.QUARTILE.INC(G155:G155,3)</f>
        <v>0</v>
      </c>
      <c r="AG155" t="e">
        <f>IF(OR(#REF!=0,#REF!=0),0,AF155-AE155)</f>
        <v>#REF!</v>
      </c>
      <c r="AH155" t="e">
        <f t="shared" si="16"/>
        <v>#REF!</v>
      </c>
      <c r="AI155" t="e">
        <f t="shared" si="17"/>
        <v>#REF!</v>
      </c>
    </row>
    <row r="156" spans="1:36" x14ac:dyDescent="0.2">
      <c r="A156" t="s">
        <v>176</v>
      </c>
      <c r="B156" s="7">
        <v>0</v>
      </c>
      <c r="C156" s="7">
        <v>79.700998704599542</v>
      </c>
      <c r="D156" s="7">
        <v>52.018474360933162</v>
      </c>
      <c r="E156" s="7">
        <v>4.0305003727159603</v>
      </c>
      <c r="F156" s="7">
        <v>0</v>
      </c>
      <c r="G156" s="7">
        <v>138.98773240433886</v>
      </c>
      <c r="H156" s="7">
        <v>236.35924365986608</v>
      </c>
      <c r="I156" s="7">
        <v>96.98199896880233</v>
      </c>
      <c r="J156">
        <v>0.70995313461681964</v>
      </c>
      <c r="K156">
        <v>0.36885260548023724</v>
      </c>
      <c r="L156">
        <v>0.31929345303144852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>AVERAGE(R156:R156)</f>
        <v>0</v>
      </c>
      <c r="T156">
        <f>IFERROR(#REF!/#REF!,0)</f>
        <v>0</v>
      </c>
      <c r="U156" t="e">
        <f t="shared" si="12"/>
        <v>#DIV/0!</v>
      </c>
      <c r="V156" s="7">
        <f>AVERAGE(B156:B156)</f>
        <v>0</v>
      </c>
      <c r="W156" t="s">
        <v>480</v>
      </c>
      <c r="X156" s="7" t="e">
        <f>_xlfn.STDEV.S(B156:B156)</f>
        <v>#DIV/0!</v>
      </c>
      <c r="Y156" t="e">
        <f>AVERAGEIFS(B156:B156,B156:B156,"&gt;="&amp;($V156-$X156),B156:B156,"&lt;="&amp;($V156+$X156))</f>
        <v>#DIV/0!</v>
      </c>
      <c r="Z156" t="e">
        <f t="shared" si="13"/>
        <v>#DIV/0!</v>
      </c>
      <c r="AC156" s="7" t="e">
        <f t="shared" si="14"/>
        <v>#DIV/0!</v>
      </c>
      <c r="AD156" s="7" t="e">
        <f t="shared" si="15"/>
        <v>#DIV/0!</v>
      </c>
      <c r="AE156">
        <f>_xlfn.QUARTILE.INC(G156:G156,1)</f>
        <v>138.98773240433886</v>
      </c>
      <c r="AF156">
        <f>_xlfn.QUARTILE.INC(G156:G156,3)</f>
        <v>138.98773240433886</v>
      </c>
      <c r="AG156" t="e">
        <f>IF(OR(#REF!=0,#REF!=0),0,AF156-AE156)</f>
        <v>#REF!</v>
      </c>
      <c r="AH156" t="e">
        <f t="shared" si="16"/>
        <v>#REF!</v>
      </c>
      <c r="AI156" t="e">
        <f t="shared" si="17"/>
        <v>#REF!</v>
      </c>
      <c r="AJ156" t="s">
        <v>480</v>
      </c>
    </row>
    <row r="157" spans="1:36" x14ac:dyDescent="0.2">
      <c r="A157" t="s">
        <v>177</v>
      </c>
      <c r="B157" s="7">
        <v>72.490161797614803</v>
      </c>
      <c r="C157" s="7">
        <v>858.83848512698353</v>
      </c>
      <c r="D157" s="7">
        <v>303.06397527826527</v>
      </c>
      <c r="E157" s="7">
        <v>1.755623237911071</v>
      </c>
      <c r="F157" s="7">
        <v>88.547840154044422</v>
      </c>
      <c r="G157" s="7">
        <v>11404.082031672613</v>
      </c>
      <c r="H157" s="7">
        <v>7727.0910691438021</v>
      </c>
      <c r="I157" s="7">
        <v>1077.6918046374376</v>
      </c>
      <c r="J157">
        <v>26.46547136864973</v>
      </c>
      <c r="K157">
        <v>8.3827469463519861</v>
      </c>
      <c r="L157">
        <v>22.999543051534332</v>
      </c>
      <c r="M157">
        <v>1.1065690091005467</v>
      </c>
      <c r="N157">
        <v>9.3318229434459152E-2</v>
      </c>
      <c r="O157">
        <v>1.2105214847063799</v>
      </c>
      <c r="P157">
        <v>8.3633207544701993E-2</v>
      </c>
      <c r="Q157">
        <v>8.1882244465315168E-2</v>
      </c>
      <c r="R157">
        <v>0.90604616985483055</v>
      </c>
      <c r="S157">
        <f>AVERAGE(R157:R157)</f>
        <v>0.90604616985483055</v>
      </c>
      <c r="T157">
        <f>IFERROR(#REF!/#REF!,0)</f>
        <v>0</v>
      </c>
      <c r="U157" t="e">
        <f t="shared" si="12"/>
        <v>#DIV/0!</v>
      </c>
      <c r="V157" s="8">
        <f>AVERAGE(B157:B157)</f>
        <v>72.490161797614803</v>
      </c>
      <c r="X157" s="7" t="e">
        <f>_xlfn.STDEV.S(B157:B157)</f>
        <v>#DIV/0!</v>
      </c>
      <c r="Y157" t="e">
        <f>AVERAGEIFS(B157:B157,B157:B157,"&gt;="&amp;($V157-$X157),B157:B157,"&lt;="&amp;($V157+$X157))</f>
        <v>#DIV/0!</v>
      </c>
      <c r="Z157" t="e">
        <f t="shared" si="13"/>
        <v>#DIV/0!</v>
      </c>
      <c r="AC157" s="7" t="e">
        <f t="shared" si="14"/>
        <v>#DIV/0!</v>
      </c>
      <c r="AD157" s="7" t="e">
        <f t="shared" si="15"/>
        <v>#DIV/0!</v>
      </c>
      <c r="AE157">
        <f>_xlfn.QUARTILE.INC(G157:G157,1)</f>
        <v>11404.082031672613</v>
      </c>
      <c r="AF157">
        <f>_xlfn.QUARTILE.INC(G157:G157,3)</f>
        <v>11404.082031672613</v>
      </c>
      <c r="AG157" t="e">
        <f>IF(OR(#REF!=0,#REF!=0),0,AF157-AE157)</f>
        <v>#REF!</v>
      </c>
      <c r="AH157" t="e">
        <f t="shared" si="16"/>
        <v>#REF!</v>
      </c>
      <c r="AI157" t="e">
        <f t="shared" si="17"/>
        <v>#REF!</v>
      </c>
    </row>
    <row r="158" spans="1:36" x14ac:dyDescent="0.2">
      <c r="A158" t="s">
        <v>178</v>
      </c>
      <c r="B158" s="7">
        <v>10.406706555961799</v>
      </c>
      <c r="C158" s="7">
        <v>5.8644930769048171</v>
      </c>
      <c r="D158" s="7">
        <v>136.63081127704004</v>
      </c>
      <c r="E158" s="7">
        <v>6.3577038044904324</v>
      </c>
      <c r="F158" s="7">
        <v>221.58611641265642</v>
      </c>
      <c r="G158" s="7">
        <v>873.88723112906871</v>
      </c>
      <c r="H158" s="7">
        <v>612.50498570748505</v>
      </c>
      <c r="I158" s="7">
        <v>58.331947125756223</v>
      </c>
      <c r="J158">
        <v>3.673676354606247</v>
      </c>
      <c r="K158">
        <v>5.0307004553721058</v>
      </c>
      <c r="L158">
        <v>0.1621320963629575</v>
      </c>
      <c r="M158">
        <v>0.54916371475496739</v>
      </c>
      <c r="N158">
        <v>0.13131616813643004</v>
      </c>
      <c r="O158">
        <v>1.0866393499918343</v>
      </c>
      <c r="P158">
        <v>0.31181289767419457</v>
      </c>
      <c r="Q158">
        <v>0.60318509806746556</v>
      </c>
      <c r="R158">
        <v>0.18702193482133195</v>
      </c>
      <c r="S158">
        <f>AVERAGE(R158:R158)</f>
        <v>0.18702193482133195</v>
      </c>
      <c r="T158">
        <f>IFERROR(#REF!/#REF!,0)</f>
        <v>0</v>
      </c>
      <c r="U158" t="e">
        <f t="shared" si="12"/>
        <v>#DIV/0!</v>
      </c>
      <c r="V158" s="7">
        <f>AVERAGE(B158:B158)</f>
        <v>10.406706555961799</v>
      </c>
      <c r="W158" t="s">
        <v>480</v>
      </c>
      <c r="X158" s="7" t="e">
        <f>_xlfn.STDEV.S(B158:B158)</f>
        <v>#DIV/0!</v>
      </c>
      <c r="Y158" t="e">
        <f>AVERAGEIFS(B158:B158,B158:B158,"&gt;="&amp;($V158-$X158),B158:B158,"&lt;="&amp;($V158+$X158))</f>
        <v>#DIV/0!</v>
      </c>
      <c r="Z158" t="e">
        <f t="shared" si="13"/>
        <v>#DIV/0!</v>
      </c>
      <c r="AC158" s="7" t="e">
        <f t="shared" si="14"/>
        <v>#DIV/0!</v>
      </c>
      <c r="AD158" s="7" t="e">
        <f t="shared" si="15"/>
        <v>#DIV/0!</v>
      </c>
      <c r="AE158">
        <f>_xlfn.QUARTILE.INC(G158:G158,1)</f>
        <v>873.88723112906871</v>
      </c>
      <c r="AF158">
        <f>_xlfn.QUARTILE.INC(G158:G158,3)</f>
        <v>873.88723112906871</v>
      </c>
      <c r="AG158" t="e">
        <f>IF(OR(#REF!=0,#REF!=0),0,AF158-AE158)</f>
        <v>#REF!</v>
      </c>
      <c r="AH158" t="e">
        <f t="shared" si="16"/>
        <v>#REF!</v>
      </c>
      <c r="AI158" t="e">
        <f t="shared" si="17"/>
        <v>#REF!</v>
      </c>
      <c r="AJ158" t="s">
        <v>480</v>
      </c>
    </row>
    <row r="159" spans="1:36" x14ac:dyDescent="0.2">
      <c r="A159" t="s">
        <v>179</v>
      </c>
      <c r="B159" s="7">
        <v>432.78489119146434</v>
      </c>
      <c r="C159" s="7">
        <v>382.87787557541373</v>
      </c>
      <c r="D159" s="7">
        <v>348.54332042690544</v>
      </c>
      <c r="E159" s="7">
        <v>2.9712022598788943</v>
      </c>
      <c r="F159" s="7">
        <v>1212.3266441527032</v>
      </c>
      <c r="G159" s="7">
        <v>153.63469773738831</v>
      </c>
      <c r="H159" s="7">
        <v>730.74490737348208</v>
      </c>
      <c r="I159" s="7">
        <v>364.56130285225566</v>
      </c>
      <c r="J159">
        <v>2214.2519879177798</v>
      </c>
      <c r="K159">
        <v>5172.331636559903</v>
      </c>
      <c r="L159">
        <v>219.80603899123005</v>
      </c>
      <c r="M159">
        <v>0.51054508251966579</v>
      </c>
      <c r="N159">
        <v>0.39009762717959107</v>
      </c>
      <c r="O159">
        <v>0.12931755842789286</v>
      </c>
      <c r="P159">
        <v>0.33751343561776143</v>
      </c>
      <c r="Q159">
        <v>0.38248805384709073</v>
      </c>
      <c r="R159">
        <v>1.4704576850711117</v>
      </c>
      <c r="S159">
        <f>AVERAGE(R159:R159)</f>
        <v>1.4704576850711117</v>
      </c>
      <c r="T159">
        <f>IFERROR(#REF!/#REF!,0)</f>
        <v>0</v>
      </c>
      <c r="U159" t="e">
        <f t="shared" si="12"/>
        <v>#DIV/0!</v>
      </c>
      <c r="V159" s="8">
        <f>AVERAGE(B159:B159)</f>
        <v>432.78489119146434</v>
      </c>
      <c r="X159" s="7" t="e">
        <f>_xlfn.STDEV.S(B159:B159)</f>
        <v>#DIV/0!</v>
      </c>
      <c r="Y159" t="e">
        <f>AVERAGEIFS(B159:B159,B159:B159,"&gt;="&amp;($V159-$X159),B159:B159,"&lt;="&amp;($V159+$X159))</f>
        <v>#DIV/0!</v>
      </c>
      <c r="Z159" t="e">
        <f t="shared" si="13"/>
        <v>#DIV/0!</v>
      </c>
      <c r="AC159" s="7" t="e">
        <f t="shared" si="14"/>
        <v>#DIV/0!</v>
      </c>
      <c r="AD159" s="7" t="e">
        <f t="shared" si="15"/>
        <v>#DIV/0!</v>
      </c>
      <c r="AE159">
        <f>_xlfn.QUARTILE.INC(G159:G159,1)</f>
        <v>153.63469773738831</v>
      </c>
      <c r="AF159">
        <f>_xlfn.QUARTILE.INC(G159:G159,3)</f>
        <v>153.63469773738831</v>
      </c>
      <c r="AG159" t="e">
        <f>IF(OR(#REF!=0,#REF!=0),0,AF159-AE159)</f>
        <v>#REF!</v>
      </c>
      <c r="AH159" t="e">
        <f t="shared" si="16"/>
        <v>#REF!</v>
      </c>
      <c r="AI159" t="e">
        <f t="shared" si="17"/>
        <v>#REF!</v>
      </c>
    </row>
    <row r="160" spans="1:36" x14ac:dyDescent="0.2">
      <c r="A160" t="s">
        <v>180</v>
      </c>
      <c r="B160" s="7">
        <v>1.5480814157242628</v>
      </c>
      <c r="C160" s="7">
        <v>101.63957460980053</v>
      </c>
      <c r="D160" s="7">
        <v>190.03882549182941</v>
      </c>
      <c r="E160" s="7">
        <v>2.7844074883876355</v>
      </c>
      <c r="F160" s="7">
        <v>29.70440598301224</v>
      </c>
      <c r="G160" s="7">
        <v>608.38015132665942</v>
      </c>
      <c r="H160" s="7">
        <v>175.58758147732715</v>
      </c>
      <c r="I160" s="7">
        <v>248.70857063867939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>AVERAGE(R160:R160)</f>
        <v>0</v>
      </c>
      <c r="T160">
        <f>IFERROR(#REF!/#REF!,0)</f>
        <v>0</v>
      </c>
      <c r="U160" t="e">
        <f t="shared" si="12"/>
        <v>#DIV/0!</v>
      </c>
      <c r="V160" s="8">
        <f>AVERAGE(B160:B160)</f>
        <v>1.5480814157242628</v>
      </c>
      <c r="X160" s="7" t="e">
        <f>_xlfn.STDEV.S(B160:B160)</f>
        <v>#DIV/0!</v>
      </c>
      <c r="Y160" t="e">
        <f>AVERAGEIFS(B160:B160,B160:B160,"&gt;="&amp;($V160-$X160),B160:B160,"&lt;="&amp;($V160+$X160))</f>
        <v>#DIV/0!</v>
      </c>
      <c r="Z160" t="e">
        <f t="shared" si="13"/>
        <v>#DIV/0!</v>
      </c>
      <c r="AC160" s="7" t="e">
        <f t="shared" si="14"/>
        <v>#DIV/0!</v>
      </c>
      <c r="AD160" s="7" t="e">
        <f t="shared" si="15"/>
        <v>#DIV/0!</v>
      </c>
      <c r="AE160">
        <f>_xlfn.QUARTILE.INC(G160:G160,1)</f>
        <v>608.38015132665942</v>
      </c>
      <c r="AF160">
        <f>_xlfn.QUARTILE.INC(G160:G160,3)</f>
        <v>608.38015132665942</v>
      </c>
      <c r="AG160" t="e">
        <f>IF(OR(#REF!=0,#REF!=0),0,AF160-AE160)</f>
        <v>#REF!</v>
      </c>
      <c r="AH160" t="e">
        <f t="shared" si="16"/>
        <v>#REF!</v>
      </c>
      <c r="AI160" t="e">
        <f t="shared" si="17"/>
        <v>#REF!</v>
      </c>
    </row>
    <row r="161" spans="1:36" x14ac:dyDescent="0.2">
      <c r="A161" t="s">
        <v>181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>
        <v>145.58485229030319</v>
      </c>
      <c r="K161">
        <v>125.04486296300036</v>
      </c>
      <c r="L161">
        <v>1275.6865014195976</v>
      </c>
      <c r="M161">
        <v>1.680748673231099</v>
      </c>
      <c r="N161">
        <v>0.21722550887696557</v>
      </c>
      <c r="O161">
        <v>1.8511682380398058</v>
      </c>
      <c r="P161">
        <v>1.1615564955054667</v>
      </c>
      <c r="Q161">
        <v>0.72710085358800169</v>
      </c>
      <c r="R161">
        <v>1.9628733966116354</v>
      </c>
      <c r="S161">
        <f>AVERAGE(R161:R161)</f>
        <v>1.9628733966116354</v>
      </c>
      <c r="T161">
        <f>IFERROR(#REF!/#REF!,0)</f>
        <v>0</v>
      </c>
      <c r="U161" t="e">
        <f t="shared" si="12"/>
        <v>#DIV/0!</v>
      </c>
      <c r="V161" s="7">
        <f>AVERAGE(B161:B161)</f>
        <v>0</v>
      </c>
      <c r="W161" t="s">
        <v>480</v>
      </c>
      <c r="X161" s="7" t="e">
        <f>_xlfn.STDEV.S(B161:B161)</f>
        <v>#DIV/0!</v>
      </c>
      <c r="Y161" t="e">
        <f>AVERAGEIFS(B161:B161,B161:B161,"&gt;="&amp;($V161-$X161),B161:B161,"&lt;="&amp;($V161+$X161))</f>
        <v>#DIV/0!</v>
      </c>
      <c r="Z161" t="e">
        <f t="shared" si="13"/>
        <v>#DIV/0!</v>
      </c>
      <c r="AC161" s="7" t="e">
        <f t="shared" si="14"/>
        <v>#DIV/0!</v>
      </c>
      <c r="AD161" s="7" t="e">
        <f t="shared" si="15"/>
        <v>#DIV/0!</v>
      </c>
      <c r="AE161">
        <f>_xlfn.QUARTILE.INC(G161:G161,1)</f>
        <v>0</v>
      </c>
      <c r="AF161">
        <f>_xlfn.QUARTILE.INC(G161:G161,3)</f>
        <v>0</v>
      </c>
      <c r="AG161" t="e">
        <f>IF(OR(#REF!=0,#REF!=0),0,AF161-AE161)</f>
        <v>#REF!</v>
      </c>
      <c r="AH161" t="e">
        <f t="shared" si="16"/>
        <v>#REF!</v>
      </c>
      <c r="AI161" t="e">
        <f t="shared" si="17"/>
        <v>#REF!</v>
      </c>
      <c r="AJ161" t="s">
        <v>480</v>
      </c>
    </row>
    <row r="162" spans="1:36" x14ac:dyDescent="0.2">
      <c r="A162" t="s">
        <v>182</v>
      </c>
      <c r="B162" s="7">
        <v>28.908859576598065</v>
      </c>
      <c r="C162" s="7">
        <v>7.8488982299773271</v>
      </c>
      <c r="D162" s="7">
        <v>20.111715692461928</v>
      </c>
      <c r="E162" s="7">
        <v>4.1366674329809872</v>
      </c>
      <c r="F162" s="7">
        <v>20.135681563507614</v>
      </c>
      <c r="G162" s="7">
        <v>87.244763481666581</v>
      </c>
      <c r="H162" s="7">
        <v>16.865058587325201</v>
      </c>
      <c r="I162" s="7">
        <v>32.423865921891903</v>
      </c>
      <c r="J162">
        <v>-13.168996151412683</v>
      </c>
      <c r="K162">
        <v>60.103263727817378</v>
      </c>
      <c r="L162">
        <v>127.71529665585258</v>
      </c>
      <c r="M162">
        <v>1.8517396020713022</v>
      </c>
      <c r="N162">
        <v>-1.1667634956647943E-2</v>
      </c>
      <c r="O162">
        <v>1.8015662066185769</v>
      </c>
      <c r="P162">
        <v>-29.136207522309022</v>
      </c>
      <c r="Q162">
        <v>11.862009514137023</v>
      </c>
      <c r="R162">
        <v>-9.5705087564792262</v>
      </c>
      <c r="S162">
        <f>AVERAGE(R162:R162)</f>
        <v>-9.5705087564792262</v>
      </c>
      <c r="T162">
        <f>IFERROR(#REF!/#REF!,0)</f>
        <v>0</v>
      </c>
      <c r="U162" t="e">
        <f t="shared" si="12"/>
        <v>#DIV/0!</v>
      </c>
      <c r="V162" s="8">
        <f>AVERAGE(B162:B162)</f>
        <v>28.908859576598065</v>
      </c>
      <c r="X162" s="7" t="e">
        <f>_xlfn.STDEV.S(B162:B162)</f>
        <v>#DIV/0!</v>
      </c>
      <c r="Y162" t="e">
        <f>AVERAGEIFS(B162:B162,B162:B162,"&gt;="&amp;($V162-$X162),B162:B162,"&lt;="&amp;($V162+$X162))</f>
        <v>#DIV/0!</v>
      </c>
      <c r="Z162" t="e">
        <f t="shared" si="13"/>
        <v>#DIV/0!</v>
      </c>
      <c r="AC162" s="7" t="e">
        <f t="shared" si="14"/>
        <v>#DIV/0!</v>
      </c>
      <c r="AD162" s="7" t="e">
        <f t="shared" si="15"/>
        <v>#DIV/0!</v>
      </c>
      <c r="AE162">
        <f>_xlfn.QUARTILE.INC(G162:G162,1)</f>
        <v>87.244763481666581</v>
      </c>
      <c r="AF162">
        <f>_xlfn.QUARTILE.INC(G162:G162,3)</f>
        <v>87.244763481666581</v>
      </c>
      <c r="AG162" t="e">
        <f>IF(OR(#REF!=0,#REF!=0),0,AF162-AE162)</f>
        <v>#REF!</v>
      </c>
      <c r="AH162" t="e">
        <f t="shared" si="16"/>
        <v>#REF!</v>
      </c>
      <c r="AI162" t="e">
        <f t="shared" si="17"/>
        <v>#REF!</v>
      </c>
    </row>
    <row r="163" spans="1:36" x14ac:dyDescent="0.2">
      <c r="A163" t="s">
        <v>183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>
        <v>0.85088229476098898</v>
      </c>
      <c r="K163">
        <v>22.302328982841146</v>
      </c>
      <c r="L163">
        <v>-0.1178630499583887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AVERAGE(R163:R163)</f>
        <v>0</v>
      </c>
      <c r="T163">
        <f>IFERROR(#REF!/#REF!,0)</f>
        <v>0</v>
      </c>
      <c r="U163" t="e">
        <f t="shared" si="12"/>
        <v>#DIV/0!</v>
      </c>
      <c r="V163" s="7">
        <f>AVERAGE(B163:B163)</f>
        <v>0</v>
      </c>
      <c r="W163" t="s">
        <v>480</v>
      </c>
      <c r="X163" s="7" t="e">
        <f>_xlfn.STDEV.S(B163:B163)</f>
        <v>#DIV/0!</v>
      </c>
      <c r="Y163" t="e">
        <f>AVERAGEIFS(B163:B163,B163:B163,"&gt;="&amp;($V163-$X163),B163:B163,"&lt;="&amp;($V163+$X163))</f>
        <v>#DIV/0!</v>
      </c>
      <c r="Z163" t="e">
        <f t="shared" si="13"/>
        <v>#DIV/0!</v>
      </c>
      <c r="AC163" s="7" t="e">
        <f t="shared" si="14"/>
        <v>#DIV/0!</v>
      </c>
      <c r="AD163" s="7" t="e">
        <f t="shared" si="15"/>
        <v>#DIV/0!</v>
      </c>
      <c r="AE163">
        <f>_xlfn.QUARTILE.INC(G163:G163,1)</f>
        <v>0</v>
      </c>
      <c r="AF163">
        <f>_xlfn.QUARTILE.INC(G163:G163,3)</f>
        <v>0</v>
      </c>
      <c r="AG163" t="e">
        <f>IF(OR(#REF!=0,#REF!=0),0,AF163-AE163)</f>
        <v>#REF!</v>
      </c>
      <c r="AH163" t="e">
        <f t="shared" si="16"/>
        <v>#REF!</v>
      </c>
      <c r="AI163" t="e">
        <f t="shared" si="17"/>
        <v>#REF!</v>
      </c>
      <c r="AJ163" t="s">
        <v>480</v>
      </c>
    </row>
    <row r="164" spans="1:36" x14ac:dyDescent="0.2">
      <c r="A164" t="s">
        <v>184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>
        <v>21.28665094540974</v>
      </c>
      <c r="K164">
        <v>551.42368450828997</v>
      </c>
      <c r="L164">
        <v>640.2788762416742</v>
      </c>
      <c r="M164">
        <v>0.93815231924444942</v>
      </c>
      <c r="N164">
        <v>8.9929284291424313E-2</v>
      </c>
      <c r="O164">
        <v>0.40217923890750779</v>
      </c>
      <c r="P164">
        <v>0.64136173843056232</v>
      </c>
      <c r="Q164">
        <v>0.28863766803759344</v>
      </c>
      <c r="R164">
        <v>1.0746631928404431</v>
      </c>
      <c r="S164">
        <f>AVERAGE(R164:R164)</f>
        <v>1.0746631928404431</v>
      </c>
      <c r="T164">
        <f>IFERROR(#REF!/#REF!,0)</f>
        <v>0</v>
      </c>
      <c r="U164" t="e">
        <f t="shared" si="12"/>
        <v>#DIV/0!</v>
      </c>
      <c r="V164" s="8">
        <f>AVERAGE(B164:B164)</f>
        <v>0</v>
      </c>
      <c r="X164" s="7" t="e">
        <f>_xlfn.STDEV.S(B164:B164)</f>
        <v>#DIV/0!</v>
      </c>
      <c r="Y164" t="e">
        <f>AVERAGEIFS(B164:B164,B164:B164,"&gt;="&amp;($V164-$X164),B164:B164,"&lt;="&amp;($V164+$X164))</f>
        <v>#DIV/0!</v>
      </c>
      <c r="Z164" t="e">
        <f t="shared" si="13"/>
        <v>#DIV/0!</v>
      </c>
      <c r="AC164" s="7" t="e">
        <f t="shared" si="14"/>
        <v>#DIV/0!</v>
      </c>
      <c r="AD164" s="7" t="e">
        <f t="shared" si="15"/>
        <v>#DIV/0!</v>
      </c>
      <c r="AE164">
        <f>_xlfn.QUARTILE.INC(G164:G164,1)</f>
        <v>0</v>
      </c>
      <c r="AF164">
        <f>_xlfn.QUARTILE.INC(G164:G164,3)</f>
        <v>0</v>
      </c>
      <c r="AG164" t="e">
        <f>IF(OR(#REF!=0,#REF!=0),0,AF164-AE164)</f>
        <v>#REF!</v>
      </c>
      <c r="AH164" t="e">
        <f t="shared" si="16"/>
        <v>#REF!</v>
      </c>
      <c r="AI164" t="e">
        <f t="shared" si="17"/>
        <v>#REF!</v>
      </c>
    </row>
    <row r="165" spans="1:36" x14ac:dyDescent="0.2">
      <c r="A165" t="s">
        <v>185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>AVERAGE(R165:R165)</f>
        <v>0</v>
      </c>
      <c r="T165">
        <f>IFERROR(#REF!/#REF!,0)</f>
        <v>0</v>
      </c>
      <c r="U165" t="e">
        <f t="shared" si="12"/>
        <v>#DIV/0!</v>
      </c>
      <c r="V165" s="8">
        <f>AVERAGE(B165:B165)</f>
        <v>0</v>
      </c>
      <c r="X165" s="7" t="e">
        <f>_xlfn.STDEV.S(B165:B165)</f>
        <v>#DIV/0!</v>
      </c>
      <c r="Y165" t="e">
        <f>AVERAGEIFS(B165:B165,B165:B165,"&gt;="&amp;($V165-$X165),B165:B165,"&lt;="&amp;($V165+$X165))</f>
        <v>#DIV/0!</v>
      </c>
      <c r="Z165" t="e">
        <f t="shared" si="13"/>
        <v>#DIV/0!</v>
      </c>
      <c r="AC165" s="7" t="e">
        <f t="shared" si="14"/>
        <v>#DIV/0!</v>
      </c>
      <c r="AD165" s="7" t="e">
        <f t="shared" si="15"/>
        <v>#DIV/0!</v>
      </c>
      <c r="AE165">
        <f>_xlfn.QUARTILE.INC(G165:G165,1)</f>
        <v>0</v>
      </c>
      <c r="AF165">
        <f>_xlfn.QUARTILE.INC(G165:G165,3)</f>
        <v>0</v>
      </c>
      <c r="AG165" t="e">
        <f>IF(OR(#REF!=0,#REF!=0),0,AF165-AE165)</f>
        <v>#REF!</v>
      </c>
      <c r="AH165" t="e">
        <f t="shared" si="16"/>
        <v>#REF!</v>
      </c>
      <c r="AI165" t="e">
        <f t="shared" si="17"/>
        <v>#REF!</v>
      </c>
    </row>
    <row r="166" spans="1:36" x14ac:dyDescent="0.2">
      <c r="A166" t="s">
        <v>186</v>
      </c>
      <c r="B166" s="7">
        <v>299.40451612224547</v>
      </c>
      <c r="C166" s="7">
        <v>222.64911020865108</v>
      </c>
      <c r="D166" s="7">
        <v>123.92459500082498</v>
      </c>
      <c r="E166" s="7">
        <v>0.53630077596877501</v>
      </c>
      <c r="F166" s="7">
        <v>649.68055148656606</v>
      </c>
      <c r="G166" s="7">
        <v>1273.2401790531767</v>
      </c>
      <c r="H166" s="7">
        <v>1594.8515010202168</v>
      </c>
      <c r="I166" s="7">
        <v>104.10910680445814</v>
      </c>
      <c r="J166">
        <v>633.9125869214505</v>
      </c>
      <c r="K166">
        <v>601.08728419234001</v>
      </c>
      <c r="L166">
        <v>87.25282761455135</v>
      </c>
      <c r="M166">
        <v>1.334639566877043</v>
      </c>
      <c r="N166">
        <v>0.71226155710945993</v>
      </c>
      <c r="O166">
        <v>0.10252898583105409</v>
      </c>
      <c r="P166">
        <v>1.2957734657388995</v>
      </c>
      <c r="Q166">
        <v>0.20575200001035521</v>
      </c>
      <c r="R166">
        <v>1.2242764775603068</v>
      </c>
      <c r="S166">
        <f>AVERAGE(R166:R166)</f>
        <v>1.2242764775603068</v>
      </c>
      <c r="T166">
        <f>IFERROR(#REF!/#REF!,0)</f>
        <v>0</v>
      </c>
      <c r="U166" t="e">
        <f t="shared" si="12"/>
        <v>#DIV/0!</v>
      </c>
      <c r="V166" s="8">
        <f>AVERAGE(B166:B166)</f>
        <v>299.40451612224547</v>
      </c>
      <c r="X166" s="7" t="e">
        <f>_xlfn.STDEV.S(B166:B166)</f>
        <v>#DIV/0!</v>
      </c>
      <c r="Y166" t="e">
        <f>AVERAGEIFS(B166:B166,B166:B166,"&gt;="&amp;($V166-$X166),B166:B166,"&lt;="&amp;($V166+$X166))</f>
        <v>#DIV/0!</v>
      </c>
      <c r="Z166" t="e">
        <f t="shared" si="13"/>
        <v>#DIV/0!</v>
      </c>
      <c r="AC166" s="7" t="e">
        <f t="shared" si="14"/>
        <v>#DIV/0!</v>
      </c>
      <c r="AD166" s="7" t="e">
        <f t="shared" si="15"/>
        <v>#DIV/0!</v>
      </c>
      <c r="AE166">
        <f>_xlfn.QUARTILE.INC(G166:G166,1)</f>
        <v>1273.2401790531767</v>
      </c>
      <c r="AF166">
        <f>_xlfn.QUARTILE.INC(G166:G166,3)</f>
        <v>1273.2401790531767</v>
      </c>
      <c r="AG166" t="e">
        <f>IF(OR(#REF!=0,#REF!=0),0,AF166-AE166)</f>
        <v>#REF!</v>
      </c>
      <c r="AH166" t="e">
        <f t="shared" si="16"/>
        <v>#REF!</v>
      </c>
      <c r="AI166" t="e">
        <f t="shared" si="17"/>
        <v>#REF!</v>
      </c>
    </row>
    <row r="167" spans="1:36" x14ac:dyDescent="0.2">
      <c r="A167" t="s">
        <v>187</v>
      </c>
      <c r="B167" s="7">
        <v>3.5872041909528085</v>
      </c>
      <c r="C167" s="7">
        <v>13.170650407685512</v>
      </c>
      <c r="D167" s="7">
        <v>34.764260702546814</v>
      </c>
      <c r="E167" s="7">
        <v>2.8298245276786167</v>
      </c>
      <c r="F167" s="7">
        <v>7.1355918245777064</v>
      </c>
      <c r="G167" s="7">
        <v>43.604506803303714</v>
      </c>
      <c r="H167" s="7">
        <v>63.003546606698904</v>
      </c>
      <c r="I167" s="7">
        <v>13.076082706677735</v>
      </c>
      <c r="J167">
        <v>0.45503441157561114</v>
      </c>
      <c r="K167">
        <v>20.835557002680734</v>
      </c>
      <c r="L167">
        <v>11.144930170364006</v>
      </c>
      <c r="M167">
        <v>248.85769748715603</v>
      </c>
      <c r="N167">
        <v>791.28787422412597</v>
      </c>
      <c r="O167">
        <v>1222.8794829985777</v>
      </c>
      <c r="P167">
        <v>56.458311905095925</v>
      </c>
      <c r="Q167">
        <v>317.97751386088004</v>
      </c>
      <c r="R167">
        <v>747.84732721645196</v>
      </c>
      <c r="S167">
        <f>AVERAGE(R167:R167)</f>
        <v>747.84732721645196</v>
      </c>
      <c r="T167">
        <f>IFERROR(#REF!/#REF!,0)</f>
        <v>0</v>
      </c>
      <c r="U167" t="e">
        <f t="shared" si="12"/>
        <v>#DIV/0!</v>
      </c>
      <c r="V167" s="8">
        <f>AVERAGE(B167:B167)</f>
        <v>3.5872041909528085</v>
      </c>
      <c r="X167" s="7" t="e">
        <f>_xlfn.STDEV.S(B167:B167)</f>
        <v>#DIV/0!</v>
      </c>
      <c r="Y167" t="e">
        <f>AVERAGEIFS(B167:B167,B167:B167,"&gt;="&amp;($V167-$X167),B167:B167,"&lt;="&amp;($V167+$X167))</f>
        <v>#DIV/0!</v>
      </c>
      <c r="Z167" t="e">
        <f t="shared" si="13"/>
        <v>#DIV/0!</v>
      </c>
      <c r="AC167" s="7" t="e">
        <f t="shared" si="14"/>
        <v>#DIV/0!</v>
      </c>
      <c r="AD167" s="7" t="e">
        <f t="shared" si="15"/>
        <v>#DIV/0!</v>
      </c>
      <c r="AE167">
        <f>_xlfn.QUARTILE.INC(G167:G167,1)</f>
        <v>43.604506803303714</v>
      </c>
      <c r="AF167">
        <f>_xlfn.QUARTILE.INC(G167:G167,3)</f>
        <v>43.604506803303714</v>
      </c>
      <c r="AG167" t="e">
        <f>IF(OR(#REF!=0,#REF!=0),0,AF167-AE167)</f>
        <v>#REF!</v>
      </c>
      <c r="AH167" t="e">
        <f t="shared" si="16"/>
        <v>#REF!</v>
      </c>
      <c r="AI167" t="e">
        <f t="shared" si="17"/>
        <v>#REF!</v>
      </c>
    </row>
    <row r="168" spans="1:36" x14ac:dyDescent="0.2">
      <c r="A168" t="s">
        <v>188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AVERAGE(R168:R168)</f>
        <v>0</v>
      </c>
      <c r="T168">
        <f>IFERROR(#REF!/#REF!,0)</f>
        <v>0</v>
      </c>
      <c r="U168" t="e">
        <f t="shared" si="12"/>
        <v>#DIV/0!</v>
      </c>
      <c r="V168" s="8">
        <f>AVERAGE(B168:B168)</f>
        <v>0</v>
      </c>
      <c r="X168" s="7" t="e">
        <f>_xlfn.STDEV.S(B168:B168)</f>
        <v>#DIV/0!</v>
      </c>
      <c r="Y168" t="e">
        <f>AVERAGEIFS(B168:B168,B168:B168,"&gt;="&amp;($V168-$X168),B168:B168,"&lt;="&amp;($V168+$X168))</f>
        <v>#DIV/0!</v>
      </c>
      <c r="Z168" t="e">
        <f t="shared" si="13"/>
        <v>#DIV/0!</v>
      </c>
      <c r="AC168" s="7" t="e">
        <f t="shared" si="14"/>
        <v>#DIV/0!</v>
      </c>
      <c r="AD168" s="7" t="e">
        <f t="shared" si="15"/>
        <v>#DIV/0!</v>
      </c>
      <c r="AE168">
        <f>_xlfn.QUARTILE.INC(G168:G168,1)</f>
        <v>0</v>
      </c>
      <c r="AF168">
        <f>_xlfn.QUARTILE.INC(G168:G168,3)</f>
        <v>0</v>
      </c>
      <c r="AG168" t="e">
        <f>IF(OR(#REF!=0,#REF!=0),0,AF168-AE168)</f>
        <v>#REF!</v>
      </c>
      <c r="AH168" t="e">
        <f t="shared" si="16"/>
        <v>#REF!</v>
      </c>
      <c r="AI168" t="e">
        <f t="shared" si="17"/>
        <v>#REF!</v>
      </c>
    </row>
    <row r="169" spans="1:36" x14ac:dyDescent="0.2">
      <c r="A169" t="s">
        <v>189</v>
      </c>
      <c r="B169" s="7">
        <v>0</v>
      </c>
      <c r="C169" s="7">
        <v>8.4338791741896069E-2</v>
      </c>
      <c r="D169" s="7">
        <v>1.4303904151195088</v>
      </c>
      <c r="E169" s="7">
        <v>0.18828148510600082</v>
      </c>
      <c r="F169" s="7">
        <v>0</v>
      </c>
      <c r="G169" s="7">
        <v>0.2732698976084012</v>
      </c>
      <c r="H169" s="7">
        <v>1.2471719517515559E-3</v>
      </c>
      <c r="I169" s="7">
        <v>1.3132038264938342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>AVERAGE(R169:R169)</f>
        <v>0</v>
      </c>
      <c r="T169">
        <f>IFERROR(#REF!/#REF!,0)</f>
        <v>0</v>
      </c>
      <c r="U169" t="e">
        <f t="shared" si="12"/>
        <v>#DIV/0!</v>
      </c>
      <c r="V169" s="7">
        <f>AVERAGE(B169:B169)</f>
        <v>0</v>
      </c>
      <c r="W169" t="s">
        <v>480</v>
      </c>
      <c r="X169" s="7" t="e">
        <f>_xlfn.STDEV.S(B169:B169)</f>
        <v>#DIV/0!</v>
      </c>
      <c r="Y169" t="e">
        <f>AVERAGEIFS(B169:B169,B169:B169,"&gt;="&amp;($V169-$X169),B169:B169,"&lt;="&amp;($V169+$X169))</f>
        <v>#DIV/0!</v>
      </c>
      <c r="Z169" t="e">
        <f t="shared" si="13"/>
        <v>#DIV/0!</v>
      </c>
      <c r="AC169" s="7" t="e">
        <f t="shared" si="14"/>
        <v>#DIV/0!</v>
      </c>
      <c r="AD169" s="7" t="e">
        <f t="shared" si="15"/>
        <v>#DIV/0!</v>
      </c>
      <c r="AE169">
        <f>_xlfn.QUARTILE.INC(G169:G169,1)</f>
        <v>0.2732698976084012</v>
      </c>
      <c r="AF169">
        <f>_xlfn.QUARTILE.INC(G169:G169,3)</f>
        <v>0.2732698976084012</v>
      </c>
      <c r="AG169" t="e">
        <f>IF(OR(#REF!=0,#REF!=0),0,AF169-AE169)</f>
        <v>#REF!</v>
      </c>
      <c r="AH169" t="e">
        <f t="shared" si="16"/>
        <v>#REF!</v>
      </c>
      <c r="AI169" t="e">
        <f t="shared" si="17"/>
        <v>#REF!</v>
      </c>
      <c r="AJ169" t="s">
        <v>480</v>
      </c>
    </row>
    <row r="170" spans="1:36" x14ac:dyDescent="0.2">
      <c r="A170" t="s">
        <v>190</v>
      </c>
      <c r="B170" s="7">
        <v>48.927055779344137</v>
      </c>
      <c r="C170" s="7">
        <v>23.114966406783651</v>
      </c>
      <c r="D170" s="7">
        <v>11.176113633727084</v>
      </c>
      <c r="E170" s="7">
        <v>1.8057436048769886</v>
      </c>
      <c r="F170" s="7">
        <v>14.000099514984651</v>
      </c>
      <c r="G170" s="7">
        <v>399.70601755702012</v>
      </c>
      <c r="H170" s="7">
        <v>272.74143698493469</v>
      </c>
      <c r="I170" s="7">
        <v>48.465575822379265</v>
      </c>
      <c r="J170">
        <v>21.792832649251221</v>
      </c>
      <c r="K170">
        <v>122.31193289224615</v>
      </c>
      <c r="L170">
        <v>49.06943761638918</v>
      </c>
      <c r="M170">
        <v>0.48096763351376676</v>
      </c>
      <c r="N170">
        <v>0.26970447381028489</v>
      </c>
      <c r="O170">
        <v>0.5511345456768264</v>
      </c>
      <c r="P170">
        <v>0.23038644949868239</v>
      </c>
      <c r="Q170">
        <v>0.18139811276759607</v>
      </c>
      <c r="R170">
        <v>4.4480170962348943E-2</v>
      </c>
      <c r="S170">
        <f>AVERAGE(R170:R170)</f>
        <v>4.4480170962348943E-2</v>
      </c>
      <c r="T170">
        <f>IFERROR(#REF!/#REF!,0)</f>
        <v>0</v>
      </c>
      <c r="U170" t="e">
        <f t="shared" si="12"/>
        <v>#DIV/0!</v>
      </c>
      <c r="V170" s="8">
        <f>AVERAGE(B170:B170)</f>
        <v>48.927055779344137</v>
      </c>
      <c r="X170" s="7" t="e">
        <f>_xlfn.STDEV.S(B170:B170)</f>
        <v>#DIV/0!</v>
      </c>
      <c r="Y170" t="e">
        <f>AVERAGEIFS(B170:B170,B170:B170,"&gt;="&amp;($V170-$X170),B170:B170,"&lt;="&amp;($V170+$X170))</f>
        <v>#DIV/0!</v>
      </c>
      <c r="Z170" t="e">
        <f t="shared" si="13"/>
        <v>#DIV/0!</v>
      </c>
      <c r="AC170" s="7" t="e">
        <f t="shared" si="14"/>
        <v>#DIV/0!</v>
      </c>
      <c r="AD170" s="7" t="e">
        <f t="shared" si="15"/>
        <v>#DIV/0!</v>
      </c>
      <c r="AE170">
        <f>_xlfn.QUARTILE.INC(G170:G170,1)</f>
        <v>399.70601755702012</v>
      </c>
      <c r="AF170">
        <f>_xlfn.QUARTILE.INC(G170:G170,3)</f>
        <v>399.70601755702012</v>
      </c>
      <c r="AG170" t="e">
        <f>IF(OR(#REF!=0,#REF!=0),0,AF170-AE170)</f>
        <v>#REF!</v>
      </c>
      <c r="AH170" t="e">
        <f t="shared" si="16"/>
        <v>#REF!</v>
      </c>
      <c r="AI170" t="e">
        <f t="shared" si="17"/>
        <v>#REF!</v>
      </c>
    </row>
    <row r="171" spans="1:36" x14ac:dyDescent="0.2">
      <c r="A171" t="s">
        <v>191</v>
      </c>
      <c r="B171" s="7">
        <v>6.4348057133845886</v>
      </c>
      <c r="C171" s="7">
        <v>19.219003896130936</v>
      </c>
      <c r="D171" s="7">
        <v>4.8491049939104265</v>
      </c>
      <c r="E171" s="7">
        <v>0.47945434232078554</v>
      </c>
      <c r="F171" s="7">
        <v>40.632775943914623</v>
      </c>
      <c r="G171" s="7">
        <v>121.46999596838714</v>
      </c>
      <c r="H171" s="7">
        <v>68.788555692152627</v>
      </c>
      <c r="I171" s="7">
        <v>6.7903219502074661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AVERAGE(R171:R171)</f>
        <v>0</v>
      </c>
      <c r="T171">
        <f>IFERROR(#REF!/#REF!,0)</f>
        <v>0</v>
      </c>
      <c r="U171" t="e">
        <f t="shared" si="12"/>
        <v>#DIV/0!</v>
      </c>
      <c r="V171" s="8">
        <f>AVERAGE(B171:B171)</f>
        <v>6.4348057133845886</v>
      </c>
      <c r="X171" s="7" t="e">
        <f>_xlfn.STDEV.S(B171:B171)</f>
        <v>#DIV/0!</v>
      </c>
      <c r="Y171" t="e">
        <f>AVERAGEIFS(B171:B171,B171:B171,"&gt;="&amp;($V171-$X171),B171:B171,"&lt;="&amp;($V171+$X171))</f>
        <v>#DIV/0!</v>
      </c>
      <c r="Z171" t="e">
        <f t="shared" si="13"/>
        <v>#DIV/0!</v>
      </c>
      <c r="AC171" s="7" t="e">
        <f t="shared" si="14"/>
        <v>#DIV/0!</v>
      </c>
      <c r="AD171" s="7" t="e">
        <f t="shared" si="15"/>
        <v>#DIV/0!</v>
      </c>
      <c r="AE171">
        <f>_xlfn.QUARTILE.INC(G171:G171,1)</f>
        <v>121.46999596838714</v>
      </c>
      <c r="AF171">
        <f>_xlfn.QUARTILE.INC(G171:G171,3)</f>
        <v>121.46999596838714</v>
      </c>
      <c r="AG171" t="e">
        <f>IF(OR(#REF!=0,#REF!=0),0,AF171-AE171)</f>
        <v>#REF!</v>
      </c>
      <c r="AH171" t="e">
        <f t="shared" si="16"/>
        <v>#REF!</v>
      </c>
      <c r="AI171" t="e">
        <f t="shared" si="17"/>
        <v>#REF!</v>
      </c>
    </row>
    <row r="172" spans="1:36" x14ac:dyDescent="0.2">
      <c r="A172" t="s">
        <v>192</v>
      </c>
      <c r="B172" s="7">
        <v>0</v>
      </c>
      <c r="C172" s="7">
        <v>0</v>
      </c>
      <c r="D172" s="7"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>
        <v>8.637008057477443</v>
      </c>
      <c r="K172">
        <v>139.29692363721375</v>
      </c>
      <c r="L172">
        <v>7.5068019613251957</v>
      </c>
      <c r="M172">
        <v>0.22644567631530191</v>
      </c>
      <c r="N172">
        <v>0.52391466667776754</v>
      </c>
      <c r="O172">
        <v>5.1663538359828315E-2</v>
      </c>
      <c r="P172">
        <v>0.21358962603995715</v>
      </c>
      <c r="Q172">
        <v>0.57197284388501823</v>
      </c>
      <c r="R172">
        <v>0.88914293397521804</v>
      </c>
      <c r="S172">
        <f>AVERAGE(R172:R172)</f>
        <v>0.88914293397521804</v>
      </c>
      <c r="T172">
        <f>IFERROR(#REF!/#REF!,0)</f>
        <v>0</v>
      </c>
      <c r="U172" t="e">
        <f t="shared" si="12"/>
        <v>#DIV/0!</v>
      </c>
      <c r="V172" s="8">
        <f>AVERAGE(B172:B172)</f>
        <v>0</v>
      </c>
      <c r="X172" s="7" t="e">
        <f>_xlfn.STDEV.S(B172:B172)</f>
        <v>#DIV/0!</v>
      </c>
      <c r="Y172" t="e">
        <f>AVERAGEIFS(B172:B172,B172:B172,"&gt;="&amp;($V172-$X172),B172:B172,"&lt;="&amp;($V172+$X172))</f>
        <v>#DIV/0!</v>
      </c>
      <c r="Z172" t="e">
        <f t="shared" si="13"/>
        <v>#DIV/0!</v>
      </c>
      <c r="AC172" s="7" t="e">
        <f t="shared" si="14"/>
        <v>#DIV/0!</v>
      </c>
      <c r="AD172" s="7" t="e">
        <f t="shared" si="15"/>
        <v>#DIV/0!</v>
      </c>
      <c r="AE172">
        <f>_xlfn.QUARTILE.INC(G172:G172,1)</f>
        <v>0</v>
      </c>
      <c r="AF172">
        <f>_xlfn.QUARTILE.INC(G172:G172,3)</f>
        <v>0</v>
      </c>
      <c r="AG172" t="e">
        <f>IF(OR(#REF!=0,#REF!=0),0,AF172-AE172)</f>
        <v>#REF!</v>
      </c>
      <c r="AH172" t="e">
        <f t="shared" si="16"/>
        <v>#REF!</v>
      </c>
      <c r="AI172" t="e">
        <f t="shared" si="17"/>
        <v>#REF!</v>
      </c>
    </row>
    <row r="173" spans="1:36" x14ac:dyDescent="0.2">
      <c r="A173" t="s">
        <v>193</v>
      </c>
      <c r="B173" s="7">
        <v>0</v>
      </c>
      <c r="C173" s="7">
        <v>1.3244467532133493</v>
      </c>
      <c r="D173" s="7">
        <v>36.039683025938309</v>
      </c>
      <c r="E173" s="7">
        <v>3.7457599173802509</v>
      </c>
      <c r="F173" s="7">
        <v>0</v>
      </c>
      <c r="G173" s="7">
        <v>11.413633508980057</v>
      </c>
      <c r="H173" s="7">
        <v>1.4309966073181108</v>
      </c>
      <c r="I173" s="7">
        <v>10.488829777382783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AVERAGE(R173:R173)</f>
        <v>0</v>
      </c>
      <c r="T173">
        <f>IFERROR(#REF!/#REF!,0)</f>
        <v>0</v>
      </c>
      <c r="U173" t="e">
        <f t="shared" si="12"/>
        <v>#DIV/0!</v>
      </c>
      <c r="V173" s="7">
        <f>AVERAGE(B173:B173)</f>
        <v>0</v>
      </c>
      <c r="W173" t="s">
        <v>480</v>
      </c>
      <c r="X173" s="7" t="e">
        <f>_xlfn.STDEV.S(B173:B173)</f>
        <v>#DIV/0!</v>
      </c>
      <c r="Y173" t="e">
        <f>AVERAGEIFS(B173:B173,B173:B173,"&gt;="&amp;($V173-$X173),B173:B173,"&lt;="&amp;($V173+$X173))</f>
        <v>#DIV/0!</v>
      </c>
      <c r="Z173" t="e">
        <f t="shared" si="13"/>
        <v>#DIV/0!</v>
      </c>
      <c r="AC173" s="7" t="e">
        <f t="shared" si="14"/>
        <v>#DIV/0!</v>
      </c>
      <c r="AD173" s="7" t="e">
        <f t="shared" si="15"/>
        <v>#DIV/0!</v>
      </c>
      <c r="AE173">
        <f>_xlfn.QUARTILE.INC(G173:G173,1)</f>
        <v>11.413633508980057</v>
      </c>
      <c r="AF173">
        <f>_xlfn.QUARTILE.INC(G173:G173,3)</f>
        <v>11.413633508980057</v>
      </c>
      <c r="AG173" t="e">
        <f>IF(OR(#REF!=0,#REF!=0),0,AF173-AE173)</f>
        <v>#REF!</v>
      </c>
      <c r="AH173" t="e">
        <f t="shared" si="16"/>
        <v>#REF!</v>
      </c>
      <c r="AI173" t="e">
        <f t="shared" si="17"/>
        <v>#REF!</v>
      </c>
      <c r="AJ173" t="s">
        <v>480</v>
      </c>
    </row>
    <row r="174" spans="1:36" x14ac:dyDescent="0.2">
      <c r="A174" t="s">
        <v>194</v>
      </c>
      <c r="B174" s="7">
        <v>0.37309184446121058</v>
      </c>
      <c r="C174" s="7">
        <v>8.0137715521154007</v>
      </c>
      <c r="D174" s="7">
        <v>41.999143409784132</v>
      </c>
      <c r="E174" s="7">
        <v>0.87959271431997688</v>
      </c>
      <c r="F174" s="7">
        <v>12.180012448603366</v>
      </c>
      <c r="G174" s="7">
        <v>6.9364294887441327</v>
      </c>
      <c r="H174" s="7">
        <v>-2.4250712376145747</v>
      </c>
      <c r="I174" s="7">
        <v>16.670802396436816</v>
      </c>
      <c r="J174">
        <v>0</v>
      </c>
      <c r="K174">
        <v>7.1163896123824291</v>
      </c>
      <c r="L174">
        <v>2.4473736945528701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AVERAGE(R174:R174)</f>
        <v>0</v>
      </c>
      <c r="T174">
        <f>IFERROR(#REF!/#REF!,0)</f>
        <v>0</v>
      </c>
      <c r="U174" t="e">
        <f t="shared" si="12"/>
        <v>#DIV/0!</v>
      </c>
      <c r="V174" s="8">
        <f>AVERAGE(B174:B174)</f>
        <v>0.37309184446121058</v>
      </c>
      <c r="X174" s="7" t="e">
        <f>_xlfn.STDEV.S(B174:B174)</f>
        <v>#DIV/0!</v>
      </c>
      <c r="Y174" t="e">
        <f>AVERAGEIFS(B174:B174,B174:B174,"&gt;="&amp;($V174-$X174),B174:B174,"&lt;="&amp;($V174+$X174))</f>
        <v>#DIV/0!</v>
      </c>
      <c r="Z174" t="e">
        <f t="shared" si="13"/>
        <v>#DIV/0!</v>
      </c>
      <c r="AC174" s="7" t="e">
        <f t="shared" si="14"/>
        <v>#DIV/0!</v>
      </c>
      <c r="AD174" s="7" t="e">
        <f t="shared" si="15"/>
        <v>#DIV/0!</v>
      </c>
      <c r="AE174">
        <f>_xlfn.QUARTILE.INC(G174:G174,1)</f>
        <v>6.9364294887441327</v>
      </c>
      <c r="AF174">
        <f>_xlfn.QUARTILE.INC(G174:G174,3)</f>
        <v>6.9364294887441327</v>
      </c>
      <c r="AG174" t="e">
        <f>IF(OR(#REF!=0,#REF!=0),0,AF174-AE174)</f>
        <v>#REF!</v>
      </c>
      <c r="AH174" t="e">
        <f t="shared" si="16"/>
        <v>#REF!</v>
      </c>
      <c r="AI174" t="e">
        <f t="shared" si="17"/>
        <v>#REF!</v>
      </c>
    </row>
    <row r="175" spans="1:36" x14ac:dyDescent="0.2">
      <c r="A175" t="s">
        <v>195</v>
      </c>
      <c r="B175" s="7">
        <v>5.72563310473691</v>
      </c>
      <c r="C175" s="7">
        <v>8.2766992406310997</v>
      </c>
      <c r="D175" s="7">
        <v>82.265792382220297</v>
      </c>
      <c r="E175" s="7">
        <v>4.6382528058742345</v>
      </c>
      <c r="F175" s="7">
        <v>17.68583962777344</v>
      </c>
      <c r="G175" s="7">
        <v>61.590174973766217</v>
      </c>
      <c r="H175" s="7">
        <v>62.96961691687364</v>
      </c>
      <c r="I175" s="7">
        <v>35.673396076828489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>AVERAGE(R175:R175)</f>
        <v>0</v>
      </c>
      <c r="T175">
        <f>IFERROR(#REF!/#REF!,0)</f>
        <v>0</v>
      </c>
      <c r="U175" t="e">
        <f t="shared" si="12"/>
        <v>#DIV/0!</v>
      </c>
      <c r="V175" s="8">
        <f>AVERAGE(B175:B175)</f>
        <v>5.72563310473691</v>
      </c>
      <c r="X175" s="7" t="e">
        <f>_xlfn.STDEV.S(B175:B175)</f>
        <v>#DIV/0!</v>
      </c>
      <c r="Y175" t="e">
        <f>AVERAGEIFS(B175:B175,B175:B175,"&gt;="&amp;($V175-$X175),B175:B175,"&lt;="&amp;($V175+$X175))</f>
        <v>#DIV/0!</v>
      </c>
      <c r="Z175" t="e">
        <f t="shared" si="13"/>
        <v>#DIV/0!</v>
      </c>
      <c r="AC175" s="7" t="e">
        <f t="shared" si="14"/>
        <v>#DIV/0!</v>
      </c>
      <c r="AD175" s="7" t="e">
        <f t="shared" si="15"/>
        <v>#DIV/0!</v>
      </c>
      <c r="AE175">
        <f>_xlfn.QUARTILE.INC(G175:G175,1)</f>
        <v>61.590174973766217</v>
      </c>
      <c r="AF175">
        <f>_xlfn.QUARTILE.INC(G175:G175,3)</f>
        <v>61.590174973766217</v>
      </c>
      <c r="AG175" t="e">
        <f>IF(OR(#REF!=0,#REF!=0),0,AF175-AE175)</f>
        <v>#REF!</v>
      </c>
      <c r="AH175" t="e">
        <f t="shared" si="16"/>
        <v>#REF!</v>
      </c>
      <c r="AI175" t="e">
        <f t="shared" si="17"/>
        <v>#REF!</v>
      </c>
    </row>
    <row r="176" spans="1:36" x14ac:dyDescent="0.2">
      <c r="A176" t="s">
        <v>196</v>
      </c>
      <c r="B176" s="7">
        <v>15.932315542876964</v>
      </c>
      <c r="C176" s="7">
        <v>41.909414754199126</v>
      </c>
      <c r="D176" s="7">
        <v>298.82953775233347</v>
      </c>
      <c r="E176" s="7">
        <v>0.78175778427086318</v>
      </c>
      <c r="F176" s="7">
        <v>85.619283002782694</v>
      </c>
      <c r="G176" s="7">
        <v>9697.9258724638712</v>
      </c>
      <c r="H176" s="7">
        <v>1810.869590738773</v>
      </c>
      <c r="I176" s="7">
        <v>444.67169085447745</v>
      </c>
      <c r="J176">
        <v>0</v>
      </c>
      <c r="K176">
        <v>4.1602425599348868E-2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>AVERAGE(R176:R176)</f>
        <v>0</v>
      </c>
      <c r="T176">
        <f>IFERROR(#REF!/#REF!,0)</f>
        <v>0</v>
      </c>
      <c r="U176" t="e">
        <f t="shared" si="12"/>
        <v>#DIV/0!</v>
      </c>
      <c r="V176" s="8">
        <f>AVERAGE(B176:B176)</f>
        <v>15.932315542876964</v>
      </c>
      <c r="X176" s="7" t="e">
        <f>_xlfn.STDEV.S(B176:B176)</f>
        <v>#DIV/0!</v>
      </c>
      <c r="Y176" t="e">
        <f>AVERAGEIFS(B176:B176,B176:B176,"&gt;="&amp;($V176-$X176),B176:B176,"&lt;="&amp;($V176+$X176))</f>
        <v>#DIV/0!</v>
      </c>
      <c r="Z176" t="e">
        <f t="shared" si="13"/>
        <v>#DIV/0!</v>
      </c>
      <c r="AC176" s="7" t="e">
        <f t="shared" si="14"/>
        <v>#DIV/0!</v>
      </c>
      <c r="AD176" s="7" t="e">
        <f t="shared" si="15"/>
        <v>#DIV/0!</v>
      </c>
      <c r="AE176">
        <f>_xlfn.QUARTILE.INC(G176:G176,1)</f>
        <v>9697.9258724638712</v>
      </c>
      <c r="AF176">
        <f>_xlfn.QUARTILE.INC(G176:G176,3)</f>
        <v>9697.9258724638712</v>
      </c>
      <c r="AG176" t="e">
        <f>IF(OR(#REF!=0,#REF!=0),0,AF176-AE176)</f>
        <v>#REF!</v>
      </c>
      <c r="AH176" t="e">
        <f t="shared" si="16"/>
        <v>#REF!</v>
      </c>
      <c r="AI176" t="e">
        <f t="shared" si="17"/>
        <v>#REF!</v>
      </c>
    </row>
    <row r="177" spans="1:36" x14ac:dyDescent="0.2">
      <c r="A177" t="s">
        <v>197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AVERAGE(R177:R177)</f>
        <v>0</v>
      </c>
      <c r="T177">
        <f>IFERROR(#REF!/#REF!,0)</f>
        <v>0</v>
      </c>
      <c r="U177" t="e">
        <f t="shared" si="12"/>
        <v>#DIV/0!</v>
      </c>
      <c r="V177" s="7">
        <f>AVERAGE(B177:B177)</f>
        <v>0</v>
      </c>
      <c r="W177" t="s">
        <v>480</v>
      </c>
      <c r="X177" s="7" t="e">
        <f>_xlfn.STDEV.S(B177:B177)</f>
        <v>#DIV/0!</v>
      </c>
      <c r="Y177" t="e">
        <f>AVERAGEIFS(B177:B177,B177:B177,"&gt;="&amp;($V177-$X177),B177:B177,"&lt;="&amp;($V177+$X177))</f>
        <v>#DIV/0!</v>
      </c>
      <c r="Z177" t="e">
        <f t="shared" si="13"/>
        <v>#DIV/0!</v>
      </c>
      <c r="AC177" s="7" t="e">
        <f t="shared" si="14"/>
        <v>#DIV/0!</v>
      </c>
      <c r="AD177" s="7" t="e">
        <f t="shared" si="15"/>
        <v>#DIV/0!</v>
      </c>
      <c r="AE177">
        <f>_xlfn.QUARTILE.INC(G177:G177,1)</f>
        <v>0</v>
      </c>
      <c r="AF177">
        <f>_xlfn.QUARTILE.INC(G177:G177,3)</f>
        <v>0</v>
      </c>
      <c r="AG177" t="e">
        <f>IF(OR(#REF!=0,#REF!=0),0,AF177-AE177)</f>
        <v>#REF!</v>
      </c>
      <c r="AH177" t="e">
        <f t="shared" si="16"/>
        <v>#REF!</v>
      </c>
      <c r="AI177" t="e">
        <f t="shared" si="17"/>
        <v>#REF!</v>
      </c>
      <c r="AJ177" t="s">
        <v>480</v>
      </c>
    </row>
    <row r="178" spans="1:36" x14ac:dyDescent="0.2">
      <c r="A178" t="s">
        <v>198</v>
      </c>
      <c r="B178" s="7">
        <v>0.13138241297785294</v>
      </c>
      <c r="C178" s="7">
        <v>2.1875917172143251</v>
      </c>
      <c r="D178" s="7">
        <v>45.271699451971152</v>
      </c>
      <c r="E178" s="7">
        <v>12.230792230373149</v>
      </c>
      <c r="F178" s="7">
        <v>0.2648949845738432</v>
      </c>
      <c r="G178" s="7">
        <v>34.748682741614303</v>
      </c>
      <c r="H178" s="7">
        <v>0.62856394829782702</v>
      </c>
      <c r="I178" s="7">
        <v>50.605630545913435</v>
      </c>
      <c r="J178">
        <v>3.1555573111806341</v>
      </c>
      <c r="K178">
        <v>10.29314074484806</v>
      </c>
      <c r="L178">
        <v>39.3727595637151</v>
      </c>
      <c r="M178">
        <v>1.3008223212857279</v>
      </c>
      <c r="N178">
        <v>0.87100077992492009</v>
      </c>
      <c r="O178">
        <v>0.50847653606135046</v>
      </c>
      <c r="P178">
        <v>1.1145523970052047</v>
      </c>
      <c r="Q178">
        <v>0.51132067547621129</v>
      </c>
      <c r="R178">
        <v>1.196603883160599</v>
      </c>
      <c r="S178">
        <f>AVERAGE(R178:R178)</f>
        <v>1.196603883160599</v>
      </c>
      <c r="T178">
        <f>IFERROR(#REF!/#REF!,0)</f>
        <v>0</v>
      </c>
      <c r="U178" t="e">
        <f t="shared" si="12"/>
        <v>#DIV/0!</v>
      </c>
      <c r="V178" s="8">
        <f>AVERAGE(B178:B178)</f>
        <v>0.13138241297785294</v>
      </c>
      <c r="X178" s="7" t="e">
        <f>_xlfn.STDEV.S(B178:B178)</f>
        <v>#DIV/0!</v>
      </c>
      <c r="Y178" t="e">
        <f>AVERAGEIFS(B178:B178,B178:B178,"&gt;="&amp;($V178-$X178),B178:B178,"&lt;="&amp;($V178+$X178))</f>
        <v>#DIV/0!</v>
      </c>
      <c r="Z178" t="e">
        <f t="shared" si="13"/>
        <v>#DIV/0!</v>
      </c>
      <c r="AC178" s="7" t="e">
        <f t="shared" si="14"/>
        <v>#DIV/0!</v>
      </c>
      <c r="AD178" s="7" t="e">
        <f t="shared" si="15"/>
        <v>#DIV/0!</v>
      </c>
      <c r="AE178">
        <f>_xlfn.QUARTILE.INC(G178:G178,1)</f>
        <v>34.748682741614303</v>
      </c>
      <c r="AF178">
        <f>_xlfn.QUARTILE.INC(G178:G178,3)</f>
        <v>34.748682741614303</v>
      </c>
      <c r="AG178" t="e">
        <f>IF(OR(#REF!=0,#REF!=0),0,AF178-AE178)</f>
        <v>#REF!</v>
      </c>
      <c r="AH178" t="e">
        <f t="shared" si="16"/>
        <v>#REF!</v>
      </c>
      <c r="AI178" t="e">
        <f t="shared" si="17"/>
        <v>#REF!</v>
      </c>
    </row>
    <row r="179" spans="1:36" x14ac:dyDescent="0.2">
      <c r="A179" t="s">
        <v>199</v>
      </c>
      <c r="B179" s="7">
        <v>22.320379725290639</v>
      </c>
      <c r="C179" s="7">
        <v>7.9692389914296289</v>
      </c>
      <c r="D179" s="7">
        <v>8.9774797179086203</v>
      </c>
      <c r="E179" s="7">
        <v>2.9278643108874243</v>
      </c>
      <c r="F179" s="7">
        <v>17.134134594757352</v>
      </c>
      <c r="G179" s="7">
        <v>17.906295800971382</v>
      </c>
      <c r="H179" s="7">
        <v>5.2684150511275831</v>
      </c>
      <c r="I179" s="7">
        <v>10.400726182898346</v>
      </c>
      <c r="J179">
        <v>7.7656348906463626E-2</v>
      </c>
      <c r="K179">
        <v>-5.220801686501101E-2</v>
      </c>
      <c r="L179">
        <v>0.55172309940254316</v>
      </c>
      <c r="M179">
        <v>0.87720371669360098</v>
      </c>
      <c r="N179">
        <v>25.254015298842901</v>
      </c>
      <c r="O179">
        <v>11.444875027131481</v>
      </c>
      <c r="P179">
        <v>0.46486641040272103</v>
      </c>
      <c r="Q179">
        <v>13.786296549328378</v>
      </c>
      <c r="R179">
        <v>6.9433810854022324</v>
      </c>
      <c r="S179">
        <f>AVERAGE(R179:R179)</f>
        <v>6.9433810854022324</v>
      </c>
      <c r="T179">
        <f>IFERROR(#REF!/#REF!,0)</f>
        <v>0</v>
      </c>
      <c r="U179" t="e">
        <f t="shared" si="12"/>
        <v>#DIV/0!</v>
      </c>
      <c r="V179" s="8">
        <f>AVERAGE(B179:B179)</f>
        <v>22.320379725290639</v>
      </c>
      <c r="X179" s="7" t="e">
        <f>_xlfn.STDEV.S(B179:B179)</f>
        <v>#DIV/0!</v>
      </c>
      <c r="Y179" t="e">
        <f>AVERAGEIFS(B179:B179,B179:B179,"&gt;="&amp;($V179-$X179),B179:B179,"&lt;="&amp;($V179+$X179))</f>
        <v>#DIV/0!</v>
      </c>
      <c r="Z179" t="e">
        <f t="shared" si="13"/>
        <v>#DIV/0!</v>
      </c>
      <c r="AC179" s="7" t="e">
        <f t="shared" si="14"/>
        <v>#DIV/0!</v>
      </c>
      <c r="AD179" s="7" t="e">
        <f t="shared" si="15"/>
        <v>#DIV/0!</v>
      </c>
      <c r="AE179">
        <f>_xlfn.QUARTILE.INC(G179:G179,1)</f>
        <v>17.906295800971382</v>
      </c>
      <c r="AF179">
        <f>_xlfn.QUARTILE.INC(G179:G179,3)</f>
        <v>17.906295800971382</v>
      </c>
      <c r="AG179" t="e">
        <f>IF(OR(#REF!=0,#REF!=0),0,AF179-AE179)</f>
        <v>#REF!</v>
      </c>
      <c r="AH179" t="e">
        <f t="shared" si="16"/>
        <v>#REF!</v>
      </c>
      <c r="AI179" t="e">
        <f t="shared" si="17"/>
        <v>#REF!</v>
      </c>
    </row>
    <row r="180" spans="1:36" x14ac:dyDescent="0.2">
      <c r="A180" t="s">
        <v>200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>AVERAGE(R180:R180)</f>
        <v>0</v>
      </c>
      <c r="T180">
        <f>IFERROR(#REF!/#REF!,0)</f>
        <v>0</v>
      </c>
      <c r="U180" t="e">
        <f t="shared" si="12"/>
        <v>#DIV/0!</v>
      </c>
      <c r="V180" s="8">
        <f>AVERAGE(B180:B180)</f>
        <v>0</v>
      </c>
      <c r="X180" s="7" t="e">
        <f>_xlfn.STDEV.S(B180:B180)</f>
        <v>#DIV/0!</v>
      </c>
      <c r="Y180" t="e">
        <f>AVERAGEIFS(B180:B180,B180:B180,"&gt;="&amp;($V180-$X180),B180:B180,"&lt;="&amp;($V180+$X180))</f>
        <v>#DIV/0!</v>
      </c>
      <c r="Z180" t="e">
        <f t="shared" si="13"/>
        <v>#DIV/0!</v>
      </c>
      <c r="AC180" s="7" t="e">
        <f t="shared" si="14"/>
        <v>#DIV/0!</v>
      </c>
      <c r="AD180" s="7" t="e">
        <f t="shared" si="15"/>
        <v>#DIV/0!</v>
      </c>
      <c r="AE180">
        <f>_xlfn.QUARTILE.INC(G180:G180,1)</f>
        <v>0</v>
      </c>
      <c r="AF180">
        <f>_xlfn.QUARTILE.INC(G180:G180,3)</f>
        <v>0</v>
      </c>
      <c r="AG180" t="e">
        <f>IF(OR(#REF!=0,#REF!=0),0,AF180-AE180)</f>
        <v>#REF!</v>
      </c>
      <c r="AH180" t="e">
        <f t="shared" si="16"/>
        <v>#REF!</v>
      </c>
      <c r="AI180" t="e">
        <f t="shared" si="17"/>
        <v>#REF!</v>
      </c>
    </row>
    <row r="181" spans="1:36" x14ac:dyDescent="0.2">
      <c r="A181" t="s">
        <v>201</v>
      </c>
      <c r="B181" s="7">
        <v>3.1819349070199721</v>
      </c>
      <c r="C181" s="7">
        <v>41.908115248304355</v>
      </c>
      <c r="D181" s="7">
        <v>151.5279830574909</v>
      </c>
      <c r="E181" s="7">
        <v>5.0451348838199097</v>
      </c>
      <c r="F181" s="7">
        <v>6.07082954368828</v>
      </c>
      <c r="G181" s="7">
        <v>46.110847264638835</v>
      </c>
      <c r="H181" s="7">
        <v>2.1879290307523069</v>
      </c>
      <c r="I181" s="7">
        <v>102.98726237768479</v>
      </c>
      <c r="J181">
        <v>1.3709662636705107</v>
      </c>
      <c r="K181">
        <v>117.99827426159212</v>
      </c>
      <c r="L181">
        <v>65.733388188561335</v>
      </c>
      <c r="M181">
        <v>2.2833182177429065E-2</v>
      </c>
      <c r="N181">
        <v>0.17035860662832614</v>
      </c>
      <c r="O181">
        <v>0.16030298824612035</v>
      </c>
      <c r="P181">
        <v>0.2407267990440532</v>
      </c>
      <c r="Q181">
        <v>0.15776907709183474</v>
      </c>
      <c r="R181">
        <v>0.81192641951516831</v>
      </c>
      <c r="S181">
        <f>AVERAGE(R181:R181)</f>
        <v>0.81192641951516831</v>
      </c>
      <c r="T181">
        <f>IFERROR(#REF!/#REF!,0)</f>
        <v>0</v>
      </c>
      <c r="U181" t="e">
        <f t="shared" si="12"/>
        <v>#DIV/0!</v>
      </c>
      <c r="V181" s="8">
        <f>AVERAGE(B181:B181)</f>
        <v>3.1819349070199721</v>
      </c>
      <c r="X181" s="7" t="e">
        <f>_xlfn.STDEV.S(B181:B181)</f>
        <v>#DIV/0!</v>
      </c>
      <c r="Y181" t="e">
        <f>AVERAGEIFS(B181:B181,B181:B181,"&gt;="&amp;($V181-$X181),B181:B181,"&lt;="&amp;($V181+$X181))</f>
        <v>#DIV/0!</v>
      </c>
      <c r="Z181" t="e">
        <f t="shared" si="13"/>
        <v>#DIV/0!</v>
      </c>
      <c r="AC181" s="7" t="e">
        <f t="shared" si="14"/>
        <v>#DIV/0!</v>
      </c>
      <c r="AD181" s="7" t="e">
        <f t="shared" si="15"/>
        <v>#DIV/0!</v>
      </c>
      <c r="AE181">
        <f>_xlfn.QUARTILE.INC(G181:G181,1)</f>
        <v>46.110847264638835</v>
      </c>
      <c r="AF181">
        <f>_xlfn.QUARTILE.INC(G181:G181,3)</f>
        <v>46.110847264638835</v>
      </c>
      <c r="AG181" t="e">
        <f>IF(OR(#REF!=0,#REF!=0),0,AF181-AE181)</f>
        <v>#REF!</v>
      </c>
      <c r="AH181" t="e">
        <f t="shared" si="16"/>
        <v>#REF!</v>
      </c>
      <c r="AI181" t="e">
        <f t="shared" si="17"/>
        <v>#REF!</v>
      </c>
    </row>
    <row r="182" spans="1:36" x14ac:dyDescent="0.2">
      <c r="A182" t="s">
        <v>202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AVERAGE(R182:R182)</f>
        <v>0</v>
      </c>
      <c r="T182">
        <f>IFERROR(#REF!/#REF!,0)</f>
        <v>0</v>
      </c>
      <c r="U182" t="e">
        <f t="shared" si="12"/>
        <v>#DIV/0!</v>
      </c>
      <c r="V182" s="8">
        <f>AVERAGE(B182:B182)</f>
        <v>0</v>
      </c>
      <c r="X182" s="7" t="e">
        <f>_xlfn.STDEV.S(B182:B182)</f>
        <v>#DIV/0!</v>
      </c>
      <c r="Y182" t="e">
        <f>AVERAGEIFS(B182:B182,B182:B182,"&gt;="&amp;($V182-$X182),B182:B182,"&lt;="&amp;($V182+$X182))</f>
        <v>#DIV/0!</v>
      </c>
      <c r="Z182" t="e">
        <f t="shared" si="13"/>
        <v>#DIV/0!</v>
      </c>
      <c r="AC182" s="7" t="e">
        <f t="shared" si="14"/>
        <v>#DIV/0!</v>
      </c>
      <c r="AD182" s="7" t="e">
        <f t="shared" si="15"/>
        <v>#DIV/0!</v>
      </c>
      <c r="AE182">
        <f>_xlfn.QUARTILE.INC(G182:G182,1)</f>
        <v>0</v>
      </c>
      <c r="AF182">
        <f>_xlfn.QUARTILE.INC(G182:G182,3)</f>
        <v>0</v>
      </c>
      <c r="AG182" t="e">
        <f>IF(OR(#REF!=0,#REF!=0),0,AF182-AE182)</f>
        <v>#REF!</v>
      </c>
      <c r="AH182" t="e">
        <f t="shared" si="16"/>
        <v>#REF!</v>
      </c>
      <c r="AI182" t="e">
        <f t="shared" si="17"/>
        <v>#REF!</v>
      </c>
    </row>
    <row r="183" spans="1:36" x14ac:dyDescent="0.2">
      <c r="A183" t="s">
        <v>203</v>
      </c>
      <c r="B183" s="7">
        <v>172.22714980593003</v>
      </c>
      <c r="C183" s="7">
        <v>207.47159654727423</v>
      </c>
      <c r="D183" s="7">
        <v>1011.0715720829454</v>
      </c>
      <c r="E183" s="7">
        <v>2.8913413573299058</v>
      </c>
      <c r="F183" s="7">
        <v>582.06028952920337</v>
      </c>
      <c r="G183" s="7">
        <v>922.57806214542302</v>
      </c>
      <c r="H183" s="7">
        <v>4729.2283282739436</v>
      </c>
      <c r="I183" s="7">
        <v>441.63650463712474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>AVERAGE(R183:R183)</f>
        <v>0</v>
      </c>
      <c r="T183">
        <f>IFERROR(#REF!/#REF!,0)</f>
        <v>0</v>
      </c>
      <c r="U183" t="e">
        <f t="shared" si="12"/>
        <v>#DIV/0!</v>
      </c>
      <c r="V183" s="8">
        <f>AVERAGE(B183:B183)</f>
        <v>172.22714980593003</v>
      </c>
      <c r="X183" s="7" t="e">
        <f>_xlfn.STDEV.S(B183:B183)</f>
        <v>#DIV/0!</v>
      </c>
      <c r="Y183" t="e">
        <f>AVERAGEIFS(B183:B183,B183:B183,"&gt;="&amp;($V183-$X183),B183:B183,"&lt;="&amp;($V183+$X183))</f>
        <v>#DIV/0!</v>
      </c>
      <c r="Z183" t="e">
        <f t="shared" si="13"/>
        <v>#DIV/0!</v>
      </c>
      <c r="AC183" s="7" t="e">
        <f t="shared" si="14"/>
        <v>#DIV/0!</v>
      </c>
      <c r="AD183" s="7" t="e">
        <f t="shared" si="15"/>
        <v>#DIV/0!</v>
      </c>
      <c r="AE183">
        <f>_xlfn.QUARTILE.INC(G183:G183,1)</f>
        <v>922.57806214542302</v>
      </c>
      <c r="AF183">
        <f>_xlfn.QUARTILE.INC(G183:G183,3)</f>
        <v>922.57806214542302</v>
      </c>
      <c r="AG183" t="e">
        <f>IF(OR(#REF!=0,#REF!=0),0,AF183-AE183)</f>
        <v>#REF!</v>
      </c>
      <c r="AH183" t="e">
        <f t="shared" si="16"/>
        <v>#REF!</v>
      </c>
      <c r="AI183" t="e">
        <f t="shared" si="17"/>
        <v>#REF!</v>
      </c>
    </row>
    <row r="184" spans="1:36" x14ac:dyDescent="0.2">
      <c r="A184" t="s">
        <v>204</v>
      </c>
      <c r="B184" s="7">
        <v>2.4534261659625747E-3</v>
      </c>
      <c r="C184" s="7">
        <v>72.56743855338388</v>
      </c>
      <c r="D184" s="7">
        <v>90.235696060524376</v>
      </c>
      <c r="E184" s="7">
        <v>1.0044419688991992</v>
      </c>
      <c r="F184" s="7">
        <v>1.4248589867887414E-3</v>
      </c>
      <c r="G184" s="7">
        <v>31.745805307379193</v>
      </c>
      <c r="H184" s="7">
        <v>14.177915097663643</v>
      </c>
      <c r="I184" s="7">
        <v>84.46253304107114</v>
      </c>
      <c r="J184">
        <v>163.41775194993667</v>
      </c>
      <c r="K184">
        <v>489.36965294420241</v>
      </c>
      <c r="L184">
        <v>106.77118049442974</v>
      </c>
      <c r="M184">
        <v>0.3674821561071045</v>
      </c>
      <c r="N184">
        <v>0.2789814087317582</v>
      </c>
      <c r="O184">
        <v>0.49818603092568747</v>
      </c>
      <c r="P184">
        <v>0.72545405574979283</v>
      </c>
      <c r="Q184">
        <v>0.36685876021597791</v>
      </c>
      <c r="R184">
        <v>2.0120775296150368</v>
      </c>
      <c r="S184">
        <f>AVERAGE(R184:R184)</f>
        <v>2.0120775296150368</v>
      </c>
      <c r="T184">
        <f>IFERROR(#REF!/#REF!,0)</f>
        <v>0</v>
      </c>
      <c r="U184" t="e">
        <f t="shared" si="12"/>
        <v>#DIV/0!</v>
      </c>
      <c r="V184" s="8">
        <f>AVERAGE(B184:B184)</f>
        <v>2.4534261659625747E-3</v>
      </c>
      <c r="X184" s="7" t="e">
        <f>_xlfn.STDEV.S(B184:B184)</f>
        <v>#DIV/0!</v>
      </c>
      <c r="Y184" t="e">
        <f>AVERAGEIFS(B184:B184,B184:B184,"&gt;="&amp;($V184-$X184),B184:B184,"&lt;="&amp;($V184+$X184))</f>
        <v>#DIV/0!</v>
      </c>
      <c r="Z184" t="e">
        <f t="shared" si="13"/>
        <v>#DIV/0!</v>
      </c>
      <c r="AC184" s="7" t="e">
        <f t="shared" si="14"/>
        <v>#DIV/0!</v>
      </c>
      <c r="AD184" s="7" t="e">
        <f t="shared" si="15"/>
        <v>#DIV/0!</v>
      </c>
      <c r="AE184">
        <f>_xlfn.QUARTILE.INC(G184:G184,1)</f>
        <v>31.745805307379193</v>
      </c>
      <c r="AF184">
        <f>_xlfn.QUARTILE.INC(G184:G184,3)</f>
        <v>31.745805307379193</v>
      </c>
      <c r="AG184" t="e">
        <f>IF(OR(#REF!=0,#REF!=0),0,AF184-AE184)</f>
        <v>#REF!</v>
      </c>
      <c r="AH184" t="e">
        <f t="shared" si="16"/>
        <v>#REF!</v>
      </c>
      <c r="AI184" t="e">
        <f t="shared" si="17"/>
        <v>#REF!</v>
      </c>
    </row>
    <row r="185" spans="1:36" x14ac:dyDescent="0.2">
      <c r="A185" t="s">
        <v>205</v>
      </c>
      <c r="B185" s="7">
        <v>9.6042833104981185</v>
      </c>
      <c r="C185" s="7">
        <v>44.814626194708126</v>
      </c>
      <c r="D185" s="7">
        <v>571.04199784242746</v>
      </c>
      <c r="E185" s="7">
        <v>1.761609048041775</v>
      </c>
      <c r="F185" s="7">
        <v>114.1063806897067</v>
      </c>
      <c r="G185" s="7">
        <v>1819.8320170983109</v>
      </c>
      <c r="H185" s="7">
        <v>168.36566772481527</v>
      </c>
      <c r="I185" s="7">
        <v>30.744187451088393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>AVERAGE(R185:R185)</f>
        <v>0</v>
      </c>
      <c r="T185">
        <f>IFERROR(#REF!/#REF!,0)</f>
        <v>0</v>
      </c>
      <c r="U185" t="e">
        <f t="shared" si="12"/>
        <v>#DIV/0!</v>
      </c>
      <c r="V185" s="8">
        <f>AVERAGE(B185:B185)</f>
        <v>9.6042833104981185</v>
      </c>
      <c r="X185" s="7" t="e">
        <f>_xlfn.STDEV.S(B185:B185)</f>
        <v>#DIV/0!</v>
      </c>
      <c r="Y185" t="e">
        <f>AVERAGEIFS(B185:B185,B185:B185,"&gt;="&amp;($V185-$X185),B185:B185,"&lt;="&amp;($V185+$X185))</f>
        <v>#DIV/0!</v>
      </c>
      <c r="Z185" t="e">
        <f t="shared" si="13"/>
        <v>#DIV/0!</v>
      </c>
      <c r="AC185" s="7" t="e">
        <f t="shared" si="14"/>
        <v>#DIV/0!</v>
      </c>
      <c r="AD185" s="7" t="e">
        <f t="shared" si="15"/>
        <v>#DIV/0!</v>
      </c>
      <c r="AE185">
        <f>_xlfn.QUARTILE.INC(G185:G185,1)</f>
        <v>1819.8320170983109</v>
      </c>
      <c r="AF185">
        <f>_xlfn.QUARTILE.INC(G185:G185,3)</f>
        <v>1819.8320170983109</v>
      </c>
      <c r="AG185" t="e">
        <f>IF(OR(#REF!=0,#REF!=0),0,AF185-AE185)</f>
        <v>#REF!</v>
      </c>
      <c r="AH185" t="e">
        <f t="shared" si="16"/>
        <v>#REF!</v>
      </c>
      <c r="AI185" t="e">
        <f t="shared" si="17"/>
        <v>#REF!</v>
      </c>
    </row>
    <row r="186" spans="1:36" x14ac:dyDescent="0.2">
      <c r="A186" t="s">
        <v>206</v>
      </c>
      <c r="B186" s="7">
        <v>1.0425489592789667E-3</v>
      </c>
      <c r="C186" s="7">
        <v>5.5152525174943921E-2</v>
      </c>
      <c r="D186" s="7">
        <v>4.2435285660022268</v>
      </c>
      <c r="E186" s="7">
        <v>2.4534552548147861</v>
      </c>
      <c r="F186" s="7">
        <v>6.3621117921949929E-3</v>
      </c>
      <c r="G186" s="7">
        <v>16.998857704083353</v>
      </c>
      <c r="H186" s="7">
        <v>8.2344178749227837</v>
      </c>
      <c r="I186" s="7">
        <v>3.7205073956927146</v>
      </c>
      <c r="J186">
        <v>36.374414604108303</v>
      </c>
      <c r="K186">
        <v>619.17897456938704</v>
      </c>
      <c r="L186">
        <v>140.1815757705312</v>
      </c>
      <c r="M186">
        <v>0.66413248730507479</v>
      </c>
      <c r="N186">
        <v>0.55373917426946684</v>
      </c>
      <c r="O186">
        <v>1.3657771848964231</v>
      </c>
      <c r="P186">
        <v>0.71862270556525487</v>
      </c>
      <c r="Q186">
        <v>0.22551844213976269</v>
      </c>
      <c r="R186">
        <v>9.124239557177001E-2</v>
      </c>
      <c r="S186">
        <f>AVERAGE(R186:R186)</f>
        <v>9.124239557177001E-2</v>
      </c>
      <c r="T186">
        <f>IFERROR(#REF!/#REF!,0)</f>
        <v>0</v>
      </c>
      <c r="U186" t="e">
        <f t="shared" si="12"/>
        <v>#DIV/0!</v>
      </c>
      <c r="V186" s="8">
        <f>AVERAGE(B186:B186)</f>
        <v>1.0425489592789667E-3</v>
      </c>
      <c r="X186" s="7" t="e">
        <f>_xlfn.STDEV.S(B186:B186)</f>
        <v>#DIV/0!</v>
      </c>
      <c r="Y186" t="e">
        <f>AVERAGEIFS(B186:B186,B186:B186,"&gt;="&amp;($V186-$X186),B186:B186,"&lt;="&amp;($V186+$X186))</f>
        <v>#DIV/0!</v>
      </c>
      <c r="Z186" t="e">
        <f t="shared" si="13"/>
        <v>#DIV/0!</v>
      </c>
      <c r="AC186" s="7" t="e">
        <f t="shared" si="14"/>
        <v>#DIV/0!</v>
      </c>
      <c r="AD186" s="7" t="e">
        <f t="shared" si="15"/>
        <v>#DIV/0!</v>
      </c>
      <c r="AE186">
        <f>_xlfn.QUARTILE.INC(G186:G186,1)</f>
        <v>16.998857704083353</v>
      </c>
      <c r="AF186">
        <f>_xlfn.QUARTILE.INC(G186:G186,3)</f>
        <v>16.998857704083353</v>
      </c>
      <c r="AG186" t="e">
        <f>IF(OR(#REF!=0,#REF!=0),0,AF186-AE186)</f>
        <v>#REF!</v>
      </c>
      <c r="AH186" t="e">
        <f t="shared" si="16"/>
        <v>#REF!</v>
      </c>
      <c r="AI186" t="e">
        <f t="shared" si="17"/>
        <v>#REF!</v>
      </c>
    </row>
    <row r="187" spans="1:36" x14ac:dyDescent="0.2">
      <c r="A187" t="s">
        <v>207</v>
      </c>
      <c r="B187" s="7">
        <v>0</v>
      </c>
      <c r="C187" s="7">
        <v>9.814159611358841</v>
      </c>
      <c r="D187" s="7">
        <v>28.868672290874198</v>
      </c>
      <c r="E187" s="7">
        <v>10.573028795369524</v>
      </c>
      <c r="F187" s="7">
        <v>3.9330775106380299E-2</v>
      </c>
      <c r="G187" s="7">
        <v>159.76272551821936</v>
      </c>
      <c r="H187" s="7">
        <v>384.09349105619583</v>
      </c>
      <c r="I187" s="7">
        <v>46.972241630985309</v>
      </c>
      <c r="J187">
        <v>305.42864383134435</v>
      </c>
      <c r="K187">
        <v>680.23887316040953</v>
      </c>
      <c r="L187">
        <v>641.46606677133423</v>
      </c>
      <c r="M187">
        <v>0.32704487030668916</v>
      </c>
      <c r="N187">
        <v>0.3699831730905731</v>
      </c>
      <c r="O187">
        <v>0.1943665677859083</v>
      </c>
      <c r="P187">
        <v>1.2114688027393823</v>
      </c>
      <c r="Q187">
        <v>0.35499858629198816</v>
      </c>
      <c r="R187">
        <v>1.7141270183336836</v>
      </c>
      <c r="S187">
        <f>AVERAGE(R187:R187)</f>
        <v>1.7141270183336836</v>
      </c>
      <c r="T187">
        <f>IFERROR(#REF!/#REF!,0)</f>
        <v>0</v>
      </c>
      <c r="U187" t="e">
        <f t="shared" si="12"/>
        <v>#DIV/0!</v>
      </c>
      <c r="V187" s="7">
        <f>AVERAGE(B187:B187)</f>
        <v>0</v>
      </c>
      <c r="W187" t="s">
        <v>480</v>
      </c>
      <c r="X187" s="7" t="e">
        <f>_xlfn.STDEV.S(B187:B187)</f>
        <v>#DIV/0!</v>
      </c>
      <c r="Y187" t="e">
        <f>AVERAGEIFS(B187:B187,B187:B187,"&gt;="&amp;($V187-$X187),B187:B187,"&lt;="&amp;($V187+$X187))</f>
        <v>#DIV/0!</v>
      </c>
      <c r="Z187" t="e">
        <f t="shared" si="13"/>
        <v>#DIV/0!</v>
      </c>
      <c r="AC187" s="7" t="e">
        <f t="shared" si="14"/>
        <v>#DIV/0!</v>
      </c>
      <c r="AD187" s="7" t="e">
        <f t="shared" si="15"/>
        <v>#DIV/0!</v>
      </c>
      <c r="AE187">
        <f>_xlfn.QUARTILE.INC(G187:G187,1)</f>
        <v>159.76272551821936</v>
      </c>
      <c r="AF187">
        <f>_xlfn.QUARTILE.INC(G187:G187,3)</f>
        <v>159.76272551821936</v>
      </c>
      <c r="AG187" t="e">
        <f>IF(OR(#REF!=0,#REF!=0),0,AF187-AE187)</f>
        <v>#REF!</v>
      </c>
      <c r="AH187" t="e">
        <f t="shared" si="16"/>
        <v>#REF!</v>
      </c>
      <c r="AI187" t="e">
        <f t="shared" si="17"/>
        <v>#REF!</v>
      </c>
      <c r="AJ187" t="s">
        <v>480</v>
      </c>
    </row>
    <row r="188" spans="1:36" x14ac:dyDescent="0.2">
      <c r="A188" t="s">
        <v>208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>AVERAGE(R188:R188)</f>
        <v>0</v>
      </c>
      <c r="T188">
        <f>IFERROR(#REF!/#REF!,0)</f>
        <v>0</v>
      </c>
      <c r="U188" t="e">
        <f t="shared" si="12"/>
        <v>#DIV/0!</v>
      </c>
      <c r="V188" s="8">
        <f>AVERAGE(B188:B188)</f>
        <v>0</v>
      </c>
      <c r="X188" s="7" t="e">
        <f>_xlfn.STDEV.S(B188:B188)</f>
        <v>#DIV/0!</v>
      </c>
      <c r="Y188" t="e">
        <f>AVERAGEIFS(B188:B188,B188:B188,"&gt;="&amp;($V188-$X188),B188:B188,"&lt;="&amp;($V188+$X188))</f>
        <v>#DIV/0!</v>
      </c>
      <c r="Z188" t="e">
        <f t="shared" si="13"/>
        <v>#DIV/0!</v>
      </c>
      <c r="AC188" s="7" t="e">
        <f t="shared" si="14"/>
        <v>#DIV/0!</v>
      </c>
      <c r="AD188" s="7" t="e">
        <f t="shared" si="15"/>
        <v>#DIV/0!</v>
      </c>
      <c r="AE188">
        <f>_xlfn.QUARTILE.INC(G188:G188,1)</f>
        <v>0</v>
      </c>
      <c r="AF188">
        <f>_xlfn.QUARTILE.INC(G188:G188,3)</f>
        <v>0</v>
      </c>
      <c r="AG188" t="e">
        <f>IF(OR(#REF!=0,#REF!=0),0,AF188-AE188)</f>
        <v>#REF!</v>
      </c>
      <c r="AH188" t="e">
        <f t="shared" si="16"/>
        <v>#REF!</v>
      </c>
      <c r="AI188" t="e">
        <f t="shared" si="17"/>
        <v>#REF!</v>
      </c>
    </row>
    <row r="189" spans="1:36" x14ac:dyDescent="0.2">
      <c r="A189" t="s">
        <v>209</v>
      </c>
      <c r="B189" s="7">
        <v>-2054.5494304660529</v>
      </c>
      <c r="C189" s="7">
        <v>2862.8608093856074</v>
      </c>
      <c r="D189" s="7">
        <v>4052.8402855774452</v>
      </c>
      <c r="E189" s="7">
        <v>0.843252729499257</v>
      </c>
      <c r="F189" s="7">
        <v>1449.7218894125415</v>
      </c>
      <c r="G189" s="7">
        <v>64983.790719712779</v>
      </c>
      <c r="H189" s="7">
        <v>2212.2774415928579</v>
      </c>
      <c r="I189" s="7">
        <v>4728.0134119212707</v>
      </c>
      <c r="J189">
        <v>-19.191383181729261</v>
      </c>
      <c r="K189">
        <v>59.164337366524094</v>
      </c>
      <c r="L189">
        <v>96.409384038829074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>AVERAGE(R189:R189)</f>
        <v>0</v>
      </c>
      <c r="T189">
        <f>IFERROR(#REF!/#REF!,0)</f>
        <v>0</v>
      </c>
      <c r="U189" t="e">
        <f t="shared" si="12"/>
        <v>#DIV/0!</v>
      </c>
      <c r="V189" s="8">
        <f>AVERAGE(B189:B189)</f>
        <v>-2054.5494304660529</v>
      </c>
      <c r="X189" s="7" t="e">
        <f>_xlfn.STDEV.S(B189:B189)</f>
        <v>#DIV/0!</v>
      </c>
      <c r="Y189" t="e">
        <f>AVERAGEIFS(B189:B189,B189:B189,"&gt;="&amp;($V189-$X189),B189:B189,"&lt;="&amp;($V189+$X189))</f>
        <v>#DIV/0!</v>
      </c>
      <c r="Z189" t="e">
        <f t="shared" si="13"/>
        <v>#DIV/0!</v>
      </c>
      <c r="AC189" s="7" t="e">
        <f t="shared" si="14"/>
        <v>#DIV/0!</v>
      </c>
      <c r="AD189" s="7" t="e">
        <f t="shared" si="15"/>
        <v>#DIV/0!</v>
      </c>
      <c r="AE189">
        <f>_xlfn.QUARTILE.INC(G189:G189,1)</f>
        <v>64983.790719712779</v>
      </c>
      <c r="AF189">
        <f>_xlfn.QUARTILE.INC(G189:G189,3)</f>
        <v>64983.790719712779</v>
      </c>
      <c r="AG189" t="e">
        <f>IF(OR(#REF!=0,#REF!=0),0,AF189-AE189)</f>
        <v>#REF!</v>
      </c>
      <c r="AH189" t="e">
        <f t="shared" si="16"/>
        <v>#REF!</v>
      </c>
      <c r="AI189" t="e">
        <f t="shared" si="17"/>
        <v>#REF!</v>
      </c>
    </row>
    <row r="190" spans="1:36" x14ac:dyDescent="0.2">
      <c r="A190" t="s">
        <v>210</v>
      </c>
      <c r="B190" s="7">
        <v>172.4604692023083</v>
      </c>
      <c r="C190" s="7">
        <v>15.199225598778993</v>
      </c>
      <c r="D190" s="7">
        <v>13.057884848815492</v>
      </c>
      <c r="E190" s="7">
        <v>1.4699047251086776</v>
      </c>
      <c r="F190" s="7">
        <v>257.75162863936646</v>
      </c>
      <c r="G190" s="7">
        <v>3961.8306143591722</v>
      </c>
      <c r="H190" s="7">
        <v>1985.3539445480926</v>
      </c>
      <c r="I190" s="7">
        <v>9.8112927701159069</v>
      </c>
      <c r="J190">
        <v>336.85143720943768</v>
      </c>
      <c r="K190">
        <v>1251.5875028886617</v>
      </c>
      <c r="L190">
        <v>173.9229616840143</v>
      </c>
      <c r="M190">
        <v>0.12827487101791879</v>
      </c>
      <c r="N190">
        <v>0.35387189003796782</v>
      </c>
      <c r="O190">
        <v>1.6989163168474106</v>
      </c>
      <c r="P190">
        <v>0.37967078770373869</v>
      </c>
      <c r="Q190">
        <v>0.49957320311668363</v>
      </c>
      <c r="R190">
        <v>0.6083220641063225</v>
      </c>
      <c r="S190">
        <f>AVERAGE(R190:R190)</f>
        <v>0.6083220641063225</v>
      </c>
      <c r="T190">
        <f>IFERROR(#REF!/#REF!,0)</f>
        <v>0</v>
      </c>
      <c r="U190" t="e">
        <f t="shared" si="12"/>
        <v>#DIV/0!</v>
      </c>
      <c r="V190" s="8">
        <f>AVERAGE(B190:B190)</f>
        <v>172.4604692023083</v>
      </c>
      <c r="X190" s="7" t="e">
        <f>_xlfn.STDEV.S(B190:B190)</f>
        <v>#DIV/0!</v>
      </c>
      <c r="Y190" t="e">
        <f>AVERAGEIFS(B190:B190,B190:B190,"&gt;="&amp;($V190-$X190),B190:B190,"&lt;="&amp;($V190+$X190))</f>
        <v>#DIV/0!</v>
      </c>
      <c r="Z190" t="e">
        <f t="shared" si="13"/>
        <v>#DIV/0!</v>
      </c>
      <c r="AC190" s="7" t="e">
        <f t="shared" si="14"/>
        <v>#DIV/0!</v>
      </c>
      <c r="AD190" s="7" t="e">
        <f t="shared" si="15"/>
        <v>#DIV/0!</v>
      </c>
      <c r="AE190">
        <f>_xlfn.QUARTILE.INC(G190:G190,1)</f>
        <v>3961.8306143591722</v>
      </c>
      <c r="AF190">
        <f>_xlfn.QUARTILE.INC(G190:G190,3)</f>
        <v>3961.8306143591722</v>
      </c>
      <c r="AG190" t="e">
        <f>IF(OR(#REF!=0,#REF!=0),0,AF190-AE190)</f>
        <v>#REF!</v>
      </c>
      <c r="AH190" t="e">
        <f t="shared" si="16"/>
        <v>#REF!</v>
      </c>
      <c r="AI190" t="e">
        <f t="shared" si="17"/>
        <v>#REF!</v>
      </c>
    </row>
    <row r="191" spans="1:36" x14ac:dyDescent="0.2">
      <c r="A191" t="s">
        <v>211</v>
      </c>
      <c r="B191" s="7">
        <v>0</v>
      </c>
      <c r="C191" s="7">
        <v>1.053682368804824</v>
      </c>
      <c r="D191" s="7">
        <v>6.6723873199135184</v>
      </c>
      <c r="E191" s="7">
        <v>0.27432022020964802</v>
      </c>
      <c r="F191" s="7">
        <v>0</v>
      </c>
      <c r="G191" s="7">
        <v>34.045987980710017</v>
      </c>
      <c r="H191" s="7">
        <v>30.592114111879887</v>
      </c>
      <c r="I191" s="7">
        <v>21.015132722975231</v>
      </c>
      <c r="J191">
        <v>0</v>
      </c>
      <c r="K191">
        <v>227.74889590928342</v>
      </c>
      <c r="L191">
        <v>113.80154578990357</v>
      </c>
      <c r="M191">
        <v>0</v>
      </c>
      <c r="N191">
        <v>0.17576006927775648</v>
      </c>
      <c r="O191">
        <v>0.21183183244364515</v>
      </c>
      <c r="P191">
        <v>0</v>
      </c>
      <c r="Q191">
        <v>0.40560608801299752</v>
      </c>
      <c r="R191">
        <v>0.43169170793991352</v>
      </c>
      <c r="S191">
        <f>AVERAGE(R191:R191)</f>
        <v>0.43169170793991352</v>
      </c>
      <c r="T191">
        <f>IFERROR(#REF!/#REF!,0)</f>
        <v>0</v>
      </c>
      <c r="U191" t="e">
        <f t="shared" si="12"/>
        <v>#DIV/0!</v>
      </c>
      <c r="V191" s="7">
        <f>AVERAGE(B191:B191)</f>
        <v>0</v>
      </c>
      <c r="W191" t="s">
        <v>480</v>
      </c>
      <c r="X191" s="7" t="e">
        <f>_xlfn.STDEV.S(B191:B191)</f>
        <v>#DIV/0!</v>
      </c>
      <c r="Y191" t="e">
        <f>AVERAGEIFS(B191:B191,B191:B191,"&gt;="&amp;($V191-$X191),B191:B191,"&lt;="&amp;($V191+$X191))</f>
        <v>#DIV/0!</v>
      </c>
      <c r="Z191" t="e">
        <f t="shared" si="13"/>
        <v>#DIV/0!</v>
      </c>
      <c r="AC191" s="7" t="e">
        <f t="shared" si="14"/>
        <v>#DIV/0!</v>
      </c>
      <c r="AD191" s="7" t="e">
        <f t="shared" si="15"/>
        <v>#DIV/0!</v>
      </c>
      <c r="AE191">
        <f>_xlfn.QUARTILE.INC(G191:G191,1)</f>
        <v>34.045987980710017</v>
      </c>
      <c r="AF191">
        <f>_xlfn.QUARTILE.INC(G191:G191,3)</f>
        <v>34.045987980710017</v>
      </c>
      <c r="AG191" t="e">
        <f>IF(OR(#REF!=0,#REF!=0),0,AF191-AE191)</f>
        <v>#REF!</v>
      </c>
      <c r="AH191" t="e">
        <f t="shared" si="16"/>
        <v>#REF!</v>
      </c>
      <c r="AI191" t="e">
        <f t="shared" si="17"/>
        <v>#REF!</v>
      </c>
      <c r="AJ191" t="s">
        <v>480</v>
      </c>
    </row>
    <row r="192" spans="1:36" x14ac:dyDescent="0.2">
      <c r="A192" t="s">
        <v>212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>AVERAGE(R192:R192)</f>
        <v>0</v>
      </c>
      <c r="T192">
        <f>IFERROR(#REF!/#REF!,0)</f>
        <v>0</v>
      </c>
      <c r="U192" t="e">
        <f t="shared" si="12"/>
        <v>#DIV/0!</v>
      </c>
      <c r="V192" s="7">
        <f>AVERAGE(B192:B192)</f>
        <v>0</v>
      </c>
      <c r="W192" t="s">
        <v>480</v>
      </c>
      <c r="X192" s="7" t="e">
        <f>_xlfn.STDEV.S(B192:B192)</f>
        <v>#DIV/0!</v>
      </c>
      <c r="Y192" t="e">
        <f>AVERAGEIFS(B192:B192,B192:B192,"&gt;="&amp;($V192-$X192),B192:B192,"&lt;="&amp;($V192+$X192))</f>
        <v>#DIV/0!</v>
      </c>
      <c r="Z192" t="e">
        <f t="shared" si="13"/>
        <v>#DIV/0!</v>
      </c>
      <c r="AC192" s="7" t="e">
        <f t="shared" si="14"/>
        <v>#DIV/0!</v>
      </c>
      <c r="AD192" s="7" t="e">
        <f t="shared" si="15"/>
        <v>#DIV/0!</v>
      </c>
      <c r="AE192">
        <f>_xlfn.QUARTILE.INC(G192:G192,1)</f>
        <v>0</v>
      </c>
      <c r="AF192">
        <f>_xlfn.QUARTILE.INC(G192:G192,3)</f>
        <v>0</v>
      </c>
      <c r="AG192" t="e">
        <f>IF(OR(#REF!=0,#REF!=0),0,AF192-AE192)</f>
        <v>#REF!</v>
      </c>
      <c r="AH192" t="e">
        <f t="shared" si="16"/>
        <v>#REF!</v>
      </c>
      <c r="AI192" t="e">
        <f t="shared" si="17"/>
        <v>#REF!</v>
      </c>
      <c r="AJ192" t="s">
        <v>480</v>
      </c>
    </row>
    <row r="193" spans="1:36" x14ac:dyDescent="0.2">
      <c r="A193" t="s">
        <v>213</v>
      </c>
      <c r="B193" s="7">
        <v>412.95080212484152</v>
      </c>
      <c r="C193" s="7">
        <v>364.1131586118791</v>
      </c>
      <c r="D193" s="7">
        <v>404.55767971001131</v>
      </c>
      <c r="E193" s="7">
        <v>3.789008303767269</v>
      </c>
      <c r="F193" s="7">
        <v>314.42076094957713</v>
      </c>
      <c r="G193" s="7">
        <v>168.05558458508938</v>
      </c>
      <c r="H193" s="7">
        <v>-443.60101106920939</v>
      </c>
      <c r="I193" s="7">
        <v>358.22285610748111</v>
      </c>
      <c r="J193">
        <v>85.073566374706232</v>
      </c>
      <c r="K193">
        <v>7.3726206853366403</v>
      </c>
      <c r="L193">
        <v>13.819812409992057</v>
      </c>
      <c r="M193">
        <v>1.060308610372614</v>
      </c>
      <c r="N193">
        <v>0.41351345150051627</v>
      </c>
      <c r="O193">
        <v>1.155669240923161</v>
      </c>
      <c r="P193">
        <v>2.0700189021200521E-2</v>
      </c>
      <c r="Q193">
        <v>7.8121659041422505E-4</v>
      </c>
      <c r="R193">
        <v>0.90594258246420067</v>
      </c>
      <c r="S193">
        <f>AVERAGE(R193:R193)</f>
        <v>0.90594258246420067</v>
      </c>
      <c r="T193">
        <f>IFERROR(#REF!/#REF!,0)</f>
        <v>0</v>
      </c>
      <c r="U193" t="e">
        <f t="shared" si="12"/>
        <v>#DIV/0!</v>
      </c>
      <c r="V193" s="8">
        <f>AVERAGE(B193:B193)</f>
        <v>412.95080212484152</v>
      </c>
      <c r="X193" s="7" t="e">
        <f>_xlfn.STDEV.S(B193:B193)</f>
        <v>#DIV/0!</v>
      </c>
      <c r="Y193" t="e">
        <f>AVERAGEIFS(B193:B193,B193:B193,"&gt;="&amp;($V193-$X193),B193:B193,"&lt;="&amp;($V193+$X193))</f>
        <v>#DIV/0!</v>
      </c>
      <c r="Z193" t="e">
        <f t="shared" si="13"/>
        <v>#DIV/0!</v>
      </c>
      <c r="AC193" s="7" t="e">
        <f t="shared" si="14"/>
        <v>#DIV/0!</v>
      </c>
      <c r="AD193" s="7" t="e">
        <f t="shared" si="15"/>
        <v>#DIV/0!</v>
      </c>
      <c r="AE193">
        <f>_xlfn.QUARTILE.INC(G193:G193,1)</f>
        <v>168.05558458508938</v>
      </c>
      <c r="AF193">
        <f>_xlfn.QUARTILE.INC(G193:G193,3)</f>
        <v>168.05558458508938</v>
      </c>
      <c r="AG193" t="e">
        <f>IF(OR(#REF!=0,#REF!=0),0,AF193-AE193)</f>
        <v>#REF!</v>
      </c>
      <c r="AH193" t="e">
        <f t="shared" si="16"/>
        <v>#REF!</v>
      </c>
      <c r="AI193" t="e">
        <f t="shared" si="17"/>
        <v>#REF!</v>
      </c>
    </row>
    <row r="194" spans="1:36" x14ac:dyDescent="0.2">
      <c r="A194" t="s">
        <v>214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>
        <v>1.5542703394252773</v>
      </c>
      <c r="K194">
        <v>119.99477813098517</v>
      </c>
      <c r="L194">
        <v>7.8616760344052663</v>
      </c>
      <c r="M194">
        <v>0.31055337441207581</v>
      </c>
      <c r="N194">
        <v>0.25004869318710293</v>
      </c>
      <c r="O194">
        <v>0.73600479749939329</v>
      </c>
      <c r="P194">
        <v>0.47269362097158119</v>
      </c>
      <c r="Q194">
        <v>0.16979603020214304</v>
      </c>
      <c r="R194">
        <v>0.87175540562564213</v>
      </c>
      <c r="S194">
        <f>AVERAGE(R194:R194)</f>
        <v>0.87175540562564213</v>
      </c>
      <c r="T194">
        <f>IFERROR(#REF!/#REF!,0)</f>
        <v>0</v>
      </c>
      <c r="U194" t="e">
        <f t="shared" si="12"/>
        <v>#DIV/0!</v>
      </c>
      <c r="V194" s="8">
        <f>AVERAGE(B194:B194)</f>
        <v>0</v>
      </c>
      <c r="X194" s="7" t="e">
        <f>_xlfn.STDEV.S(B194:B194)</f>
        <v>#DIV/0!</v>
      </c>
      <c r="Y194" t="e">
        <f>AVERAGEIFS(B194:B194,B194:B194,"&gt;="&amp;($V194-$X194),B194:B194,"&lt;="&amp;($V194+$X194))</f>
        <v>#DIV/0!</v>
      </c>
      <c r="Z194" t="e">
        <f t="shared" si="13"/>
        <v>#DIV/0!</v>
      </c>
      <c r="AC194" s="7" t="e">
        <f t="shared" si="14"/>
        <v>#DIV/0!</v>
      </c>
      <c r="AD194" s="7" t="e">
        <f t="shared" si="15"/>
        <v>#DIV/0!</v>
      </c>
      <c r="AE194">
        <f>_xlfn.QUARTILE.INC(G194:G194,1)</f>
        <v>0</v>
      </c>
      <c r="AF194">
        <f>_xlfn.QUARTILE.INC(G194:G194,3)</f>
        <v>0</v>
      </c>
      <c r="AG194" t="e">
        <f>IF(OR(#REF!=0,#REF!=0),0,AF194-AE194)</f>
        <v>#REF!</v>
      </c>
      <c r="AH194" t="e">
        <f t="shared" si="16"/>
        <v>#REF!</v>
      </c>
      <c r="AI194" t="e">
        <f t="shared" si="17"/>
        <v>#REF!</v>
      </c>
    </row>
    <row r="195" spans="1:36" x14ac:dyDescent="0.2">
      <c r="A195" t="s">
        <v>215</v>
      </c>
      <c r="B195" s="7">
        <v>19.382983454297445</v>
      </c>
      <c r="C195" s="7">
        <v>23.375154900780917</v>
      </c>
      <c r="D195" s="7">
        <v>4.5982227087393301</v>
      </c>
      <c r="E195" s="7">
        <v>0.93313132449290359</v>
      </c>
      <c r="F195" s="7">
        <v>22.142639169974519</v>
      </c>
      <c r="G195" s="7">
        <v>76.155472010382212</v>
      </c>
      <c r="H195" s="7">
        <v>11.307213825128326</v>
      </c>
      <c r="I195" s="7">
        <v>19.795114161182717</v>
      </c>
      <c r="J195">
        <v>207.33440623045664</v>
      </c>
      <c r="K195">
        <v>381.69341784300792</v>
      </c>
      <c r="L195">
        <v>189.98974914982787</v>
      </c>
      <c r="M195">
        <v>0.35388506745634052</v>
      </c>
      <c r="N195">
        <v>0.36082310467172318</v>
      </c>
      <c r="O195">
        <v>0.38230883042012237</v>
      </c>
      <c r="P195">
        <v>0.35298408329514575</v>
      </c>
      <c r="Q195">
        <v>0.57081626804184371</v>
      </c>
      <c r="R195">
        <v>0.36047821031515304</v>
      </c>
      <c r="S195">
        <f>AVERAGE(R195:R195)</f>
        <v>0.36047821031515304</v>
      </c>
      <c r="T195">
        <f>IFERROR(#REF!/#REF!,0)</f>
        <v>0</v>
      </c>
      <c r="U195" t="e">
        <f t="shared" ref="U195:U258" si="18">IF(V195&gt;2*Y195,1,0)</f>
        <v>#DIV/0!</v>
      </c>
      <c r="V195" s="8">
        <f>AVERAGE(B195:B195)</f>
        <v>19.382983454297445</v>
      </c>
      <c r="X195" s="7" t="e">
        <f>_xlfn.STDEV.S(B195:B195)</f>
        <v>#DIV/0!</v>
      </c>
      <c r="Y195" t="e">
        <f>AVERAGEIFS(B195:B195,B195:B195,"&gt;="&amp;($V195-$X195),B195:B195,"&lt;="&amp;($V195+$X195))</f>
        <v>#DIV/0!</v>
      </c>
      <c r="Z195" t="e">
        <f t="shared" ref="Z195:Z258" si="19">IF(V195&gt;2*Y195,1,0)</f>
        <v>#DIV/0!</v>
      </c>
      <c r="AC195" s="7" t="e">
        <f t="shared" ref="AC195:AC258" si="20">V195+X195</f>
        <v>#DIV/0!</v>
      </c>
      <c r="AD195" s="7" t="e">
        <f t="shared" ref="AD195:AD258" si="21">V195-X195</f>
        <v>#DIV/0!</v>
      </c>
      <c r="AE195">
        <f>_xlfn.QUARTILE.INC(G195:G195,1)</f>
        <v>76.155472010382212</v>
      </c>
      <c r="AF195">
        <f>_xlfn.QUARTILE.INC(G195:G195,3)</f>
        <v>76.155472010382212</v>
      </c>
      <c r="AG195" t="e">
        <f>IF(OR(#REF!=0,#REF!=0),0,AF195-AE195)</f>
        <v>#REF!</v>
      </c>
      <c r="AH195" t="e">
        <f t="shared" si="16"/>
        <v>#REF!</v>
      </c>
      <c r="AI195" t="e">
        <f t="shared" si="17"/>
        <v>#REF!</v>
      </c>
    </row>
    <row r="196" spans="1:36" x14ac:dyDescent="0.2">
      <c r="A196" t="s">
        <v>216</v>
      </c>
      <c r="B196" s="7">
        <v>2.9933882961380798</v>
      </c>
      <c r="C196" s="7">
        <v>5.937843501835081</v>
      </c>
      <c r="D196" s="7">
        <v>16.673836214463041</v>
      </c>
      <c r="E196" s="7">
        <v>4.7529001107629171E-2</v>
      </c>
      <c r="F196" s="7">
        <v>77.341850495531105</v>
      </c>
      <c r="G196" s="7">
        <v>26.816493815459634</v>
      </c>
      <c r="H196" s="7">
        <v>5.8391460490167564</v>
      </c>
      <c r="I196" s="7">
        <v>37.74868203544532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>AVERAGE(R196:R196)</f>
        <v>0</v>
      </c>
      <c r="T196">
        <f>IFERROR(#REF!/#REF!,0)</f>
        <v>0</v>
      </c>
      <c r="U196" t="e">
        <f t="shared" si="18"/>
        <v>#DIV/0!</v>
      </c>
      <c r="V196" s="8">
        <f>AVERAGE(B196:B196)</f>
        <v>2.9933882961380798</v>
      </c>
      <c r="X196" s="7" t="e">
        <f>_xlfn.STDEV.S(B196:B196)</f>
        <v>#DIV/0!</v>
      </c>
      <c r="Y196" t="e">
        <f>AVERAGEIFS(B196:B196,B196:B196,"&gt;="&amp;($V196-$X196),B196:B196,"&lt;="&amp;($V196+$X196))</f>
        <v>#DIV/0!</v>
      </c>
      <c r="Z196" t="e">
        <f t="shared" si="19"/>
        <v>#DIV/0!</v>
      </c>
      <c r="AC196" s="7" t="e">
        <f t="shared" si="20"/>
        <v>#DIV/0!</v>
      </c>
      <c r="AD196" s="7" t="e">
        <f t="shared" si="21"/>
        <v>#DIV/0!</v>
      </c>
      <c r="AE196">
        <f>_xlfn.QUARTILE.INC(G196:G196,1)</f>
        <v>26.816493815459634</v>
      </c>
      <c r="AF196">
        <f>_xlfn.QUARTILE.INC(G196:G196,3)</f>
        <v>26.816493815459634</v>
      </c>
      <c r="AG196" t="e">
        <f>IF(OR(#REF!=0,#REF!=0),0,AF196-AE196)</f>
        <v>#REF!</v>
      </c>
      <c r="AH196" t="e">
        <f t="shared" ref="AH196:AH259" si="22">AE196-1.5*AG196</f>
        <v>#REF!</v>
      </c>
      <c r="AI196" t="e">
        <f t="shared" ref="AI196:AI259" si="23">AF196+1.5*AG196</f>
        <v>#REF!</v>
      </c>
    </row>
    <row r="197" spans="1:36" x14ac:dyDescent="0.2">
      <c r="A197" t="s">
        <v>217</v>
      </c>
      <c r="B197" s="7">
        <v>6.6588112807396627</v>
      </c>
      <c r="C197" s="7">
        <v>9.5271861812671421</v>
      </c>
      <c r="D197" s="7">
        <v>45.470563548537612</v>
      </c>
      <c r="E197" s="7">
        <v>5.771344237436784</v>
      </c>
      <c r="F197" s="7">
        <v>27.42301147721119</v>
      </c>
      <c r="G197" s="7">
        <v>31.915228867615834</v>
      </c>
      <c r="H197" s="7">
        <v>28.135611451134498</v>
      </c>
      <c r="I197" s="7">
        <v>28.137696454980176</v>
      </c>
      <c r="J197">
        <v>194.87584373678726</v>
      </c>
      <c r="K197">
        <v>424.44588603082281</v>
      </c>
      <c r="L197">
        <v>614.240330419369</v>
      </c>
      <c r="M197">
        <v>1.5106802255146623</v>
      </c>
      <c r="N197">
        <v>3.4034134724485916E-2</v>
      </c>
      <c r="O197">
        <v>0.55146248231717676</v>
      </c>
      <c r="P197">
        <v>0.67220762682624824</v>
      </c>
      <c r="Q197">
        <v>0.52731811051431643</v>
      </c>
      <c r="R197">
        <v>1.0009984278897217</v>
      </c>
      <c r="S197">
        <f>AVERAGE(R197:R197)</f>
        <v>1.0009984278897217</v>
      </c>
      <c r="T197">
        <f>IFERROR(#REF!/#REF!,0)</f>
        <v>0</v>
      </c>
      <c r="U197" t="e">
        <f t="shared" si="18"/>
        <v>#DIV/0!</v>
      </c>
      <c r="V197" s="8">
        <f>AVERAGE(B197:B197)</f>
        <v>6.6588112807396627</v>
      </c>
      <c r="X197" s="7" t="e">
        <f>_xlfn.STDEV.S(B197:B197)</f>
        <v>#DIV/0!</v>
      </c>
      <c r="Y197" t="e">
        <f>AVERAGEIFS(B197:B197,B197:B197,"&gt;="&amp;($V197-$X197),B197:B197,"&lt;="&amp;($V197+$X197))</f>
        <v>#DIV/0!</v>
      </c>
      <c r="Z197" t="e">
        <f t="shared" si="19"/>
        <v>#DIV/0!</v>
      </c>
      <c r="AC197" s="7" t="e">
        <f t="shared" si="20"/>
        <v>#DIV/0!</v>
      </c>
      <c r="AD197" s="7" t="e">
        <f t="shared" si="21"/>
        <v>#DIV/0!</v>
      </c>
      <c r="AE197">
        <f>_xlfn.QUARTILE.INC(G197:G197,1)</f>
        <v>31.915228867615834</v>
      </c>
      <c r="AF197">
        <f>_xlfn.QUARTILE.INC(G197:G197,3)</f>
        <v>31.915228867615834</v>
      </c>
      <c r="AG197" t="e">
        <f>IF(OR(#REF!=0,#REF!=0),0,AF197-AE197)</f>
        <v>#REF!</v>
      </c>
      <c r="AH197" t="e">
        <f t="shared" si="22"/>
        <v>#REF!</v>
      </c>
      <c r="AI197" t="e">
        <f t="shared" si="23"/>
        <v>#REF!</v>
      </c>
    </row>
    <row r="198" spans="1:36" x14ac:dyDescent="0.2">
      <c r="A198" t="s">
        <v>218</v>
      </c>
      <c r="B198" s="7">
        <v>60.445006560355324</v>
      </c>
      <c r="C198" s="7">
        <v>57.642734546344826</v>
      </c>
      <c r="D198" s="7">
        <v>480.2016943797363</v>
      </c>
      <c r="E198" s="7">
        <v>3.2412871936243057</v>
      </c>
      <c r="F198" s="7">
        <v>975.45773167908544</v>
      </c>
      <c r="G198" s="7">
        <v>1525.6637007328654</v>
      </c>
      <c r="H198" s="7">
        <v>71.291590597251314</v>
      </c>
      <c r="I198" s="7">
        <v>796.32090433322355</v>
      </c>
      <c r="J198">
        <v>5.6194824088700512</v>
      </c>
      <c r="K198">
        <v>1.5940885457332741</v>
      </c>
      <c r="L198">
        <v>5.374984096554412</v>
      </c>
      <c r="M198">
        <v>0.14248054093059689</v>
      </c>
      <c r="N198">
        <v>0.25877747879131929</v>
      </c>
      <c r="O198">
        <v>1.4887312846769098</v>
      </c>
      <c r="P198">
        <v>0.42998550248419454</v>
      </c>
      <c r="Q198">
        <v>0.7800288184055133</v>
      </c>
      <c r="R198">
        <v>0.87702585568288816</v>
      </c>
      <c r="S198">
        <f>AVERAGE(R198:R198)</f>
        <v>0.87702585568288816</v>
      </c>
      <c r="T198">
        <f>IFERROR(#REF!/#REF!,0)</f>
        <v>0</v>
      </c>
      <c r="U198" t="e">
        <f t="shared" si="18"/>
        <v>#DIV/0!</v>
      </c>
      <c r="V198" s="8">
        <f>AVERAGE(B198:B198)</f>
        <v>60.445006560355324</v>
      </c>
      <c r="X198" s="7" t="e">
        <f>_xlfn.STDEV.S(B198:B198)</f>
        <v>#DIV/0!</v>
      </c>
      <c r="Y198" t="e">
        <f>AVERAGEIFS(B198:B198,B198:B198,"&gt;="&amp;($V198-$X198),B198:B198,"&lt;="&amp;($V198+$X198))</f>
        <v>#DIV/0!</v>
      </c>
      <c r="Z198" t="e">
        <f t="shared" si="19"/>
        <v>#DIV/0!</v>
      </c>
      <c r="AC198" s="7" t="e">
        <f t="shared" si="20"/>
        <v>#DIV/0!</v>
      </c>
      <c r="AD198" s="7" t="e">
        <f t="shared" si="21"/>
        <v>#DIV/0!</v>
      </c>
      <c r="AE198">
        <f>_xlfn.QUARTILE.INC(G198:G198,1)</f>
        <v>1525.6637007328654</v>
      </c>
      <c r="AF198">
        <f>_xlfn.QUARTILE.INC(G198:G198,3)</f>
        <v>1525.6637007328654</v>
      </c>
      <c r="AG198" t="e">
        <f>IF(OR(#REF!=0,#REF!=0),0,AF198-AE198)</f>
        <v>#REF!</v>
      </c>
      <c r="AH198" t="e">
        <f t="shared" si="22"/>
        <v>#REF!</v>
      </c>
      <c r="AI198" t="e">
        <f t="shared" si="23"/>
        <v>#REF!</v>
      </c>
    </row>
    <row r="199" spans="1:36" x14ac:dyDescent="0.2">
      <c r="A199" t="s">
        <v>219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>
        <v>340.29878564696872</v>
      </c>
      <c r="K199">
        <v>655.97942464784842</v>
      </c>
      <c r="L199">
        <v>1030.8621874109376</v>
      </c>
      <c r="M199">
        <v>0.60884972805203019</v>
      </c>
      <c r="N199">
        <v>0.42852905235799221</v>
      </c>
      <c r="O199">
        <v>1.1854190357737242</v>
      </c>
      <c r="P199">
        <v>1.198484976147052</v>
      </c>
      <c r="Q199">
        <v>0.32982106459631921</v>
      </c>
      <c r="R199">
        <v>1.9064965440932262</v>
      </c>
      <c r="S199">
        <f>AVERAGE(R199:R199)</f>
        <v>1.9064965440932262</v>
      </c>
      <c r="T199">
        <f>IFERROR(#REF!/#REF!,0)</f>
        <v>0</v>
      </c>
      <c r="U199" t="e">
        <f t="shared" si="18"/>
        <v>#DIV/0!</v>
      </c>
      <c r="V199" s="7">
        <f>AVERAGE(B199:B199)</f>
        <v>0</v>
      </c>
      <c r="W199" t="s">
        <v>480</v>
      </c>
      <c r="X199" s="7" t="e">
        <f>_xlfn.STDEV.S(B199:B199)</f>
        <v>#DIV/0!</v>
      </c>
      <c r="Y199" t="e">
        <f>AVERAGEIFS(B199:B199,B199:B199,"&gt;="&amp;($V199-$X199),B199:B199,"&lt;="&amp;($V199+$X199))</f>
        <v>#DIV/0!</v>
      </c>
      <c r="Z199" t="e">
        <f t="shared" si="19"/>
        <v>#DIV/0!</v>
      </c>
      <c r="AC199" s="7" t="e">
        <f t="shared" si="20"/>
        <v>#DIV/0!</v>
      </c>
      <c r="AD199" s="7" t="e">
        <f t="shared" si="21"/>
        <v>#DIV/0!</v>
      </c>
      <c r="AE199">
        <f>_xlfn.QUARTILE.INC(G199:G199,1)</f>
        <v>0</v>
      </c>
      <c r="AF199">
        <f>_xlfn.QUARTILE.INC(G199:G199,3)</f>
        <v>0</v>
      </c>
      <c r="AG199" t="e">
        <f>IF(OR(#REF!=0,#REF!=0),0,AF199-AE199)</f>
        <v>#REF!</v>
      </c>
      <c r="AH199" t="e">
        <f t="shared" si="22"/>
        <v>#REF!</v>
      </c>
      <c r="AI199" t="e">
        <f t="shared" si="23"/>
        <v>#REF!</v>
      </c>
      <c r="AJ199" t="s">
        <v>480</v>
      </c>
    </row>
    <row r="200" spans="1:36" x14ac:dyDescent="0.2">
      <c r="A200" t="s">
        <v>220</v>
      </c>
      <c r="B200" s="7">
        <v>13133.461750365997</v>
      </c>
      <c r="C200" s="7">
        <v>2918.7901758076218</v>
      </c>
      <c r="D200" s="7">
        <v>4213.5503951557757</v>
      </c>
      <c r="E200" s="7">
        <v>1.4090466988508521</v>
      </c>
      <c r="F200" s="7">
        <v>2305.4106267190155</v>
      </c>
      <c r="G200" s="7">
        <v>155761.53048135954</v>
      </c>
      <c r="H200" s="7">
        <v>14446.433564211016</v>
      </c>
      <c r="I200" s="7">
        <v>545.82318712078245</v>
      </c>
      <c r="J200">
        <v>244.5331908994192</v>
      </c>
      <c r="K200">
        <v>960.33548300080759</v>
      </c>
      <c r="L200">
        <v>477.56450989105258</v>
      </c>
      <c r="M200">
        <v>1.3346817479936806</v>
      </c>
      <c r="N200">
        <v>3.3056195004456085E-2</v>
      </c>
      <c r="O200">
        <v>0.6542167215497906</v>
      </c>
      <c r="P200">
        <v>0.3164343639847445</v>
      </c>
      <c r="Q200">
        <v>3.5470290011501211E-2</v>
      </c>
      <c r="R200">
        <v>0.94469000025063221</v>
      </c>
      <c r="S200">
        <f>AVERAGE(R200:R200)</f>
        <v>0.94469000025063221</v>
      </c>
      <c r="T200">
        <f>IFERROR(#REF!/#REF!,0)</f>
        <v>0</v>
      </c>
      <c r="U200" t="e">
        <f t="shared" si="18"/>
        <v>#DIV/0!</v>
      </c>
      <c r="V200" s="8">
        <f>AVERAGE(B200:B200)</f>
        <v>13133.461750365997</v>
      </c>
      <c r="X200" s="7" t="e">
        <f>_xlfn.STDEV.S(B200:B200)</f>
        <v>#DIV/0!</v>
      </c>
      <c r="Y200" t="e">
        <f>AVERAGEIFS(B200:B200,B200:B200,"&gt;="&amp;($V200-$X200),B200:B200,"&lt;="&amp;($V200+$X200))</f>
        <v>#DIV/0!</v>
      </c>
      <c r="Z200" t="e">
        <f t="shared" si="19"/>
        <v>#DIV/0!</v>
      </c>
      <c r="AC200" s="7" t="e">
        <f t="shared" si="20"/>
        <v>#DIV/0!</v>
      </c>
      <c r="AD200" s="7" t="e">
        <f t="shared" si="21"/>
        <v>#DIV/0!</v>
      </c>
      <c r="AE200">
        <f>_xlfn.QUARTILE.INC(G200:G200,1)</f>
        <v>155761.53048135954</v>
      </c>
      <c r="AF200">
        <f>_xlfn.QUARTILE.INC(G200:G200,3)</f>
        <v>155761.53048135954</v>
      </c>
      <c r="AG200" t="e">
        <f>IF(OR(#REF!=0,#REF!=0),0,AF200-AE200)</f>
        <v>#REF!</v>
      </c>
      <c r="AH200" t="e">
        <f t="shared" si="22"/>
        <v>#REF!</v>
      </c>
      <c r="AI200" t="e">
        <f t="shared" si="23"/>
        <v>#REF!</v>
      </c>
    </row>
    <row r="201" spans="1:36" x14ac:dyDescent="0.2">
      <c r="A201" t="s">
        <v>221</v>
      </c>
      <c r="B201" s="7">
        <v>0.9530840310799098</v>
      </c>
      <c r="C201" s="7">
        <v>5.3540008217066211</v>
      </c>
      <c r="D201" s="7">
        <v>5.9393261039792629</v>
      </c>
      <c r="E201" s="7">
        <v>0.52117355573288415</v>
      </c>
      <c r="F201" s="7">
        <v>5.6461670918781621</v>
      </c>
      <c r="G201" s="7">
        <v>8.1809688459812016</v>
      </c>
      <c r="H201" s="7">
        <v>12.522761494884881</v>
      </c>
      <c r="I201" s="7">
        <v>7.8060628228469016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AVERAGE(R201:R201)</f>
        <v>0</v>
      </c>
      <c r="T201">
        <f>IFERROR(#REF!/#REF!,0)</f>
        <v>0</v>
      </c>
      <c r="U201" t="e">
        <f t="shared" si="18"/>
        <v>#DIV/0!</v>
      </c>
      <c r="V201" s="8">
        <f>AVERAGE(B201:B201)</f>
        <v>0.9530840310799098</v>
      </c>
      <c r="X201" s="7" t="e">
        <f>_xlfn.STDEV.S(B201:B201)</f>
        <v>#DIV/0!</v>
      </c>
      <c r="Y201" t="e">
        <f>AVERAGEIFS(B201:B201,B201:B201,"&gt;="&amp;($V201-$X201),B201:B201,"&lt;="&amp;($V201+$X201))</f>
        <v>#DIV/0!</v>
      </c>
      <c r="Z201" t="e">
        <f t="shared" si="19"/>
        <v>#DIV/0!</v>
      </c>
      <c r="AC201" s="7" t="e">
        <f t="shared" si="20"/>
        <v>#DIV/0!</v>
      </c>
      <c r="AD201" s="7" t="e">
        <f t="shared" si="21"/>
        <v>#DIV/0!</v>
      </c>
      <c r="AE201">
        <f>_xlfn.QUARTILE.INC(G201:G201,1)</f>
        <v>8.1809688459812016</v>
      </c>
      <c r="AF201">
        <f>_xlfn.QUARTILE.INC(G201:G201,3)</f>
        <v>8.1809688459812016</v>
      </c>
      <c r="AG201" t="e">
        <f>IF(OR(#REF!=0,#REF!=0),0,AF201-AE201)</f>
        <v>#REF!</v>
      </c>
      <c r="AH201" t="e">
        <f t="shared" si="22"/>
        <v>#REF!</v>
      </c>
      <c r="AI201" t="e">
        <f t="shared" si="23"/>
        <v>#REF!</v>
      </c>
    </row>
    <row r="202" spans="1:36" x14ac:dyDescent="0.2">
      <c r="A202" t="s">
        <v>222</v>
      </c>
      <c r="B202" s="7">
        <v>10.990473722773658</v>
      </c>
      <c r="C202" s="7">
        <v>0.54826148385080331</v>
      </c>
      <c r="D202" s="7">
        <v>7.4893829305001063</v>
      </c>
      <c r="E202" s="7">
        <v>3.1386008282945017</v>
      </c>
      <c r="F202" s="7">
        <v>0.61903247282878704</v>
      </c>
      <c r="G202" s="7">
        <v>18.215117289143816</v>
      </c>
      <c r="H202" s="7">
        <v>10.33730297192737</v>
      </c>
      <c r="I202" s="7">
        <v>15.001362999021973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>AVERAGE(R202:R202)</f>
        <v>0</v>
      </c>
      <c r="T202">
        <f>IFERROR(#REF!/#REF!,0)</f>
        <v>0</v>
      </c>
      <c r="U202" t="e">
        <f t="shared" si="18"/>
        <v>#DIV/0!</v>
      </c>
      <c r="V202" s="8">
        <f>AVERAGE(B202:B202)</f>
        <v>10.990473722773658</v>
      </c>
      <c r="X202" s="7" t="e">
        <f>_xlfn.STDEV.S(B202:B202)</f>
        <v>#DIV/0!</v>
      </c>
      <c r="Y202" t="e">
        <f>AVERAGEIFS(B202:B202,B202:B202,"&gt;="&amp;($V202-$X202),B202:B202,"&lt;="&amp;($V202+$X202))</f>
        <v>#DIV/0!</v>
      </c>
      <c r="Z202" t="e">
        <f t="shared" si="19"/>
        <v>#DIV/0!</v>
      </c>
      <c r="AC202" s="7" t="e">
        <f t="shared" si="20"/>
        <v>#DIV/0!</v>
      </c>
      <c r="AD202" s="7" t="e">
        <f t="shared" si="21"/>
        <v>#DIV/0!</v>
      </c>
      <c r="AE202">
        <f>_xlfn.QUARTILE.INC(G202:G202,1)</f>
        <v>18.215117289143816</v>
      </c>
      <c r="AF202">
        <f>_xlfn.QUARTILE.INC(G202:G202,3)</f>
        <v>18.215117289143816</v>
      </c>
      <c r="AG202" t="e">
        <f>IF(OR(#REF!=0,#REF!=0),0,AF202-AE202)</f>
        <v>#REF!</v>
      </c>
      <c r="AH202" t="e">
        <f t="shared" si="22"/>
        <v>#REF!</v>
      </c>
      <c r="AI202" t="e">
        <f t="shared" si="23"/>
        <v>#REF!</v>
      </c>
    </row>
    <row r="203" spans="1:36" x14ac:dyDescent="0.2">
      <c r="A203" t="s">
        <v>223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>
        <v>17.025816328472139</v>
      </c>
      <c r="K203">
        <v>205.88543366625848</v>
      </c>
      <c r="L203">
        <v>13.234792087249971</v>
      </c>
      <c r="M203">
        <v>0.37151254746589057</v>
      </c>
      <c r="N203">
        <v>9.2986832396584451E-2</v>
      </c>
      <c r="O203">
        <v>1.5294142450349688</v>
      </c>
      <c r="P203">
        <v>9.1018958210674517E-2</v>
      </c>
      <c r="Q203">
        <v>0.71666559983858968</v>
      </c>
      <c r="R203">
        <v>1.609791821092158</v>
      </c>
      <c r="S203">
        <f>AVERAGE(R203:R203)</f>
        <v>1.609791821092158</v>
      </c>
      <c r="T203">
        <f>IFERROR(#REF!/#REF!,0)</f>
        <v>0</v>
      </c>
      <c r="U203" t="e">
        <f t="shared" si="18"/>
        <v>#DIV/0!</v>
      </c>
      <c r="V203" s="7">
        <f>AVERAGE(B203:B203)</f>
        <v>0</v>
      </c>
      <c r="W203" t="s">
        <v>480</v>
      </c>
      <c r="X203" s="7" t="e">
        <f>_xlfn.STDEV.S(B203:B203)</f>
        <v>#DIV/0!</v>
      </c>
      <c r="Y203" t="e">
        <f>AVERAGEIFS(B203:B203,B203:B203,"&gt;="&amp;($V203-$X203),B203:B203,"&lt;="&amp;($V203+$X203))</f>
        <v>#DIV/0!</v>
      </c>
      <c r="Z203" t="e">
        <f t="shared" si="19"/>
        <v>#DIV/0!</v>
      </c>
      <c r="AC203" s="7" t="e">
        <f t="shared" si="20"/>
        <v>#DIV/0!</v>
      </c>
      <c r="AD203" s="7" t="e">
        <f t="shared" si="21"/>
        <v>#DIV/0!</v>
      </c>
      <c r="AE203">
        <f>_xlfn.QUARTILE.INC(G203:G203,1)</f>
        <v>0</v>
      </c>
      <c r="AF203">
        <f>_xlfn.QUARTILE.INC(G203:G203,3)</f>
        <v>0</v>
      </c>
      <c r="AG203" t="e">
        <f>IF(OR(#REF!=0,#REF!=0),0,AF203-AE203)</f>
        <v>#REF!</v>
      </c>
      <c r="AH203" t="e">
        <f t="shared" si="22"/>
        <v>#REF!</v>
      </c>
      <c r="AI203" t="e">
        <f t="shared" si="23"/>
        <v>#REF!</v>
      </c>
      <c r="AJ203" t="s">
        <v>480</v>
      </c>
    </row>
    <row r="204" spans="1:36" x14ac:dyDescent="0.2">
      <c r="A204" t="s">
        <v>224</v>
      </c>
      <c r="B204" s="7">
        <v>1964.275684618226</v>
      </c>
      <c r="C204" s="7">
        <v>12.513732575263175</v>
      </c>
      <c r="D204" s="7">
        <v>595.75690071752535</v>
      </c>
      <c r="E204" s="7">
        <v>1.4173755858444148</v>
      </c>
      <c r="F204" s="7">
        <v>471.17539841896149</v>
      </c>
      <c r="G204" s="7">
        <v>2740.2621423130959</v>
      </c>
      <c r="H204" s="7">
        <v>5979.7697586312961</v>
      </c>
      <c r="I204" s="7">
        <v>966.21971117295743</v>
      </c>
      <c r="J204">
        <v>0.3582561036317512</v>
      </c>
      <c r="K204">
        <v>1.788945796394334</v>
      </c>
      <c r="L204">
        <v>9.4466936433537754</v>
      </c>
      <c r="M204">
        <v>2.4532947326275609</v>
      </c>
      <c r="N204">
        <v>1.5166396472480368</v>
      </c>
      <c r="O204">
        <v>3.6543134451101857</v>
      </c>
      <c r="P204">
        <v>2.4600286810909623E-2</v>
      </c>
      <c r="Q204">
        <v>0.54202585819449234</v>
      </c>
      <c r="R204">
        <v>1.4663348309569877</v>
      </c>
      <c r="S204">
        <f>AVERAGE(R204:R204)</f>
        <v>1.4663348309569877</v>
      </c>
      <c r="T204">
        <f>IFERROR(#REF!/#REF!,0)</f>
        <v>0</v>
      </c>
      <c r="U204" t="e">
        <f t="shared" si="18"/>
        <v>#DIV/0!</v>
      </c>
      <c r="V204" s="8">
        <f>AVERAGE(B204:B204)</f>
        <v>1964.275684618226</v>
      </c>
      <c r="X204" s="7" t="e">
        <f>_xlfn.STDEV.S(B204:B204)</f>
        <v>#DIV/0!</v>
      </c>
      <c r="Y204" t="e">
        <f>AVERAGEIFS(B204:B204,B204:B204,"&gt;="&amp;($V204-$X204),B204:B204,"&lt;="&amp;($V204+$X204))</f>
        <v>#DIV/0!</v>
      </c>
      <c r="Z204" t="e">
        <f t="shared" si="19"/>
        <v>#DIV/0!</v>
      </c>
      <c r="AC204" s="7" t="e">
        <f t="shared" si="20"/>
        <v>#DIV/0!</v>
      </c>
      <c r="AD204" s="7" t="e">
        <f t="shared" si="21"/>
        <v>#DIV/0!</v>
      </c>
      <c r="AE204">
        <f>_xlfn.QUARTILE.INC(G204:G204,1)</f>
        <v>2740.2621423130959</v>
      </c>
      <c r="AF204">
        <f>_xlfn.QUARTILE.INC(G204:G204,3)</f>
        <v>2740.2621423130959</v>
      </c>
      <c r="AG204" t="e">
        <f>IF(OR(#REF!=0,#REF!=0),0,AF204-AE204)</f>
        <v>#REF!</v>
      </c>
      <c r="AH204" t="e">
        <f t="shared" si="22"/>
        <v>#REF!</v>
      </c>
      <c r="AI204" t="e">
        <f t="shared" si="23"/>
        <v>#REF!</v>
      </c>
    </row>
    <row r="205" spans="1:36" x14ac:dyDescent="0.2">
      <c r="A205" t="s">
        <v>225</v>
      </c>
      <c r="B205" s="7">
        <v>18.937405899009889</v>
      </c>
      <c r="C205" s="7">
        <v>9.2028387958206768</v>
      </c>
      <c r="D205" s="7">
        <v>19.74678476052938</v>
      </c>
      <c r="E205" s="7">
        <v>3.729263377303969</v>
      </c>
      <c r="F205" s="7">
        <v>9.1964393628817724</v>
      </c>
      <c r="G205" s="7">
        <v>70.797322789671526</v>
      </c>
      <c r="H205" s="7">
        <v>17.9031853361376</v>
      </c>
      <c r="I205" s="7">
        <v>26.315787258523951</v>
      </c>
      <c r="J205">
        <v>72.005538778573964</v>
      </c>
      <c r="K205">
        <v>150.92383161236441</v>
      </c>
      <c r="L205">
        <v>11.178363545566853</v>
      </c>
      <c r="M205">
        <v>2.2957520247638876</v>
      </c>
      <c r="N205">
        <v>-1.8279299849005972</v>
      </c>
      <c r="O205">
        <v>0.18869412084181106</v>
      </c>
      <c r="P205">
        <v>0.28229826623464088</v>
      </c>
      <c r="Q205">
        <v>0.35590332164141758</v>
      </c>
      <c r="R205">
        <v>0.58280329790561813</v>
      </c>
      <c r="S205">
        <f>AVERAGE(R205:R205)</f>
        <v>0.58280329790561813</v>
      </c>
      <c r="T205">
        <f>IFERROR(#REF!/#REF!,0)</f>
        <v>0</v>
      </c>
      <c r="U205" t="e">
        <f t="shared" si="18"/>
        <v>#DIV/0!</v>
      </c>
      <c r="V205" s="8">
        <f>AVERAGE(B205:B205)</f>
        <v>18.937405899009889</v>
      </c>
      <c r="X205" s="7" t="e">
        <f>_xlfn.STDEV.S(B205:B205)</f>
        <v>#DIV/0!</v>
      </c>
      <c r="Y205" t="e">
        <f>AVERAGEIFS(B205:B205,B205:B205,"&gt;="&amp;($V205-$X205),B205:B205,"&lt;="&amp;($V205+$X205))</f>
        <v>#DIV/0!</v>
      </c>
      <c r="Z205" t="e">
        <f t="shared" si="19"/>
        <v>#DIV/0!</v>
      </c>
      <c r="AC205" s="7" t="e">
        <f t="shared" si="20"/>
        <v>#DIV/0!</v>
      </c>
      <c r="AD205" s="7" t="e">
        <f t="shared" si="21"/>
        <v>#DIV/0!</v>
      </c>
      <c r="AE205">
        <f>_xlfn.QUARTILE.INC(G205:G205,1)</f>
        <v>70.797322789671526</v>
      </c>
      <c r="AF205">
        <f>_xlfn.QUARTILE.INC(G205:G205,3)</f>
        <v>70.797322789671526</v>
      </c>
      <c r="AG205" t="e">
        <f>IF(OR(#REF!=0,#REF!=0),0,AF205-AE205)</f>
        <v>#REF!</v>
      </c>
      <c r="AH205" t="e">
        <f t="shared" si="22"/>
        <v>#REF!</v>
      </c>
      <c r="AI205" t="e">
        <f t="shared" si="23"/>
        <v>#REF!</v>
      </c>
    </row>
    <row r="206" spans="1:36" x14ac:dyDescent="0.2">
      <c r="A206" t="s">
        <v>226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>
        <v>97.213367432151699</v>
      </c>
      <c r="K206">
        <v>446.04276579590402</v>
      </c>
      <c r="L206">
        <v>-71.518189679164337</v>
      </c>
      <c r="M206">
        <v>0.83403018717162336</v>
      </c>
      <c r="N206">
        <v>-0.21267289875470502</v>
      </c>
      <c r="O206">
        <v>1.7054602488900046</v>
      </c>
      <c r="P206">
        <v>1.5998224272575468</v>
      </c>
      <c r="Q206">
        <v>0.35271351000967899</v>
      </c>
      <c r="R206">
        <v>0.74545688390367015</v>
      </c>
      <c r="S206">
        <f>AVERAGE(R206:R206)</f>
        <v>0.74545688390367015</v>
      </c>
      <c r="T206">
        <f>IFERROR(#REF!/#REF!,0)</f>
        <v>0</v>
      </c>
      <c r="U206" t="e">
        <f t="shared" si="18"/>
        <v>#DIV/0!</v>
      </c>
      <c r="V206" s="7">
        <f>AVERAGE(B206:B206)</f>
        <v>0</v>
      </c>
      <c r="W206" t="s">
        <v>480</v>
      </c>
      <c r="X206" s="7" t="e">
        <f>_xlfn.STDEV.S(B206:B206)</f>
        <v>#DIV/0!</v>
      </c>
      <c r="Y206" t="e">
        <f>AVERAGEIFS(B206:B206,B206:B206,"&gt;="&amp;($V206-$X206),B206:B206,"&lt;="&amp;($V206+$X206))</f>
        <v>#DIV/0!</v>
      </c>
      <c r="Z206" t="e">
        <f t="shared" si="19"/>
        <v>#DIV/0!</v>
      </c>
      <c r="AC206" s="7" t="e">
        <f t="shared" si="20"/>
        <v>#DIV/0!</v>
      </c>
      <c r="AD206" s="7" t="e">
        <f t="shared" si="21"/>
        <v>#DIV/0!</v>
      </c>
      <c r="AE206">
        <f>_xlfn.QUARTILE.INC(G206:G206,1)</f>
        <v>0</v>
      </c>
      <c r="AF206">
        <f>_xlfn.QUARTILE.INC(G206:G206,3)</f>
        <v>0</v>
      </c>
      <c r="AG206" t="e">
        <f>IF(OR(#REF!=0,#REF!=0),0,AF206-AE206)</f>
        <v>#REF!</v>
      </c>
      <c r="AH206" t="e">
        <f t="shared" si="22"/>
        <v>#REF!</v>
      </c>
      <c r="AI206" t="e">
        <f t="shared" si="23"/>
        <v>#REF!</v>
      </c>
      <c r="AJ206" t="s">
        <v>480</v>
      </c>
    </row>
    <row r="207" spans="1:36" x14ac:dyDescent="0.2">
      <c r="A207" t="s">
        <v>227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>
        <v>104.68055865322182</v>
      </c>
      <c r="K207">
        <v>521.17135466043851</v>
      </c>
      <c r="L207">
        <v>70.447726491454375</v>
      </c>
      <c r="M207">
        <v>1.1689328294173087</v>
      </c>
      <c r="N207">
        <v>0.3358601951586398</v>
      </c>
      <c r="O207">
        <v>0.61140620281455349</v>
      </c>
      <c r="P207">
        <v>1.0292596793790112</v>
      </c>
      <c r="Q207">
        <v>0.4108502583608894</v>
      </c>
      <c r="R207">
        <v>0.30882694609147365</v>
      </c>
      <c r="S207">
        <f>AVERAGE(R207:R207)</f>
        <v>0.30882694609147365</v>
      </c>
      <c r="T207">
        <f>IFERROR(#REF!/#REF!,0)</f>
        <v>0</v>
      </c>
      <c r="U207" t="e">
        <f t="shared" si="18"/>
        <v>#DIV/0!</v>
      </c>
      <c r="V207" s="7">
        <f>AVERAGE(B207:B207)</f>
        <v>0</v>
      </c>
      <c r="W207" t="s">
        <v>480</v>
      </c>
      <c r="X207" s="7" t="e">
        <f>_xlfn.STDEV.S(B207:B207)</f>
        <v>#DIV/0!</v>
      </c>
      <c r="Y207" t="e">
        <f>AVERAGEIFS(B207:B207,B207:B207,"&gt;="&amp;($V207-$X207),B207:B207,"&lt;="&amp;($V207+$X207))</f>
        <v>#DIV/0!</v>
      </c>
      <c r="Z207" t="e">
        <f t="shared" si="19"/>
        <v>#DIV/0!</v>
      </c>
      <c r="AC207" s="7" t="e">
        <f t="shared" si="20"/>
        <v>#DIV/0!</v>
      </c>
      <c r="AD207" s="7" t="e">
        <f t="shared" si="21"/>
        <v>#DIV/0!</v>
      </c>
      <c r="AE207">
        <f>_xlfn.QUARTILE.INC(G207:G207,1)</f>
        <v>0</v>
      </c>
      <c r="AF207">
        <f>_xlfn.QUARTILE.INC(G207:G207,3)</f>
        <v>0</v>
      </c>
      <c r="AG207" t="e">
        <f>IF(OR(#REF!=0,#REF!=0),0,AF207-AE207)</f>
        <v>#REF!</v>
      </c>
      <c r="AH207" t="e">
        <f t="shared" si="22"/>
        <v>#REF!</v>
      </c>
      <c r="AI207" t="e">
        <f t="shared" si="23"/>
        <v>#REF!</v>
      </c>
      <c r="AJ207" t="s">
        <v>480</v>
      </c>
    </row>
    <row r="208" spans="1:36" x14ac:dyDescent="0.2">
      <c r="A208" t="s">
        <v>228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>
        <v>3.2435150532599826</v>
      </c>
      <c r="K208">
        <v>3.0153421722926264</v>
      </c>
      <c r="L208">
        <v>1.4487109178924913</v>
      </c>
      <c r="M208">
        <v>2.8726448643450808E-2</v>
      </c>
      <c r="N208">
        <v>0.44068609245980334</v>
      </c>
      <c r="O208">
        <v>1.1521800166786931</v>
      </c>
      <c r="P208">
        <v>0.5507877713971906</v>
      </c>
      <c r="Q208">
        <v>0.41030746176043947</v>
      </c>
      <c r="R208">
        <v>0.90798508773444375</v>
      </c>
      <c r="S208">
        <f>AVERAGE(R208:R208)</f>
        <v>0.90798508773444375</v>
      </c>
      <c r="T208">
        <f>IFERROR(#REF!/#REF!,0)</f>
        <v>0</v>
      </c>
      <c r="U208" t="e">
        <f t="shared" si="18"/>
        <v>#DIV/0!</v>
      </c>
      <c r="V208" s="8">
        <f>AVERAGE(B208:B208)</f>
        <v>0</v>
      </c>
      <c r="X208" s="7" t="e">
        <f>_xlfn.STDEV.S(B208:B208)</f>
        <v>#DIV/0!</v>
      </c>
      <c r="Y208" t="e">
        <f>AVERAGEIFS(B208:B208,B208:B208,"&gt;="&amp;($V208-$X208),B208:B208,"&lt;="&amp;($V208+$X208))</f>
        <v>#DIV/0!</v>
      </c>
      <c r="Z208" t="e">
        <f t="shared" si="19"/>
        <v>#DIV/0!</v>
      </c>
      <c r="AC208" s="7" t="e">
        <f t="shared" si="20"/>
        <v>#DIV/0!</v>
      </c>
      <c r="AD208" s="7" t="e">
        <f t="shared" si="21"/>
        <v>#DIV/0!</v>
      </c>
      <c r="AE208">
        <f>_xlfn.QUARTILE.INC(G208:G208,1)</f>
        <v>0</v>
      </c>
      <c r="AF208">
        <f>_xlfn.QUARTILE.INC(G208:G208,3)</f>
        <v>0</v>
      </c>
      <c r="AG208" t="e">
        <f>IF(OR(#REF!=0,#REF!=0),0,AF208-AE208)</f>
        <v>#REF!</v>
      </c>
      <c r="AH208" t="e">
        <f t="shared" si="22"/>
        <v>#REF!</v>
      </c>
      <c r="AI208" t="e">
        <f t="shared" si="23"/>
        <v>#REF!</v>
      </c>
    </row>
    <row r="209" spans="1:36" x14ac:dyDescent="0.2">
      <c r="A209" t="s">
        <v>229</v>
      </c>
      <c r="B209" s="7">
        <v>2076.8298606388244</v>
      </c>
      <c r="C209" s="7">
        <v>31.367805926562383</v>
      </c>
      <c r="D209" s="7">
        <v>3.3432702769470568</v>
      </c>
      <c r="E209" s="7">
        <v>0.25679655901204729</v>
      </c>
      <c r="F209" s="7">
        <v>701.15884194817738</v>
      </c>
      <c r="G209" s="7">
        <v>54768.735478565635</v>
      </c>
      <c r="H209" s="7">
        <v>60409.178944317107</v>
      </c>
      <c r="I209" s="7">
        <v>94.343705796005352</v>
      </c>
      <c r="J209">
        <v>1.3436135428785349E-3</v>
      </c>
      <c r="K209">
        <v>2.3146477506775853</v>
      </c>
      <c r="L209">
        <v>0.32052340573695165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AVERAGE(R209:R209)</f>
        <v>0</v>
      </c>
      <c r="T209">
        <f>IFERROR(#REF!/#REF!,0)</f>
        <v>0</v>
      </c>
      <c r="U209" t="e">
        <f t="shared" si="18"/>
        <v>#DIV/0!</v>
      </c>
      <c r="V209" s="8">
        <f>AVERAGE(B209:B209)</f>
        <v>2076.8298606388244</v>
      </c>
      <c r="X209" s="7" t="e">
        <f>_xlfn.STDEV.S(B209:B209)</f>
        <v>#DIV/0!</v>
      </c>
      <c r="Y209" t="e">
        <f>AVERAGEIFS(B209:B209,B209:B209,"&gt;="&amp;($V209-$X209),B209:B209,"&lt;="&amp;($V209+$X209))</f>
        <v>#DIV/0!</v>
      </c>
      <c r="Z209" t="e">
        <f t="shared" si="19"/>
        <v>#DIV/0!</v>
      </c>
      <c r="AC209" s="7" t="e">
        <f t="shared" si="20"/>
        <v>#DIV/0!</v>
      </c>
      <c r="AD209" s="7" t="e">
        <f t="shared" si="21"/>
        <v>#DIV/0!</v>
      </c>
      <c r="AE209">
        <f>_xlfn.QUARTILE.INC(G209:G209,1)</f>
        <v>54768.735478565635</v>
      </c>
      <c r="AF209">
        <f>_xlfn.QUARTILE.INC(G209:G209,3)</f>
        <v>54768.735478565635</v>
      </c>
      <c r="AG209" t="e">
        <f>IF(OR(#REF!=0,#REF!=0),0,AF209-AE209)</f>
        <v>#REF!</v>
      </c>
      <c r="AH209" t="e">
        <f t="shared" si="22"/>
        <v>#REF!</v>
      </c>
      <c r="AI209" t="e">
        <f t="shared" si="23"/>
        <v>#REF!</v>
      </c>
    </row>
    <row r="210" spans="1:36" x14ac:dyDescent="0.2">
      <c r="A210" t="s">
        <v>230</v>
      </c>
      <c r="B210" s="7">
        <v>107.81441715627942</v>
      </c>
      <c r="C210" s="7">
        <v>0.52288155302018202</v>
      </c>
      <c r="D210" s="7">
        <v>4.1794334566263416</v>
      </c>
      <c r="E210" s="7">
        <v>6.1226161159990617</v>
      </c>
      <c r="F210" s="7">
        <v>20.66509420085022</v>
      </c>
      <c r="G210" s="7">
        <v>1663.3860512564697</v>
      </c>
      <c r="H210" s="7">
        <v>310.337421684719</v>
      </c>
      <c r="I210" s="7">
        <v>6.1437464531699657</v>
      </c>
      <c r="J210">
        <v>-8.7177446436411259</v>
      </c>
      <c r="K210">
        <v>81.767892655490527</v>
      </c>
      <c r="L210">
        <v>36.551541530219829</v>
      </c>
      <c r="M210">
        <v>-0.58640546686335426</v>
      </c>
      <c r="N210">
        <v>0.4784264025207372</v>
      </c>
      <c r="O210">
        <v>-2.2669135509755665E-2</v>
      </c>
      <c r="P210">
        <v>-1.0309240919917508</v>
      </c>
      <c r="Q210">
        <v>0.37930773928531319</v>
      </c>
      <c r="R210">
        <v>-0.21094281182513069</v>
      </c>
      <c r="S210">
        <f>AVERAGE(R210:R210)</f>
        <v>-0.21094281182513069</v>
      </c>
      <c r="T210">
        <f>IFERROR(#REF!/#REF!,0)</f>
        <v>0</v>
      </c>
      <c r="U210" t="e">
        <f t="shared" si="18"/>
        <v>#DIV/0!</v>
      </c>
      <c r="V210" s="8">
        <f>AVERAGE(B210:B210)</f>
        <v>107.81441715627942</v>
      </c>
      <c r="X210" s="7" t="e">
        <f>_xlfn.STDEV.S(B210:B210)</f>
        <v>#DIV/0!</v>
      </c>
      <c r="Y210" t="e">
        <f>AVERAGEIFS(B210:B210,B210:B210,"&gt;="&amp;($V210-$X210),B210:B210,"&lt;="&amp;($V210+$X210))</f>
        <v>#DIV/0!</v>
      </c>
      <c r="Z210" t="e">
        <f t="shared" si="19"/>
        <v>#DIV/0!</v>
      </c>
      <c r="AC210" s="7" t="e">
        <f t="shared" si="20"/>
        <v>#DIV/0!</v>
      </c>
      <c r="AD210" s="7" t="e">
        <f t="shared" si="21"/>
        <v>#DIV/0!</v>
      </c>
      <c r="AE210">
        <f>_xlfn.QUARTILE.INC(G210:G210,1)</f>
        <v>1663.3860512564697</v>
      </c>
      <c r="AF210">
        <f>_xlfn.QUARTILE.INC(G210:G210,3)</f>
        <v>1663.3860512564697</v>
      </c>
      <c r="AG210" t="e">
        <f>IF(OR(#REF!=0,#REF!=0),0,AF210-AE210)</f>
        <v>#REF!</v>
      </c>
      <c r="AH210" t="e">
        <f t="shared" si="22"/>
        <v>#REF!</v>
      </c>
      <c r="AI210" t="e">
        <f t="shared" si="23"/>
        <v>#REF!</v>
      </c>
    </row>
    <row r="211" spans="1:36" x14ac:dyDescent="0.2">
      <c r="A211" t="s">
        <v>231</v>
      </c>
      <c r="B211" s="7">
        <v>60699.953265297518</v>
      </c>
      <c r="C211" s="7">
        <v>11.637984177001155</v>
      </c>
      <c r="D211" s="7">
        <v>994.79399404753497</v>
      </c>
      <c r="E211" s="7">
        <v>0.1636908304303287</v>
      </c>
      <c r="F211" s="7">
        <v>69697.928285679372</v>
      </c>
      <c r="G211" s="7">
        <v>160518.69847612744</v>
      </c>
      <c r="H211" s="7">
        <v>12327.362736469322</v>
      </c>
      <c r="I211" s="7">
        <v>1123.822900270048</v>
      </c>
      <c r="J211">
        <v>1024.0381507122881</v>
      </c>
      <c r="K211">
        <v>2159.6449342929468</v>
      </c>
      <c r="L211">
        <v>190.45339839468301</v>
      </c>
      <c r="M211">
        <v>1.3711972320629977</v>
      </c>
      <c r="N211">
        <v>0.52435791831008083</v>
      </c>
      <c r="O211">
        <v>0.83056377026040262</v>
      </c>
      <c r="P211">
        <v>0.94485231322073249</v>
      </c>
      <c r="Q211">
        <v>0.21640414201222152</v>
      </c>
      <c r="R211">
        <v>0.97530091783898154</v>
      </c>
      <c r="S211">
        <f>AVERAGE(R211:R211)</f>
        <v>0.97530091783898154</v>
      </c>
      <c r="T211">
        <f>IFERROR(#REF!/#REF!,0)</f>
        <v>0</v>
      </c>
      <c r="U211" t="e">
        <f t="shared" si="18"/>
        <v>#DIV/0!</v>
      </c>
      <c r="V211" s="8">
        <f>AVERAGE(B211:B211)</f>
        <v>60699.953265297518</v>
      </c>
      <c r="X211" s="7" t="e">
        <f>_xlfn.STDEV.S(B211:B211)</f>
        <v>#DIV/0!</v>
      </c>
      <c r="Y211" t="e">
        <f>AVERAGEIFS(B211:B211,B211:B211,"&gt;="&amp;($V211-$X211),B211:B211,"&lt;="&amp;($V211+$X211))</f>
        <v>#DIV/0!</v>
      </c>
      <c r="Z211" t="e">
        <f t="shared" si="19"/>
        <v>#DIV/0!</v>
      </c>
      <c r="AC211" s="7" t="e">
        <f t="shared" si="20"/>
        <v>#DIV/0!</v>
      </c>
      <c r="AD211" s="7" t="e">
        <f t="shared" si="21"/>
        <v>#DIV/0!</v>
      </c>
      <c r="AE211">
        <f>_xlfn.QUARTILE.INC(G211:G211,1)</f>
        <v>160518.69847612744</v>
      </c>
      <c r="AF211">
        <f>_xlfn.QUARTILE.INC(G211:G211,3)</f>
        <v>160518.69847612744</v>
      </c>
      <c r="AG211" t="e">
        <f>IF(OR(#REF!=0,#REF!=0),0,AF211-AE211)</f>
        <v>#REF!</v>
      </c>
      <c r="AH211" t="e">
        <f t="shared" si="22"/>
        <v>#REF!</v>
      </c>
      <c r="AI211" t="e">
        <f t="shared" si="23"/>
        <v>#REF!</v>
      </c>
    </row>
    <row r="212" spans="1:36" x14ac:dyDescent="0.2">
      <c r="A212" t="s">
        <v>232</v>
      </c>
      <c r="B212" s="7">
        <v>28.987034814014926</v>
      </c>
      <c r="C212" s="7">
        <v>135.62171782361179</v>
      </c>
      <c r="D212" s="7">
        <v>186.86314652009381</v>
      </c>
      <c r="E212" s="7">
        <v>0.76015794886985899</v>
      </c>
      <c r="F212" s="7">
        <v>457.83670964178089</v>
      </c>
      <c r="G212" s="7">
        <v>728.56286451762492</v>
      </c>
      <c r="H212" s="7">
        <v>121.8293217286286</v>
      </c>
      <c r="I212" s="7">
        <v>21.343477138209938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AVERAGE(R212:R212)</f>
        <v>0</v>
      </c>
      <c r="T212">
        <f>IFERROR(#REF!/#REF!,0)</f>
        <v>0</v>
      </c>
      <c r="U212" t="e">
        <f t="shared" si="18"/>
        <v>#DIV/0!</v>
      </c>
      <c r="V212" s="8">
        <f>AVERAGE(B212:B212)</f>
        <v>28.987034814014926</v>
      </c>
      <c r="X212" s="7" t="e">
        <f>_xlfn.STDEV.S(B212:B212)</f>
        <v>#DIV/0!</v>
      </c>
      <c r="Y212" t="e">
        <f>AVERAGEIFS(B212:B212,B212:B212,"&gt;="&amp;($V212-$X212),B212:B212,"&lt;="&amp;($V212+$X212))</f>
        <v>#DIV/0!</v>
      </c>
      <c r="Z212" t="e">
        <f t="shared" si="19"/>
        <v>#DIV/0!</v>
      </c>
      <c r="AC212" s="7" t="e">
        <f t="shared" si="20"/>
        <v>#DIV/0!</v>
      </c>
      <c r="AD212" s="7" t="e">
        <f t="shared" si="21"/>
        <v>#DIV/0!</v>
      </c>
      <c r="AE212">
        <f>_xlfn.QUARTILE.INC(G212:G212,1)</f>
        <v>728.56286451762492</v>
      </c>
      <c r="AF212">
        <f>_xlfn.QUARTILE.INC(G212:G212,3)</f>
        <v>728.56286451762492</v>
      </c>
      <c r="AG212" t="e">
        <f>IF(OR(#REF!=0,#REF!=0),0,AF212-AE212)</f>
        <v>#REF!</v>
      </c>
      <c r="AH212" t="e">
        <f t="shared" si="22"/>
        <v>#REF!</v>
      </c>
      <c r="AI212" t="e">
        <f t="shared" si="23"/>
        <v>#REF!</v>
      </c>
    </row>
    <row r="213" spans="1:36" x14ac:dyDescent="0.2">
      <c r="A213" t="s">
        <v>233</v>
      </c>
      <c r="B213" s="7">
        <v>111.27842837173634</v>
      </c>
      <c r="C213" s="7">
        <v>59.014702611198651</v>
      </c>
      <c r="D213" s="7">
        <v>329.47194540855145</v>
      </c>
      <c r="E213" s="7">
        <v>7.5797781116018834</v>
      </c>
      <c r="F213" s="7">
        <v>20.655002221517204</v>
      </c>
      <c r="G213" s="7">
        <v>29.057715206300795</v>
      </c>
      <c r="H213" s="7">
        <v>23.526141158652621</v>
      </c>
      <c r="I213" s="7">
        <v>346.91359243240879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>AVERAGE(R213:R213)</f>
        <v>0</v>
      </c>
      <c r="T213">
        <f>IFERROR(#REF!/#REF!,0)</f>
        <v>0</v>
      </c>
      <c r="U213" t="e">
        <f t="shared" si="18"/>
        <v>#DIV/0!</v>
      </c>
      <c r="V213" s="8">
        <f>AVERAGE(B213:B213)</f>
        <v>111.27842837173634</v>
      </c>
      <c r="X213" s="7" t="e">
        <f>_xlfn.STDEV.S(B213:B213)</f>
        <v>#DIV/0!</v>
      </c>
      <c r="Y213" t="e">
        <f>AVERAGEIFS(B213:B213,B213:B213,"&gt;="&amp;($V213-$X213),B213:B213,"&lt;="&amp;($V213+$X213))</f>
        <v>#DIV/0!</v>
      </c>
      <c r="Z213" t="e">
        <f t="shared" si="19"/>
        <v>#DIV/0!</v>
      </c>
      <c r="AC213" s="7" t="e">
        <f t="shared" si="20"/>
        <v>#DIV/0!</v>
      </c>
      <c r="AD213" s="7" t="e">
        <f t="shared" si="21"/>
        <v>#DIV/0!</v>
      </c>
      <c r="AE213">
        <f>_xlfn.QUARTILE.INC(G213:G213,1)</f>
        <v>29.057715206300795</v>
      </c>
      <c r="AF213">
        <f>_xlfn.QUARTILE.INC(G213:G213,3)</f>
        <v>29.057715206300795</v>
      </c>
      <c r="AG213" t="e">
        <f>IF(OR(#REF!=0,#REF!=0),0,AF213-AE213)</f>
        <v>#REF!</v>
      </c>
      <c r="AH213" t="e">
        <f t="shared" si="22"/>
        <v>#REF!</v>
      </c>
      <c r="AI213" t="e">
        <f t="shared" si="23"/>
        <v>#REF!</v>
      </c>
    </row>
    <row r="214" spans="1:36" x14ac:dyDescent="0.2">
      <c r="A214" t="s">
        <v>234</v>
      </c>
      <c r="B214" s="7">
        <v>17.190150954179682</v>
      </c>
      <c r="C214" s="7">
        <v>445.63919534485603</v>
      </c>
      <c r="D214" s="7">
        <v>299.00509030499359</v>
      </c>
      <c r="E214" s="7">
        <v>6.2851513568039558E-2</v>
      </c>
      <c r="F214" s="7">
        <v>9.369835087501853</v>
      </c>
      <c r="G214" s="7">
        <v>982.25496888555722</v>
      </c>
      <c r="H214" s="7">
        <v>17.189095829981447</v>
      </c>
      <c r="I214" s="7">
        <v>198.25546226000421</v>
      </c>
      <c r="J214">
        <v>67.28165382912691</v>
      </c>
      <c r="K214">
        <v>37.961991500756469</v>
      </c>
      <c r="L214">
        <v>194.67633167738924</v>
      </c>
      <c r="M214">
        <v>0.10570257341036764</v>
      </c>
      <c r="N214">
        <v>7.7730735327958239E-2</v>
      </c>
      <c r="O214">
        <v>7.9626074419649834E-2</v>
      </c>
      <c r="P214">
        <v>0.26156181175845578</v>
      </c>
      <c r="Q214">
        <v>0.2414673616791414</v>
      </c>
      <c r="R214">
        <v>1.5687384240521047</v>
      </c>
      <c r="S214">
        <f>AVERAGE(R214:R214)</f>
        <v>1.5687384240521047</v>
      </c>
      <c r="T214">
        <f>IFERROR(#REF!/#REF!,0)</f>
        <v>0</v>
      </c>
      <c r="U214" t="e">
        <f t="shared" si="18"/>
        <v>#DIV/0!</v>
      </c>
      <c r="V214" s="8">
        <f>AVERAGE(B214:B214)</f>
        <v>17.190150954179682</v>
      </c>
      <c r="X214" s="7" t="e">
        <f>_xlfn.STDEV.S(B214:B214)</f>
        <v>#DIV/0!</v>
      </c>
      <c r="Y214" t="e">
        <f>AVERAGEIFS(B214:B214,B214:B214,"&gt;="&amp;($V214-$X214),B214:B214,"&lt;="&amp;($V214+$X214))</f>
        <v>#DIV/0!</v>
      </c>
      <c r="Z214" t="e">
        <f t="shared" si="19"/>
        <v>#DIV/0!</v>
      </c>
      <c r="AC214" s="7" t="e">
        <f t="shared" si="20"/>
        <v>#DIV/0!</v>
      </c>
      <c r="AD214" s="7" t="e">
        <f t="shared" si="21"/>
        <v>#DIV/0!</v>
      </c>
      <c r="AE214">
        <f>_xlfn.QUARTILE.INC(G214:G214,1)</f>
        <v>982.25496888555722</v>
      </c>
      <c r="AF214">
        <f>_xlfn.QUARTILE.INC(G214:G214,3)</f>
        <v>982.25496888555722</v>
      </c>
      <c r="AG214" t="e">
        <f>IF(OR(#REF!=0,#REF!=0),0,AF214-AE214)</f>
        <v>#REF!</v>
      </c>
      <c r="AH214" t="e">
        <f t="shared" si="22"/>
        <v>#REF!</v>
      </c>
      <c r="AI214" t="e">
        <f t="shared" si="23"/>
        <v>#REF!</v>
      </c>
    </row>
    <row r="215" spans="1:36" x14ac:dyDescent="0.2">
      <c r="A215" t="s">
        <v>235</v>
      </c>
      <c r="B215" s="7">
        <v>0.6469504189528279</v>
      </c>
      <c r="C215" s="7">
        <v>2.8326414137921843</v>
      </c>
      <c r="D215" s="7">
        <v>53.56870908700521</v>
      </c>
      <c r="E215" s="7">
        <v>1.0471070732729186</v>
      </c>
      <c r="F215" s="7">
        <v>4.6524200314234507</v>
      </c>
      <c r="G215" s="7">
        <v>69.387485216198115</v>
      </c>
      <c r="H215" s="7">
        <v>48.669495852775626</v>
      </c>
      <c r="I215" s="7">
        <v>53.449006749302498</v>
      </c>
      <c r="J215">
        <v>215.32135038447717</v>
      </c>
      <c r="K215">
        <v>34.658680324724799</v>
      </c>
      <c r="L215">
        <v>9.3437170633702067</v>
      </c>
      <c r="M215">
        <v>2.8582521551796285</v>
      </c>
      <c r="N215">
        <v>7.5325423608071318E-2</v>
      </c>
      <c r="O215">
        <v>1.5703261713601095</v>
      </c>
      <c r="P215">
        <v>4.1998462289173908</v>
      </c>
      <c r="Q215">
        <v>0.33682133538880221</v>
      </c>
      <c r="R215">
        <v>3.5449790378529138</v>
      </c>
      <c r="S215">
        <f>AVERAGE(R215:R215)</f>
        <v>3.5449790378529138</v>
      </c>
      <c r="T215">
        <f>IFERROR(#REF!/#REF!,0)</f>
        <v>0</v>
      </c>
      <c r="U215" t="e">
        <f t="shared" si="18"/>
        <v>#DIV/0!</v>
      </c>
      <c r="V215" s="8">
        <f>AVERAGE(B215:B215)</f>
        <v>0.6469504189528279</v>
      </c>
      <c r="X215" s="7" t="e">
        <f>_xlfn.STDEV.S(B215:B215)</f>
        <v>#DIV/0!</v>
      </c>
      <c r="Y215" t="e">
        <f>AVERAGEIFS(B215:B215,B215:B215,"&gt;="&amp;($V215-$X215),B215:B215,"&lt;="&amp;($V215+$X215))</f>
        <v>#DIV/0!</v>
      </c>
      <c r="Z215" t="e">
        <f t="shared" si="19"/>
        <v>#DIV/0!</v>
      </c>
      <c r="AC215" s="7" t="e">
        <f t="shared" si="20"/>
        <v>#DIV/0!</v>
      </c>
      <c r="AD215" s="7" t="e">
        <f t="shared" si="21"/>
        <v>#DIV/0!</v>
      </c>
      <c r="AE215">
        <f>_xlfn.QUARTILE.INC(G215:G215,1)</f>
        <v>69.387485216198115</v>
      </c>
      <c r="AF215">
        <f>_xlfn.QUARTILE.INC(G215:G215,3)</f>
        <v>69.387485216198115</v>
      </c>
      <c r="AG215" t="e">
        <f>IF(OR(#REF!=0,#REF!=0),0,AF215-AE215)</f>
        <v>#REF!</v>
      </c>
      <c r="AH215" t="e">
        <f t="shared" si="22"/>
        <v>#REF!</v>
      </c>
      <c r="AI215" t="e">
        <f t="shared" si="23"/>
        <v>#REF!</v>
      </c>
    </row>
    <row r="216" spans="1:36" x14ac:dyDescent="0.2">
      <c r="A216" t="s">
        <v>236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>
        <v>71.138885771157206</v>
      </c>
      <c r="K216">
        <v>1034.4304910444782</v>
      </c>
      <c r="L216">
        <v>139.45989262291187</v>
      </c>
      <c r="M216">
        <v>0.34370053658158678</v>
      </c>
      <c r="N216">
        <v>0.13975712813357796</v>
      </c>
      <c r="O216">
        <v>1.4374622539956021</v>
      </c>
      <c r="P216">
        <v>1.4534909765865383</v>
      </c>
      <c r="Q216">
        <v>0.92978804558283445</v>
      </c>
      <c r="R216">
        <v>0.17527260828566682</v>
      </c>
      <c r="S216">
        <f>AVERAGE(R216:R216)</f>
        <v>0.17527260828566682</v>
      </c>
      <c r="T216">
        <f>IFERROR(#REF!/#REF!,0)</f>
        <v>0</v>
      </c>
      <c r="U216" t="e">
        <f t="shared" si="18"/>
        <v>#DIV/0!</v>
      </c>
      <c r="V216" s="7">
        <f>AVERAGE(B216:B216)</f>
        <v>0</v>
      </c>
      <c r="W216" t="s">
        <v>480</v>
      </c>
      <c r="X216" s="7" t="e">
        <f>_xlfn.STDEV.S(B216:B216)</f>
        <v>#DIV/0!</v>
      </c>
      <c r="Y216" t="e">
        <f>AVERAGEIFS(B216:B216,B216:B216,"&gt;="&amp;($V216-$X216),B216:B216,"&lt;="&amp;($V216+$X216))</f>
        <v>#DIV/0!</v>
      </c>
      <c r="Z216" t="e">
        <f t="shared" si="19"/>
        <v>#DIV/0!</v>
      </c>
      <c r="AC216" s="7" t="e">
        <f t="shared" si="20"/>
        <v>#DIV/0!</v>
      </c>
      <c r="AD216" s="7" t="e">
        <f t="shared" si="21"/>
        <v>#DIV/0!</v>
      </c>
      <c r="AE216">
        <f>_xlfn.QUARTILE.INC(G216:G216,1)</f>
        <v>0</v>
      </c>
      <c r="AF216">
        <f>_xlfn.QUARTILE.INC(G216:G216,3)</f>
        <v>0</v>
      </c>
      <c r="AG216" t="e">
        <f>IF(OR(#REF!=0,#REF!=0),0,AF216-AE216)</f>
        <v>#REF!</v>
      </c>
      <c r="AH216" t="e">
        <f t="shared" si="22"/>
        <v>#REF!</v>
      </c>
      <c r="AI216" t="e">
        <f t="shared" si="23"/>
        <v>#REF!</v>
      </c>
      <c r="AJ216" t="s">
        <v>480</v>
      </c>
    </row>
    <row r="217" spans="1:36" x14ac:dyDescent="0.2">
      <c r="A217" t="s">
        <v>237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>AVERAGE(R217:R217)</f>
        <v>0</v>
      </c>
      <c r="T217">
        <f>IFERROR(#REF!/#REF!,0)</f>
        <v>0</v>
      </c>
      <c r="U217" t="e">
        <f t="shared" si="18"/>
        <v>#DIV/0!</v>
      </c>
      <c r="V217" s="8">
        <f>AVERAGE(B217:B217)</f>
        <v>0</v>
      </c>
      <c r="X217" s="7" t="e">
        <f>_xlfn.STDEV.S(B217:B217)</f>
        <v>#DIV/0!</v>
      </c>
      <c r="Y217" t="e">
        <f>AVERAGEIFS(B217:B217,B217:B217,"&gt;="&amp;($V217-$X217),B217:B217,"&lt;="&amp;($V217+$X217))</f>
        <v>#DIV/0!</v>
      </c>
      <c r="Z217" t="e">
        <f t="shared" si="19"/>
        <v>#DIV/0!</v>
      </c>
      <c r="AC217" s="7" t="e">
        <f t="shared" si="20"/>
        <v>#DIV/0!</v>
      </c>
      <c r="AD217" s="7" t="e">
        <f t="shared" si="21"/>
        <v>#DIV/0!</v>
      </c>
      <c r="AE217">
        <f>_xlfn.QUARTILE.INC(G217:G217,1)</f>
        <v>0</v>
      </c>
      <c r="AF217">
        <f>_xlfn.QUARTILE.INC(G217:G217,3)</f>
        <v>0</v>
      </c>
      <c r="AG217" t="e">
        <f>IF(OR(#REF!=0,#REF!=0),0,AF217-AE217)</f>
        <v>#REF!</v>
      </c>
      <c r="AH217" t="e">
        <f t="shared" si="22"/>
        <v>#REF!</v>
      </c>
      <c r="AI217" t="e">
        <f t="shared" si="23"/>
        <v>#REF!</v>
      </c>
    </row>
    <row r="218" spans="1:36" x14ac:dyDescent="0.2">
      <c r="A218" t="s">
        <v>238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>
        <v>1.1957119056917946E-2</v>
      </c>
      <c r="K218">
        <v>9.6061435872847536</v>
      </c>
      <c r="L218">
        <v>9.7071443433037459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AVERAGE(R218:R218)</f>
        <v>0</v>
      </c>
      <c r="T218">
        <f>IFERROR(#REF!/#REF!,0)</f>
        <v>0</v>
      </c>
      <c r="U218" t="e">
        <f t="shared" si="18"/>
        <v>#DIV/0!</v>
      </c>
      <c r="V218" s="7">
        <f>AVERAGE(B218:B218)</f>
        <v>0</v>
      </c>
      <c r="W218" t="s">
        <v>480</v>
      </c>
      <c r="X218" s="7" t="e">
        <f>_xlfn.STDEV.S(B218:B218)</f>
        <v>#DIV/0!</v>
      </c>
      <c r="Y218" t="e">
        <f>AVERAGEIFS(B218:B218,B218:B218,"&gt;="&amp;($V218-$X218),B218:B218,"&lt;="&amp;($V218+$X218))</f>
        <v>#DIV/0!</v>
      </c>
      <c r="Z218" t="e">
        <f t="shared" si="19"/>
        <v>#DIV/0!</v>
      </c>
      <c r="AC218" s="7" t="e">
        <f t="shared" si="20"/>
        <v>#DIV/0!</v>
      </c>
      <c r="AD218" s="7" t="e">
        <f t="shared" si="21"/>
        <v>#DIV/0!</v>
      </c>
      <c r="AE218">
        <f>_xlfn.QUARTILE.INC(G218:G218,1)</f>
        <v>0</v>
      </c>
      <c r="AF218">
        <f>_xlfn.QUARTILE.INC(G218:G218,3)</f>
        <v>0</v>
      </c>
      <c r="AG218" t="e">
        <f>IF(OR(#REF!=0,#REF!=0),0,AF218-AE218)</f>
        <v>#REF!</v>
      </c>
      <c r="AH218" t="e">
        <f t="shared" si="22"/>
        <v>#REF!</v>
      </c>
      <c r="AI218" t="e">
        <f t="shared" si="23"/>
        <v>#REF!</v>
      </c>
      <c r="AJ218" t="s">
        <v>480</v>
      </c>
    </row>
    <row r="219" spans="1:36" x14ac:dyDescent="0.2">
      <c r="A219" t="s">
        <v>239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AVERAGE(R219:R219)</f>
        <v>0</v>
      </c>
      <c r="T219">
        <f>IFERROR(#REF!/#REF!,0)</f>
        <v>0</v>
      </c>
      <c r="U219" t="e">
        <f t="shared" si="18"/>
        <v>#DIV/0!</v>
      </c>
      <c r="V219" s="8">
        <f>AVERAGE(B219:B219)</f>
        <v>0</v>
      </c>
      <c r="X219" s="7" t="e">
        <f>_xlfn.STDEV.S(B219:B219)</f>
        <v>#DIV/0!</v>
      </c>
      <c r="Y219" t="e">
        <f>AVERAGEIFS(B219:B219,B219:B219,"&gt;="&amp;($V219-$X219),B219:B219,"&lt;="&amp;($V219+$X219))</f>
        <v>#DIV/0!</v>
      </c>
      <c r="Z219" t="e">
        <f t="shared" si="19"/>
        <v>#DIV/0!</v>
      </c>
      <c r="AC219" s="7" t="e">
        <f t="shared" si="20"/>
        <v>#DIV/0!</v>
      </c>
      <c r="AD219" s="7" t="e">
        <f t="shared" si="21"/>
        <v>#DIV/0!</v>
      </c>
      <c r="AE219">
        <f>_xlfn.QUARTILE.INC(G219:G219,1)</f>
        <v>0</v>
      </c>
      <c r="AF219">
        <f>_xlfn.QUARTILE.INC(G219:G219,3)</f>
        <v>0</v>
      </c>
      <c r="AG219" t="e">
        <f>IF(OR(#REF!=0,#REF!=0),0,AF219-AE219)</f>
        <v>#REF!</v>
      </c>
      <c r="AH219" t="e">
        <f t="shared" si="22"/>
        <v>#REF!</v>
      </c>
      <c r="AI219" t="e">
        <f t="shared" si="23"/>
        <v>#REF!</v>
      </c>
    </row>
    <row r="220" spans="1:36" x14ac:dyDescent="0.2">
      <c r="A220" t="s">
        <v>240</v>
      </c>
      <c r="B220" s="7">
        <v>8.3049547004773334</v>
      </c>
      <c r="C220" s="7">
        <v>0.12199478870921385</v>
      </c>
      <c r="D220" s="7">
        <v>20.858782368165578</v>
      </c>
      <c r="E220" s="7">
        <v>4.9034700532410929</v>
      </c>
      <c r="F220" s="7">
        <v>19.76437694786658</v>
      </c>
      <c r="G220" s="7">
        <v>67.607207855377354</v>
      </c>
      <c r="H220" s="7">
        <v>52.800748816695396</v>
      </c>
      <c r="I220" s="7">
        <v>40.63059190508001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AVERAGE(R220:R220)</f>
        <v>0</v>
      </c>
      <c r="T220">
        <f>IFERROR(#REF!/#REF!,0)</f>
        <v>0</v>
      </c>
      <c r="U220" t="e">
        <f t="shared" si="18"/>
        <v>#DIV/0!</v>
      </c>
      <c r="V220" s="8">
        <f>AVERAGE(B220:B220)</f>
        <v>8.3049547004773334</v>
      </c>
      <c r="X220" s="7" t="e">
        <f>_xlfn.STDEV.S(B220:B220)</f>
        <v>#DIV/0!</v>
      </c>
      <c r="Y220" t="e">
        <f>AVERAGEIFS(B220:B220,B220:B220,"&gt;="&amp;($V220-$X220),B220:B220,"&lt;="&amp;($V220+$X220))</f>
        <v>#DIV/0!</v>
      </c>
      <c r="Z220" t="e">
        <f t="shared" si="19"/>
        <v>#DIV/0!</v>
      </c>
      <c r="AC220" s="7" t="e">
        <f t="shared" si="20"/>
        <v>#DIV/0!</v>
      </c>
      <c r="AD220" s="7" t="e">
        <f t="shared" si="21"/>
        <v>#DIV/0!</v>
      </c>
      <c r="AE220">
        <f>_xlfn.QUARTILE.INC(G220:G220,1)</f>
        <v>67.607207855377354</v>
      </c>
      <c r="AF220">
        <f>_xlfn.QUARTILE.INC(G220:G220,3)</f>
        <v>67.607207855377354</v>
      </c>
      <c r="AG220" t="e">
        <f>IF(OR(#REF!=0,#REF!=0),0,AF220-AE220)</f>
        <v>#REF!</v>
      </c>
      <c r="AH220" t="e">
        <f t="shared" si="22"/>
        <v>#REF!</v>
      </c>
      <c r="AI220" t="e">
        <f t="shared" si="23"/>
        <v>#REF!</v>
      </c>
    </row>
    <row r="221" spans="1:36" x14ac:dyDescent="0.2">
      <c r="A221" t="s">
        <v>241</v>
      </c>
      <c r="B221" s="7">
        <v>26.701918506183166</v>
      </c>
      <c r="C221" s="7">
        <v>2.9108290303162767</v>
      </c>
      <c r="D221" s="7">
        <v>21.379261971486837</v>
      </c>
      <c r="E221" s="7">
        <v>0.70901627278434498</v>
      </c>
      <c r="F221" s="7">
        <v>4.5355179716314877</v>
      </c>
      <c r="G221" s="7">
        <v>29.887897002687726</v>
      </c>
      <c r="H221" s="7">
        <v>12.890927661131107</v>
      </c>
      <c r="I221" s="7">
        <v>20.33077684423144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AVERAGE(R221:R221)</f>
        <v>0</v>
      </c>
      <c r="T221">
        <f>IFERROR(#REF!/#REF!,0)</f>
        <v>0</v>
      </c>
      <c r="U221" t="e">
        <f t="shared" si="18"/>
        <v>#DIV/0!</v>
      </c>
      <c r="V221" s="8">
        <f>AVERAGE(B221:B221)</f>
        <v>26.701918506183166</v>
      </c>
      <c r="X221" s="7" t="e">
        <f>_xlfn.STDEV.S(B221:B221)</f>
        <v>#DIV/0!</v>
      </c>
      <c r="Y221" t="e">
        <f>AVERAGEIFS(B221:B221,B221:B221,"&gt;="&amp;($V221-$X221),B221:B221,"&lt;="&amp;($V221+$X221))</f>
        <v>#DIV/0!</v>
      </c>
      <c r="Z221" t="e">
        <f t="shared" si="19"/>
        <v>#DIV/0!</v>
      </c>
      <c r="AC221" s="7" t="e">
        <f t="shared" si="20"/>
        <v>#DIV/0!</v>
      </c>
      <c r="AD221" s="7" t="e">
        <f t="shared" si="21"/>
        <v>#DIV/0!</v>
      </c>
      <c r="AE221">
        <f>_xlfn.QUARTILE.INC(G221:G221,1)</f>
        <v>29.887897002687726</v>
      </c>
      <c r="AF221">
        <f>_xlfn.QUARTILE.INC(G221:G221,3)</f>
        <v>29.887897002687726</v>
      </c>
      <c r="AG221" t="e">
        <f>IF(OR(#REF!=0,#REF!=0),0,AF221-AE221)</f>
        <v>#REF!</v>
      </c>
      <c r="AH221" t="e">
        <f t="shared" si="22"/>
        <v>#REF!</v>
      </c>
      <c r="AI221" t="e">
        <f t="shared" si="23"/>
        <v>#REF!</v>
      </c>
    </row>
    <row r="222" spans="1:36" x14ac:dyDescent="0.2">
      <c r="A222" t="s">
        <v>242</v>
      </c>
      <c r="B222" s="7">
        <v>1442.3866375956889</v>
      </c>
      <c r="C222" s="7">
        <v>430.61223663658018</v>
      </c>
      <c r="D222" s="7">
        <v>149.84716993430169</v>
      </c>
      <c r="E222" s="7">
        <v>2.9326701318628317</v>
      </c>
      <c r="F222" s="7">
        <v>2164.0059201846661</v>
      </c>
      <c r="G222" s="7">
        <v>1659.7654669988528</v>
      </c>
      <c r="H222" s="7">
        <v>125.78235158628721</v>
      </c>
      <c r="I222" s="7">
        <v>33.648142925322261</v>
      </c>
      <c r="J222">
        <v>1.8430991793701972</v>
      </c>
      <c r="K222">
        <v>3.9378217806119746</v>
      </c>
      <c r="L222">
        <v>4.7820069168955976</v>
      </c>
      <c r="M222">
        <v>0.22158200789812046</v>
      </c>
      <c r="N222">
        <v>0.30949873613476925</v>
      </c>
      <c r="O222">
        <v>0.65009638263575631</v>
      </c>
      <c r="P222">
        <v>0.60340916515008702</v>
      </c>
      <c r="Q222">
        <v>6.8657659408201274E-2</v>
      </c>
      <c r="R222">
        <v>0.63899341638714435</v>
      </c>
      <c r="S222">
        <f>AVERAGE(R222:R222)</f>
        <v>0.63899341638714435</v>
      </c>
      <c r="T222">
        <f>IFERROR(#REF!/#REF!,0)</f>
        <v>0</v>
      </c>
      <c r="U222" t="e">
        <f t="shared" si="18"/>
        <v>#DIV/0!</v>
      </c>
      <c r="V222" s="8">
        <f>AVERAGE(B222:B222)</f>
        <v>1442.3866375956889</v>
      </c>
      <c r="X222" s="7" t="e">
        <f>_xlfn.STDEV.S(B222:B222)</f>
        <v>#DIV/0!</v>
      </c>
      <c r="Y222" t="e">
        <f>AVERAGEIFS(B222:B222,B222:B222,"&gt;="&amp;($V222-$X222),B222:B222,"&lt;="&amp;($V222+$X222))</f>
        <v>#DIV/0!</v>
      </c>
      <c r="Z222" t="e">
        <f t="shared" si="19"/>
        <v>#DIV/0!</v>
      </c>
      <c r="AC222" s="7" t="e">
        <f t="shared" si="20"/>
        <v>#DIV/0!</v>
      </c>
      <c r="AD222" s="7" t="e">
        <f t="shared" si="21"/>
        <v>#DIV/0!</v>
      </c>
      <c r="AE222">
        <f>_xlfn.QUARTILE.INC(G222:G222,1)</f>
        <v>1659.7654669988528</v>
      </c>
      <c r="AF222">
        <f>_xlfn.QUARTILE.INC(G222:G222,3)</f>
        <v>1659.7654669988528</v>
      </c>
      <c r="AG222" t="e">
        <f>IF(OR(#REF!=0,#REF!=0),0,AF222-AE222)</f>
        <v>#REF!</v>
      </c>
      <c r="AH222" t="e">
        <f t="shared" si="22"/>
        <v>#REF!</v>
      </c>
      <c r="AI222" t="e">
        <f t="shared" si="23"/>
        <v>#REF!</v>
      </c>
    </row>
    <row r="223" spans="1:36" x14ac:dyDescent="0.2">
      <c r="A223" t="s">
        <v>243</v>
      </c>
      <c r="B223" s="7">
        <v>79.300723202925155</v>
      </c>
      <c r="C223" s="7">
        <v>78.874796463240472</v>
      </c>
      <c r="D223" s="7">
        <v>228.41039159823862</v>
      </c>
      <c r="E223" s="7">
        <v>0.92042968933941793</v>
      </c>
      <c r="F223" s="7">
        <v>241.87328874345718</v>
      </c>
      <c r="G223" s="7">
        <v>597.2155262977916</v>
      </c>
      <c r="H223" s="7">
        <v>1553.5950190839412</v>
      </c>
      <c r="I223" s="7">
        <v>66.479156079129666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>AVERAGE(R223:R223)</f>
        <v>0</v>
      </c>
      <c r="T223">
        <f>IFERROR(#REF!/#REF!,0)</f>
        <v>0</v>
      </c>
      <c r="U223" t="e">
        <f t="shared" si="18"/>
        <v>#DIV/0!</v>
      </c>
      <c r="V223" s="8">
        <f>AVERAGE(B223:B223)</f>
        <v>79.300723202925155</v>
      </c>
      <c r="X223" s="7" t="e">
        <f>_xlfn.STDEV.S(B223:B223)</f>
        <v>#DIV/0!</v>
      </c>
      <c r="Y223" t="e">
        <f>AVERAGEIFS(B223:B223,B223:B223,"&gt;="&amp;($V223-$X223),B223:B223,"&lt;="&amp;($V223+$X223))</f>
        <v>#DIV/0!</v>
      </c>
      <c r="Z223" t="e">
        <f t="shared" si="19"/>
        <v>#DIV/0!</v>
      </c>
      <c r="AC223" s="7" t="e">
        <f t="shared" si="20"/>
        <v>#DIV/0!</v>
      </c>
      <c r="AD223" s="7" t="e">
        <f t="shared" si="21"/>
        <v>#DIV/0!</v>
      </c>
      <c r="AE223">
        <f>_xlfn.QUARTILE.INC(G223:G223,1)</f>
        <v>597.2155262977916</v>
      </c>
      <c r="AF223">
        <f>_xlfn.QUARTILE.INC(G223:G223,3)</f>
        <v>597.2155262977916</v>
      </c>
      <c r="AG223" t="e">
        <f>IF(OR(#REF!=0,#REF!=0),0,AF223-AE223)</f>
        <v>#REF!</v>
      </c>
      <c r="AH223" t="e">
        <f t="shared" si="22"/>
        <v>#REF!</v>
      </c>
      <c r="AI223" t="e">
        <f t="shared" si="23"/>
        <v>#REF!</v>
      </c>
    </row>
    <row r="224" spans="1:36" x14ac:dyDescent="0.2">
      <c r="A224" t="s">
        <v>244</v>
      </c>
      <c r="B224" s="7">
        <v>16.716069595418475</v>
      </c>
      <c r="C224" s="7">
        <v>13.942692780957888</v>
      </c>
      <c r="D224" s="7">
        <v>6.6092409882154435</v>
      </c>
      <c r="E224" s="7">
        <v>1.8095196555377324</v>
      </c>
      <c r="F224" s="7">
        <v>42.413482463110846</v>
      </c>
      <c r="G224" s="7">
        <v>8.2336646369509108</v>
      </c>
      <c r="H224" s="7">
        <v>6.2046555740101352</v>
      </c>
      <c r="I224" s="7">
        <v>59.54807388255422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AVERAGE(R224:R224)</f>
        <v>0</v>
      </c>
      <c r="T224">
        <f>IFERROR(#REF!/#REF!,0)</f>
        <v>0</v>
      </c>
      <c r="U224" t="e">
        <f t="shared" si="18"/>
        <v>#DIV/0!</v>
      </c>
      <c r="V224" s="8">
        <f>AVERAGE(B224:B224)</f>
        <v>16.716069595418475</v>
      </c>
      <c r="X224" s="7" t="e">
        <f>_xlfn.STDEV.S(B224:B224)</f>
        <v>#DIV/0!</v>
      </c>
      <c r="Y224" t="e">
        <f>AVERAGEIFS(B224:B224,B224:B224,"&gt;="&amp;($V224-$X224),B224:B224,"&lt;="&amp;($V224+$X224))</f>
        <v>#DIV/0!</v>
      </c>
      <c r="Z224" t="e">
        <f t="shared" si="19"/>
        <v>#DIV/0!</v>
      </c>
      <c r="AC224" s="7" t="e">
        <f t="shared" si="20"/>
        <v>#DIV/0!</v>
      </c>
      <c r="AD224" s="7" t="e">
        <f t="shared" si="21"/>
        <v>#DIV/0!</v>
      </c>
      <c r="AE224">
        <f>_xlfn.QUARTILE.INC(G224:G224,1)</f>
        <v>8.2336646369509108</v>
      </c>
      <c r="AF224">
        <f>_xlfn.QUARTILE.INC(G224:G224,3)</f>
        <v>8.2336646369509108</v>
      </c>
      <c r="AG224" t="e">
        <f>IF(OR(#REF!=0,#REF!=0),0,AF224-AE224)</f>
        <v>#REF!</v>
      </c>
      <c r="AH224" t="e">
        <f t="shared" si="22"/>
        <v>#REF!</v>
      </c>
      <c r="AI224" t="e">
        <f t="shared" si="23"/>
        <v>#REF!</v>
      </c>
    </row>
    <row r="225" spans="1:36" x14ac:dyDescent="0.2">
      <c r="A225" t="s">
        <v>245</v>
      </c>
      <c r="B225" s="7">
        <v>0</v>
      </c>
      <c r="C225" s="7">
        <v>0.60982853707011664</v>
      </c>
      <c r="D225" s="7">
        <v>0.37751643264025786</v>
      </c>
      <c r="E225" s="7">
        <v>12.945961520946964</v>
      </c>
      <c r="F225" s="7">
        <v>0</v>
      </c>
      <c r="G225" s="7">
        <v>1.4638237193805723</v>
      </c>
      <c r="H225" s="7">
        <v>2.6715400527302524</v>
      </c>
      <c r="I225" s="7">
        <v>8.5104247416010086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>AVERAGE(R225:R225)</f>
        <v>0</v>
      </c>
      <c r="T225">
        <f>IFERROR(#REF!/#REF!,0)</f>
        <v>0</v>
      </c>
      <c r="U225" t="e">
        <f t="shared" si="18"/>
        <v>#DIV/0!</v>
      </c>
      <c r="V225" s="7">
        <f>AVERAGE(B225:B225)</f>
        <v>0</v>
      </c>
      <c r="W225" t="s">
        <v>480</v>
      </c>
      <c r="X225" s="7" t="e">
        <f>_xlfn.STDEV.S(B225:B225)</f>
        <v>#DIV/0!</v>
      </c>
      <c r="Y225" t="e">
        <f>AVERAGEIFS(B225:B225,B225:B225,"&gt;="&amp;($V225-$X225),B225:B225,"&lt;="&amp;($V225+$X225))</f>
        <v>#DIV/0!</v>
      </c>
      <c r="Z225" t="e">
        <f t="shared" si="19"/>
        <v>#DIV/0!</v>
      </c>
      <c r="AC225" s="7" t="e">
        <f t="shared" si="20"/>
        <v>#DIV/0!</v>
      </c>
      <c r="AD225" s="7" t="e">
        <f t="shared" si="21"/>
        <v>#DIV/0!</v>
      </c>
      <c r="AE225">
        <f>_xlfn.QUARTILE.INC(G225:G225,1)</f>
        <v>1.4638237193805723</v>
      </c>
      <c r="AF225">
        <f>_xlfn.QUARTILE.INC(G225:G225,3)</f>
        <v>1.4638237193805723</v>
      </c>
      <c r="AG225" t="e">
        <f>IF(OR(#REF!=0,#REF!=0),0,AF225-AE225)</f>
        <v>#REF!</v>
      </c>
      <c r="AH225" t="e">
        <f t="shared" si="22"/>
        <v>#REF!</v>
      </c>
      <c r="AI225" t="e">
        <f t="shared" si="23"/>
        <v>#REF!</v>
      </c>
      <c r="AJ225" t="s">
        <v>480</v>
      </c>
    </row>
    <row r="226" spans="1:36" x14ac:dyDescent="0.2">
      <c r="A226" t="s">
        <v>246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>
        <v>615.0424138389111</v>
      </c>
      <c r="K226">
        <v>29.908562731348294</v>
      </c>
      <c r="L226">
        <v>269.75477234403388</v>
      </c>
      <c r="M226">
        <v>0.51688719784495651</v>
      </c>
      <c r="N226">
        <v>0.10976790554549379</v>
      </c>
      <c r="O226">
        <v>1.1481602052669768</v>
      </c>
      <c r="P226">
        <v>1.0297890901753353</v>
      </c>
      <c r="Q226">
        <v>0.16612079076051076</v>
      </c>
      <c r="R226">
        <v>1.1505405878303194</v>
      </c>
      <c r="S226">
        <f>AVERAGE(R226:R226)</f>
        <v>1.1505405878303194</v>
      </c>
      <c r="T226">
        <f>IFERROR(#REF!/#REF!,0)</f>
        <v>0</v>
      </c>
      <c r="U226" t="e">
        <f t="shared" si="18"/>
        <v>#DIV/0!</v>
      </c>
      <c r="V226" s="8">
        <f>AVERAGE(B226:B226)</f>
        <v>0</v>
      </c>
      <c r="X226" s="7" t="e">
        <f>_xlfn.STDEV.S(B226:B226)</f>
        <v>#DIV/0!</v>
      </c>
      <c r="Y226" t="e">
        <f>AVERAGEIFS(B226:B226,B226:B226,"&gt;="&amp;($V226-$X226),B226:B226,"&lt;="&amp;($V226+$X226))</f>
        <v>#DIV/0!</v>
      </c>
      <c r="Z226" t="e">
        <f t="shared" si="19"/>
        <v>#DIV/0!</v>
      </c>
      <c r="AC226" s="7" t="e">
        <f t="shared" si="20"/>
        <v>#DIV/0!</v>
      </c>
      <c r="AD226" s="7" t="e">
        <f t="shared" si="21"/>
        <v>#DIV/0!</v>
      </c>
      <c r="AE226">
        <f>_xlfn.QUARTILE.INC(G226:G226,1)</f>
        <v>0</v>
      </c>
      <c r="AF226">
        <f>_xlfn.QUARTILE.INC(G226:G226,3)</f>
        <v>0</v>
      </c>
      <c r="AG226" t="e">
        <f>IF(OR(#REF!=0,#REF!=0),0,AF226-AE226)</f>
        <v>#REF!</v>
      </c>
      <c r="AH226" t="e">
        <f t="shared" si="22"/>
        <v>#REF!</v>
      </c>
      <c r="AI226" t="e">
        <f t="shared" si="23"/>
        <v>#REF!</v>
      </c>
    </row>
    <row r="227" spans="1:36" x14ac:dyDescent="0.2">
      <c r="A227" t="s">
        <v>247</v>
      </c>
      <c r="B227" s="7">
        <v>48.528333212476547</v>
      </c>
      <c r="C227" s="7">
        <v>7.3454489864561818</v>
      </c>
      <c r="D227" s="7">
        <v>9.1632360828377202</v>
      </c>
      <c r="E227" s="7">
        <v>1.1901859720114263</v>
      </c>
      <c r="F227" s="7">
        <v>31.389444730101136</v>
      </c>
      <c r="G227" s="7">
        <v>41.379718272021208</v>
      </c>
      <c r="H227" s="7">
        <v>6.5229384624335127</v>
      </c>
      <c r="I227" s="7">
        <v>0.76578293811837084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AVERAGE(R227:R227)</f>
        <v>0</v>
      </c>
      <c r="T227">
        <f>IFERROR(#REF!/#REF!,0)</f>
        <v>0</v>
      </c>
      <c r="U227" t="e">
        <f t="shared" si="18"/>
        <v>#DIV/0!</v>
      </c>
      <c r="V227" s="8">
        <f>AVERAGE(B227:B227)</f>
        <v>48.528333212476547</v>
      </c>
      <c r="X227" s="7" t="e">
        <f>_xlfn.STDEV.S(B227:B227)</f>
        <v>#DIV/0!</v>
      </c>
      <c r="Y227" t="e">
        <f>AVERAGEIFS(B227:B227,B227:B227,"&gt;="&amp;($V227-$X227),B227:B227,"&lt;="&amp;($V227+$X227))</f>
        <v>#DIV/0!</v>
      </c>
      <c r="Z227" t="e">
        <f t="shared" si="19"/>
        <v>#DIV/0!</v>
      </c>
      <c r="AC227" s="7" t="e">
        <f t="shared" si="20"/>
        <v>#DIV/0!</v>
      </c>
      <c r="AD227" s="7" t="e">
        <f t="shared" si="21"/>
        <v>#DIV/0!</v>
      </c>
      <c r="AE227">
        <f>_xlfn.QUARTILE.INC(G227:G227,1)</f>
        <v>41.379718272021208</v>
      </c>
      <c r="AF227">
        <f>_xlfn.QUARTILE.INC(G227:G227,3)</f>
        <v>41.379718272021208</v>
      </c>
      <c r="AG227" t="e">
        <f>IF(OR(#REF!=0,#REF!=0),0,AF227-AE227)</f>
        <v>#REF!</v>
      </c>
      <c r="AH227" t="e">
        <f t="shared" si="22"/>
        <v>#REF!</v>
      </c>
      <c r="AI227" t="e">
        <f t="shared" si="23"/>
        <v>#REF!</v>
      </c>
    </row>
    <row r="228" spans="1:36" x14ac:dyDescent="0.2">
      <c r="A228" t="s">
        <v>248</v>
      </c>
      <c r="B228" s="7">
        <v>405.69082016684075</v>
      </c>
      <c r="C228" s="7">
        <v>126.81334943401886</v>
      </c>
      <c r="D228" s="7">
        <v>222.80627350964645</v>
      </c>
      <c r="E228" s="7">
        <v>0.27707397561028135</v>
      </c>
      <c r="F228" s="7">
        <v>670.41205345679145</v>
      </c>
      <c r="G228" s="7">
        <v>955.3694725694595</v>
      </c>
      <c r="H228" s="7">
        <v>1545.6246348948018</v>
      </c>
      <c r="I228" s="7">
        <v>195.59591218967648</v>
      </c>
      <c r="J228">
        <v>252.95703398928086</v>
      </c>
      <c r="K228">
        <v>344.7068871982591</v>
      </c>
      <c r="L228">
        <v>15.990189684278853</v>
      </c>
      <c r="M228">
        <v>1.1498558865288768</v>
      </c>
      <c r="N228">
        <v>0.45868310177155197</v>
      </c>
      <c r="O228">
        <v>2.5527584505209009</v>
      </c>
      <c r="P228">
        <v>0.82155394232488599</v>
      </c>
      <c r="Q228">
        <v>0.808772773843913</v>
      </c>
      <c r="R228">
        <v>1.9318876711704673</v>
      </c>
      <c r="S228">
        <f>AVERAGE(R228:R228)</f>
        <v>1.9318876711704673</v>
      </c>
      <c r="T228">
        <f>IFERROR(#REF!/#REF!,0)</f>
        <v>0</v>
      </c>
      <c r="U228" t="e">
        <f t="shared" si="18"/>
        <v>#DIV/0!</v>
      </c>
      <c r="V228" s="8">
        <f>AVERAGE(B228:B228)</f>
        <v>405.69082016684075</v>
      </c>
      <c r="X228" s="7" t="e">
        <f>_xlfn.STDEV.S(B228:B228)</f>
        <v>#DIV/0!</v>
      </c>
      <c r="Y228" t="e">
        <f>AVERAGEIFS(B228:B228,B228:B228,"&gt;="&amp;($V228-$X228),B228:B228,"&lt;="&amp;($V228+$X228))</f>
        <v>#DIV/0!</v>
      </c>
      <c r="Z228" t="e">
        <f t="shared" si="19"/>
        <v>#DIV/0!</v>
      </c>
      <c r="AC228" s="7" t="e">
        <f t="shared" si="20"/>
        <v>#DIV/0!</v>
      </c>
      <c r="AD228" s="7" t="e">
        <f t="shared" si="21"/>
        <v>#DIV/0!</v>
      </c>
      <c r="AE228">
        <f>_xlfn.QUARTILE.INC(G228:G228,1)</f>
        <v>955.3694725694595</v>
      </c>
      <c r="AF228">
        <f>_xlfn.QUARTILE.INC(G228:G228,3)</f>
        <v>955.3694725694595</v>
      </c>
      <c r="AG228" t="e">
        <f>IF(OR(#REF!=0,#REF!=0),0,AF228-AE228)</f>
        <v>#REF!</v>
      </c>
      <c r="AH228" t="e">
        <f t="shared" si="22"/>
        <v>#REF!</v>
      </c>
      <c r="AI228" t="e">
        <f t="shared" si="23"/>
        <v>#REF!</v>
      </c>
    </row>
    <row r="229" spans="1:36" x14ac:dyDescent="0.2">
      <c r="A229" t="s">
        <v>249</v>
      </c>
      <c r="B229" s="7">
        <v>8.382431016747919</v>
      </c>
      <c r="C229" s="7">
        <v>30.347201726634019</v>
      </c>
      <c r="D229" s="7">
        <v>40.466208626656453</v>
      </c>
      <c r="E229" s="7">
        <v>2.3415965564064369</v>
      </c>
      <c r="F229" s="7">
        <v>15.059886331676381</v>
      </c>
      <c r="G229" s="7">
        <v>81.526571897933337</v>
      </c>
      <c r="H229" s="7">
        <v>24.292801142363139</v>
      </c>
      <c r="I229" s="7">
        <v>49.826228611618156</v>
      </c>
      <c r="J229">
        <v>16.905833287006274</v>
      </c>
      <c r="K229">
        <v>27.164702995861166</v>
      </c>
      <c r="L229">
        <v>38.04710800325018</v>
      </c>
      <c r="M229">
        <v>4.7580185478704617</v>
      </c>
      <c r="N229">
        <v>989.78024390693622</v>
      </c>
      <c r="O229">
        <v>1642.9272801555308</v>
      </c>
      <c r="P229">
        <v>0</v>
      </c>
      <c r="Q229">
        <v>0</v>
      </c>
      <c r="R229">
        <v>0</v>
      </c>
      <c r="S229">
        <f>AVERAGE(R229:R229)</f>
        <v>0</v>
      </c>
      <c r="T229">
        <f>IFERROR(#REF!/#REF!,0)</f>
        <v>0</v>
      </c>
      <c r="U229" t="e">
        <f t="shared" si="18"/>
        <v>#DIV/0!</v>
      </c>
      <c r="V229" s="8">
        <f>AVERAGE(B229:B229)</f>
        <v>8.382431016747919</v>
      </c>
      <c r="X229" s="7" t="e">
        <f>_xlfn.STDEV.S(B229:B229)</f>
        <v>#DIV/0!</v>
      </c>
      <c r="Y229" t="e">
        <f>AVERAGEIFS(B229:B229,B229:B229,"&gt;="&amp;($V229-$X229),B229:B229,"&lt;="&amp;($V229+$X229))</f>
        <v>#DIV/0!</v>
      </c>
      <c r="Z229" t="e">
        <f t="shared" si="19"/>
        <v>#DIV/0!</v>
      </c>
      <c r="AC229" s="7" t="e">
        <f t="shared" si="20"/>
        <v>#DIV/0!</v>
      </c>
      <c r="AD229" s="7" t="e">
        <f t="shared" si="21"/>
        <v>#DIV/0!</v>
      </c>
      <c r="AE229">
        <f>_xlfn.QUARTILE.INC(G229:G229,1)</f>
        <v>81.526571897933337</v>
      </c>
      <c r="AF229">
        <f>_xlfn.QUARTILE.INC(G229:G229,3)</f>
        <v>81.526571897933337</v>
      </c>
      <c r="AG229" t="e">
        <f>IF(OR(#REF!=0,#REF!=0),0,AF229-AE229)</f>
        <v>#REF!</v>
      </c>
      <c r="AH229" t="e">
        <f t="shared" si="22"/>
        <v>#REF!</v>
      </c>
      <c r="AI229" t="e">
        <f t="shared" si="23"/>
        <v>#REF!</v>
      </c>
    </row>
    <row r="230" spans="1:36" x14ac:dyDescent="0.2">
      <c r="A230" t="s">
        <v>250</v>
      </c>
      <c r="B230" s="7">
        <v>532.42438492235613</v>
      </c>
      <c r="C230" s="7">
        <v>296.37632571086448</v>
      </c>
      <c r="D230" s="7">
        <v>9.4453465010071724</v>
      </c>
      <c r="E230" s="7">
        <v>1.7938229962445029</v>
      </c>
      <c r="F230" s="7">
        <v>218.92291418149983</v>
      </c>
      <c r="G230" s="7">
        <v>1618.4147294777863</v>
      </c>
      <c r="H230" s="7">
        <v>577.78464691550175</v>
      </c>
      <c r="I230" s="7">
        <v>773.54485641617566</v>
      </c>
      <c r="J230">
        <v>77.775039964029233</v>
      </c>
      <c r="K230">
        <v>88.779914251838065</v>
      </c>
      <c r="L230">
        <v>236.87170598899266</v>
      </c>
      <c r="M230">
        <v>0.81955290054955321</v>
      </c>
      <c r="N230">
        <v>0.62869525289499573</v>
      </c>
      <c r="O230">
        <v>0.97500585272932794</v>
      </c>
      <c r="P230">
        <v>0.38142703581609133</v>
      </c>
      <c r="Q230">
        <v>7.7100306147432796E-2</v>
      </c>
      <c r="R230">
        <v>1.2708443143748955</v>
      </c>
      <c r="S230">
        <f>AVERAGE(R230:R230)</f>
        <v>1.2708443143748955</v>
      </c>
      <c r="T230">
        <f>IFERROR(#REF!/#REF!,0)</f>
        <v>0</v>
      </c>
      <c r="U230" t="e">
        <f t="shared" si="18"/>
        <v>#DIV/0!</v>
      </c>
      <c r="V230" s="8">
        <f>AVERAGE(B230:B230)</f>
        <v>532.42438492235613</v>
      </c>
      <c r="X230" s="7" t="e">
        <f>_xlfn.STDEV.S(B230:B230)</f>
        <v>#DIV/0!</v>
      </c>
      <c r="Y230" t="e">
        <f>AVERAGEIFS(B230:B230,B230:B230,"&gt;="&amp;($V230-$X230),B230:B230,"&lt;="&amp;($V230+$X230))</f>
        <v>#DIV/0!</v>
      </c>
      <c r="Z230" t="e">
        <f t="shared" si="19"/>
        <v>#DIV/0!</v>
      </c>
      <c r="AC230" s="7" t="e">
        <f t="shared" si="20"/>
        <v>#DIV/0!</v>
      </c>
      <c r="AD230" s="7" t="e">
        <f t="shared" si="21"/>
        <v>#DIV/0!</v>
      </c>
      <c r="AE230">
        <f>_xlfn.QUARTILE.INC(G230:G230,1)</f>
        <v>1618.4147294777863</v>
      </c>
      <c r="AF230">
        <f>_xlfn.QUARTILE.INC(G230:G230,3)</f>
        <v>1618.4147294777863</v>
      </c>
      <c r="AG230" t="e">
        <f>IF(OR(#REF!=0,#REF!=0),0,AF230-AE230)</f>
        <v>#REF!</v>
      </c>
      <c r="AH230" t="e">
        <f t="shared" si="22"/>
        <v>#REF!</v>
      </c>
      <c r="AI230" t="e">
        <f t="shared" si="23"/>
        <v>#REF!</v>
      </c>
    </row>
    <row r="231" spans="1:36" x14ac:dyDescent="0.2">
      <c r="A231" t="s">
        <v>251</v>
      </c>
      <c r="B231" s="7">
        <v>6.0871609944795392E-4</v>
      </c>
      <c r="C231" s="7">
        <v>20.029713125642132</v>
      </c>
      <c r="D231" s="7">
        <v>25.916964908639397</v>
      </c>
      <c r="E231" s="7">
        <v>0.39700163005301042</v>
      </c>
      <c r="F231" s="7">
        <v>9.1980887956269992E-5</v>
      </c>
      <c r="G231" s="7">
        <v>81.015993450787121</v>
      </c>
      <c r="H231" s="7">
        <v>51.210060315258751</v>
      </c>
      <c r="I231" s="7">
        <v>46.895486933390515</v>
      </c>
      <c r="J231">
        <v>452.15239281186484</v>
      </c>
      <c r="K231">
        <v>666.87624753428486</v>
      </c>
      <c r="L231">
        <v>302.8682427499416</v>
      </c>
      <c r="M231">
        <v>0.20018751223887846</v>
      </c>
      <c r="N231">
        <v>0.16440421035327857</v>
      </c>
      <c r="O231">
        <v>1.3144710426841475</v>
      </c>
      <c r="P231">
        <v>0.72445916314780401</v>
      </c>
      <c r="Q231">
        <v>5.8621551961895706E-3</v>
      </c>
      <c r="R231">
        <v>0.69947711360933917</v>
      </c>
      <c r="S231">
        <f>AVERAGE(R231:R231)</f>
        <v>0.69947711360933917</v>
      </c>
      <c r="T231">
        <f>IFERROR(#REF!/#REF!,0)</f>
        <v>0</v>
      </c>
      <c r="U231" t="e">
        <f t="shared" si="18"/>
        <v>#DIV/0!</v>
      </c>
      <c r="V231" s="8">
        <f>AVERAGE(B231:B231)</f>
        <v>6.0871609944795392E-4</v>
      </c>
      <c r="X231" s="7" t="e">
        <f>_xlfn.STDEV.S(B231:B231)</f>
        <v>#DIV/0!</v>
      </c>
      <c r="Y231" t="e">
        <f>AVERAGEIFS(B231:B231,B231:B231,"&gt;="&amp;($V231-$X231),B231:B231,"&lt;="&amp;($V231+$X231))</f>
        <v>#DIV/0!</v>
      </c>
      <c r="Z231" t="e">
        <f t="shared" si="19"/>
        <v>#DIV/0!</v>
      </c>
      <c r="AC231" s="7" t="e">
        <f t="shared" si="20"/>
        <v>#DIV/0!</v>
      </c>
      <c r="AD231" s="7" t="e">
        <f t="shared" si="21"/>
        <v>#DIV/0!</v>
      </c>
      <c r="AE231">
        <f>_xlfn.QUARTILE.INC(G231:G231,1)</f>
        <v>81.015993450787121</v>
      </c>
      <c r="AF231">
        <f>_xlfn.QUARTILE.INC(G231:G231,3)</f>
        <v>81.015993450787121</v>
      </c>
      <c r="AG231" t="e">
        <f>IF(OR(#REF!=0,#REF!=0),0,AF231-AE231)</f>
        <v>#REF!</v>
      </c>
      <c r="AH231" t="e">
        <f t="shared" si="22"/>
        <v>#REF!</v>
      </c>
      <c r="AI231" t="e">
        <f t="shared" si="23"/>
        <v>#REF!</v>
      </c>
    </row>
    <row r="232" spans="1:36" x14ac:dyDescent="0.2">
      <c r="A232" t="s">
        <v>252</v>
      </c>
      <c r="B232" s="7">
        <v>64.360795672270001</v>
      </c>
      <c r="C232" s="7">
        <v>29.69338072792279</v>
      </c>
      <c r="D232" s="7">
        <v>136.34822339773177</v>
      </c>
      <c r="E232" s="7">
        <v>0.95866476443887028</v>
      </c>
      <c r="F232" s="7">
        <v>417.66756923280656</v>
      </c>
      <c r="G232" s="7">
        <v>1082.2653231205757</v>
      </c>
      <c r="H232" s="7">
        <v>781.33441885730088</v>
      </c>
      <c r="I232" s="7">
        <v>149.28032498224812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AVERAGE(R232:R232)</f>
        <v>0</v>
      </c>
      <c r="T232">
        <f>IFERROR(#REF!/#REF!,0)</f>
        <v>0</v>
      </c>
      <c r="U232" t="e">
        <f t="shared" si="18"/>
        <v>#DIV/0!</v>
      </c>
      <c r="V232" s="8">
        <f>AVERAGE(B232:B232)</f>
        <v>64.360795672270001</v>
      </c>
      <c r="X232" s="7" t="e">
        <f>_xlfn.STDEV.S(B232:B232)</f>
        <v>#DIV/0!</v>
      </c>
      <c r="Y232" t="e">
        <f>AVERAGEIFS(B232:B232,B232:B232,"&gt;="&amp;($V232-$X232),B232:B232,"&lt;="&amp;($V232+$X232))</f>
        <v>#DIV/0!</v>
      </c>
      <c r="Z232" t="e">
        <f t="shared" si="19"/>
        <v>#DIV/0!</v>
      </c>
      <c r="AC232" s="7" t="e">
        <f t="shared" si="20"/>
        <v>#DIV/0!</v>
      </c>
      <c r="AD232" s="7" t="e">
        <f t="shared" si="21"/>
        <v>#DIV/0!</v>
      </c>
      <c r="AE232">
        <f>_xlfn.QUARTILE.INC(G232:G232,1)</f>
        <v>1082.2653231205757</v>
      </c>
      <c r="AF232">
        <f>_xlfn.QUARTILE.INC(G232:G232,3)</f>
        <v>1082.2653231205757</v>
      </c>
      <c r="AG232" t="e">
        <f>IF(OR(#REF!=0,#REF!=0),0,AF232-AE232)</f>
        <v>#REF!</v>
      </c>
      <c r="AH232" t="e">
        <f t="shared" si="22"/>
        <v>#REF!</v>
      </c>
      <c r="AI232" t="e">
        <f t="shared" si="23"/>
        <v>#REF!</v>
      </c>
    </row>
    <row r="233" spans="1:36" x14ac:dyDescent="0.2">
      <c r="A233" t="s">
        <v>253</v>
      </c>
      <c r="B233" s="7">
        <v>0</v>
      </c>
      <c r="C233" s="7">
        <v>0.45870431195629385</v>
      </c>
      <c r="D233" s="7">
        <v>5.7770921055016746</v>
      </c>
      <c r="E233" s="7">
        <v>28.755711402356351</v>
      </c>
      <c r="F233" s="7">
        <v>0</v>
      </c>
      <c r="G233" s="7">
        <v>2.7819147890101533E-2</v>
      </c>
      <c r="H233" s="7">
        <v>0.75177002105698465</v>
      </c>
      <c r="I233" s="7">
        <v>2.805017435561203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AVERAGE(R233:R233)</f>
        <v>0</v>
      </c>
      <c r="T233">
        <f>IFERROR(#REF!/#REF!,0)</f>
        <v>0</v>
      </c>
      <c r="U233" t="e">
        <f t="shared" si="18"/>
        <v>#DIV/0!</v>
      </c>
      <c r="V233" s="7">
        <f>AVERAGE(B233:B233)</f>
        <v>0</v>
      </c>
      <c r="W233" t="s">
        <v>480</v>
      </c>
      <c r="X233" s="7" t="e">
        <f>_xlfn.STDEV.S(B233:B233)</f>
        <v>#DIV/0!</v>
      </c>
      <c r="Y233" t="e">
        <f>AVERAGEIFS(B233:B233,B233:B233,"&gt;="&amp;($V233-$X233),B233:B233,"&lt;="&amp;($V233+$X233))</f>
        <v>#DIV/0!</v>
      </c>
      <c r="Z233" t="e">
        <f t="shared" si="19"/>
        <v>#DIV/0!</v>
      </c>
      <c r="AC233" s="7" t="e">
        <f t="shared" si="20"/>
        <v>#DIV/0!</v>
      </c>
      <c r="AD233" s="7" t="e">
        <f t="shared" si="21"/>
        <v>#DIV/0!</v>
      </c>
      <c r="AE233">
        <f>_xlfn.QUARTILE.INC(G233:G233,1)</f>
        <v>2.7819147890101533E-2</v>
      </c>
      <c r="AF233">
        <f>_xlfn.QUARTILE.INC(G233:G233,3)</f>
        <v>2.7819147890101533E-2</v>
      </c>
      <c r="AG233" t="e">
        <f>IF(OR(#REF!=0,#REF!=0),0,AF233-AE233)</f>
        <v>#REF!</v>
      </c>
      <c r="AH233" t="e">
        <f t="shared" si="22"/>
        <v>#REF!</v>
      </c>
      <c r="AI233" t="e">
        <f t="shared" si="23"/>
        <v>#REF!</v>
      </c>
      <c r="AJ233" t="s">
        <v>480</v>
      </c>
    </row>
    <row r="234" spans="1:36" x14ac:dyDescent="0.2">
      <c r="A234" t="s">
        <v>254</v>
      </c>
      <c r="B234" s="7">
        <v>0.16602419947793937</v>
      </c>
      <c r="C234" s="7">
        <v>3.208459689734664</v>
      </c>
      <c r="D234" s="7">
        <v>7.9594131618399615</v>
      </c>
      <c r="E234" s="7">
        <v>1.9781227285858451</v>
      </c>
      <c r="F234" s="7">
        <v>-1.6390138900402034E-3</v>
      </c>
      <c r="G234" s="7">
        <v>173.59105038511223</v>
      </c>
      <c r="H234" s="7">
        <v>253.43364399188982</v>
      </c>
      <c r="I234" s="7">
        <v>1.8608652803615127</v>
      </c>
      <c r="J234">
        <v>69.656421460781118</v>
      </c>
      <c r="K234">
        <v>65.024403588920137</v>
      </c>
      <c r="L234">
        <v>36.916241612068703</v>
      </c>
      <c r="M234">
        <v>0.31068896858255912</v>
      </c>
      <c r="N234">
        <v>0.47162564717277689</v>
      </c>
      <c r="O234">
        <v>1.4409432946983449</v>
      </c>
      <c r="P234">
        <v>0.74492681373172898</v>
      </c>
      <c r="Q234">
        <v>0.39396077513747779</v>
      </c>
      <c r="R234">
        <v>1.4038733215422095</v>
      </c>
      <c r="S234">
        <f>AVERAGE(R234:R234)</f>
        <v>1.4038733215422095</v>
      </c>
      <c r="T234">
        <f>IFERROR(#REF!/#REF!,0)</f>
        <v>0</v>
      </c>
      <c r="U234" t="e">
        <f t="shared" si="18"/>
        <v>#DIV/0!</v>
      </c>
      <c r="V234" s="7">
        <f>AVERAGE(B234:B234)</f>
        <v>0.16602419947793937</v>
      </c>
      <c r="W234" t="s">
        <v>480</v>
      </c>
      <c r="X234" s="7" t="e">
        <f>_xlfn.STDEV.S(B234:B234)</f>
        <v>#DIV/0!</v>
      </c>
      <c r="Y234" t="e">
        <f>AVERAGEIFS(B234:B234,B234:B234,"&gt;="&amp;($V234-$X234),B234:B234,"&lt;="&amp;($V234+$X234))</f>
        <v>#DIV/0!</v>
      </c>
      <c r="Z234" t="e">
        <f t="shared" si="19"/>
        <v>#DIV/0!</v>
      </c>
      <c r="AC234" s="7" t="e">
        <f t="shared" si="20"/>
        <v>#DIV/0!</v>
      </c>
      <c r="AD234" s="7" t="e">
        <f t="shared" si="21"/>
        <v>#DIV/0!</v>
      </c>
      <c r="AE234">
        <f>_xlfn.QUARTILE.INC(G234:G234,1)</f>
        <v>173.59105038511223</v>
      </c>
      <c r="AF234">
        <f>_xlfn.QUARTILE.INC(G234:G234,3)</f>
        <v>173.59105038511223</v>
      </c>
      <c r="AG234" t="e">
        <f>IF(OR(#REF!=0,#REF!=0),0,AF234-AE234)</f>
        <v>#REF!</v>
      </c>
      <c r="AH234" t="e">
        <f t="shared" si="22"/>
        <v>#REF!</v>
      </c>
      <c r="AI234" t="e">
        <f t="shared" si="23"/>
        <v>#REF!</v>
      </c>
      <c r="AJ234" t="s">
        <v>480</v>
      </c>
    </row>
    <row r="235" spans="1:36" x14ac:dyDescent="0.2">
      <c r="A235" t="s">
        <v>255</v>
      </c>
      <c r="B235" s="7">
        <v>1569.0984396497258</v>
      </c>
      <c r="C235" s="7">
        <v>685.18031293678541</v>
      </c>
      <c r="D235" s="7">
        <v>2526.1407435690817</v>
      </c>
      <c r="E235" s="7">
        <v>4.7224199009415435E-2</v>
      </c>
      <c r="F235" s="7">
        <v>4051.5117565777014</v>
      </c>
      <c r="G235" s="7">
        <v>22514.714970953446</v>
      </c>
      <c r="H235" s="7">
        <v>19797.032016274483</v>
      </c>
      <c r="I235" s="7">
        <v>803.49264278700082</v>
      </c>
      <c r="J235">
        <v>1231.5509379108832</v>
      </c>
      <c r="K235">
        <v>107.59961358552628</v>
      </c>
      <c r="L235">
        <v>327.16589535497741</v>
      </c>
      <c r="M235">
        <v>0.12411959742396675</v>
      </c>
      <c r="N235">
        <v>0.49666282281841534</v>
      </c>
      <c r="O235">
        <v>6.3480245215078038E-3</v>
      </c>
      <c r="P235">
        <v>2.8825724872944984E-2</v>
      </c>
      <c r="Q235">
        <v>0.3507706706888889</v>
      </c>
      <c r="R235">
        <v>1.6719745798237349</v>
      </c>
      <c r="S235">
        <f>AVERAGE(R235:R235)</f>
        <v>1.6719745798237349</v>
      </c>
      <c r="T235">
        <f>IFERROR(#REF!/#REF!,0)</f>
        <v>0</v>
      </c>
      <c r="U235" t="e">
        <f t="shared" si="18"/>
        <v>#DIV/0!</v>
      </c>
      <c r="V235" s="8">
        <f>AVERAGE(B235:B235)</f>
        <v>1569.0984396497258</v>
      </c>
      <c r="X235" s="7" t="e">
        <f>_xlfn.STDEV.S(B235:B235)</f>
        <v>#DIV/0!</v>
      </c>
      <c r="Y235" t="e">
        <f>AVERAGEIFS(B235:B235,B235:B235,"&gt;="&amp;($V235-$X235),B235:B235,"&lt;="&amp;($V235+$X235))</f>
        <v>#DIV/0!</v>
      </c>
      <c r="Z235" t="e">
        <f t="shared" si="19"/>
        <v>#DIV/0!</v>
      </c>
      <c r="AC235" s="7" t="e">
        <f t="shared" si="20"/>
        <v>#DIV/0!</v>
      </c>
      <c r="AD235" s="7" t="e">
        <f t="shared" si="21"/>
        <v>#DIV/0!</v>
      </c>
      <c r="AE235">
        <f>_xlfn.QUARTILE.INC(G235:G235,1)</f>
        <v>22514.714970953446</v>
      </c>
      <c r="AF235">
        <f>_xlfn.QUARTILE.INC(G235:G235,3)</f>
        <v>22514.714970953446</v>
      </c>
      <c r="AG235" t="e">
        <f>IF(OR(#REF!=0,#REF!=0),0,AF235-AE235)</f>
        <v>#REF!</v>
      </c>
      <c r="AH235" t="e">
        <f t="shared" si="22"/>
        <v>#REF!</v>
      </c>
      <c r="AI235" t="e">
        <f t="shared" si="23"/>
        <v>#REF!</v>
      </c>
    </row>
    <row r="236" spans="1:36" x14ac:dyDescent="0.2">
      <c r="A236" t="s">
        <v>256</v>
      </c>
      <c r="B236" s="7">
        <v>3.7244344324711367</v>
      </c>
      <c r="C236" s="7">
        <v>10.254677814938303</v>
      </c>
      <c r="D236" s="7">
        <v>30.075810535342622</v>
      </c>
      <c r="E236" s="7">
        <v>3.0362406219328268</v>
      </c>
      <c r="F236" s="7">
        <v>4.183890494778626</v>
      </c>
      <c r="G236" s="7">
        <v>182.57041237899639</v>
      </c>
      <c r="H236" s="7">
        <v>139.63920774249593</v>
      </c>
      <c r="I236" s="7">
        <v>38.885733552681408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>AVERAGE(R236:R236)</f>
        <v>0</v>
      </c>
      <c r="T236">
        <f>IFERROR(#REF!/#REF!,0)</f>
        <v>0</v>
      </c>
      <c r="U236" t="e">
        <f t="shared" si="18"/>
        <v>#DIV/0!</v>
      </c>
      <c r="V236" s="8">
        <f>AVERAGE(B236:B236)</f>
        <v>3.7244344324711367</v>
      </c>
      <c r="X236" s="7" t="e">
        <f>_xlfn.STDEV.S(B236:B236)</f>
        <v>#DIV/0!</v>
      </c>
      <c r="Y236" t="e">
        <f>AVERAGEIFS(B236:B236,B236:B236,"&gt;="&amp;($V236-$X236),B236:B236,"&lt;="&amp;($V236+$X236))</f>
        <v>#DIV/0!</v>
      </c>
      <c r="Z236" t="e">
        <f t="shared" si="19"/>
        <v>#DIV/0!</v>
      </c>
      <c r="AC236" s="7" t="e">
        <f t="shared" si="20"/>
        <v>#DIV/0!</v>
      </c>
      <c r="AD236" s="7" t="e">
        <f t="shared" si="21"/>
        <v>#DIV/0!</v>
      </c>
      <c r="AE236">
        <f>_xlfn.QUARTILE.INC(G236:G236,1)</f>
        <v>182.57041237899639</v>
      </c>
      <c r="AF236">
        <f>_xlfn.QUARTILE.INC(G236:G236,3)</f>
        <v>182.57041237899639</v>
      </c>
      <c r="AG236" t="e">
        <f>IF(OR(#REF!=0,#REF!=0),0,AF236-AE236)</f>
        <v>#REF!</v>
      </c>
      <c r="AH236" t="e">
        <f t="shared" si="22"/>
        <v>#REF!</v>
      </c>
      <c r="AI236" t="e">
        <f t="shared" si="23"/>
        <v>#REF!</v>
      </c>
    </row>
    <row r="237" spans="1:36" x14ac:dyDescent="0.2">
      <c r="A237" t="s">
        <v>257</v>
      </c>
      <c r="B237" s="7">
        <v>166.94525539577859</v>
      </c>
      <c r="C237" s="7">
        <v>194.99980490989788</v>
      </c>
      <c r="D237" s="7">
        <v>25.774581366288842</v>
      </c>
      <c r="E237" s="7">
        <v>3.2166472801210135</v>
      </c>
      <c r="F237" s="7">
        <v>174.18361873037148</v>
      </c>
      <c r="G237" s="7">
        <v>901.03539359678325</v>
      </c>
      <c r="H237" s="7">
        <v>610.46215368183664</v>
      </c>
      <c r="I237" s="7">
        <v>65.321949260785615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AVERAGE(R237:R237)</f>
        <v>0</v>
      </c>
      <c r="T237">
        <f>IFERROR(#REF!/#REF!,0)</f>
        <v>0</v>
      </c>
      <c r="U237" t="e">
        <f t="shared" si="18"/>
        <v>#DIV/0!</v>
      </c>
      <c r="V237" s="8">
        <f>AVERAGE(B237:B237)</f>
        <v>166.94525539577859</v>
      </c>
      <c r="X237" s="7" t="e">
        <f>_xlfn.STDEV.S(B237:B237)</f>
        <v>#DIV/0!</v>
      </c>
      <c r="Y237" t="e">
        <f>AVERAGEIFS(B237:B237,B237:B237,"&gt;="&amp;($V237-$X237),B237:B237,"&lt;="&amp;($V237+$X237))</f>
        <v>#DIV/0!</v>
      </c>
      <c r="Z237" t="e">
        <f t="shared" si="19"/>
        <v>#DIV/0!</v>
      </c>
      <c r="AC237" s="7" t="e">
        <f t="shared" si="20"/>
        <v>#DIV/0!</v>
      </c>
      <c r="AD237" s="7" t="e">
        <f t="shared" si="21"/>
        <v>#DIV/0!</v>
      </c>
      <c r="AE237">
        <f>_xlfn.QUARTILE.INC(G237:G237,1)</f>
        <v>901.03539359678325</v>
      </c>
      <c r="AF237">
        <f>_xlfn.QUARTILE.INC(G237:G237,3)</f>
        <v>901.03539359678325</v>
      </c>
      <c r="AG237" t="e">
        <f>IF(OR(#REF!=0,#REF!=0),0,AF237-AE237)</f>
        <v>#REF!</v>
      </c>
      <c r="AH237" t="e">
        <f t="shared" si="22"/>
        <v>#REF!</v>
      </c>
      <c r="AI237" t="e">
        <f t="shared" si="23"/>
        <v>#REF!</v>
      </c>
    </row>
    <row r="238" spans="1:36" x14ac:dyDescent="0.2">
      <c r="A238" t="s">
        <v>258</v>
      </c>
      <c r="B238" s="7">
        <v>16.905310247867074</v>
      </c>
      <c r="C238" s="7">
        <v>158.52881141995007</v>
      </c>
      <c r="D238" s="7">
        <v>127.58765854903098</v>
      </c>
      <c r="E238" s="7">
        <v>3.2736190869979236</v>
      </c>
      <c r="F238" s="7">
        <v>67.303492326156501</v>
      </c>
      <c r="G238" s="7">
        <v>2005.0943423732494</v>
      </c>
      <c r="H238" s="7">
        <v>1576.3443087546955</v>
      </c>
      <c r="I238" s="7">
        <v>811.5197330935199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AVERAGE(R238:R238)</f>
        <v>0</v>
      </c>
      <c r="T238">
        <f>IFERROR(#REF!/#REF!,0)</f>
        <v>0</v>
      </c>
      <c r="U238" t="e">
        <f t="shared" si="18"/>
        <v>#DIV/0!</v>
      </c>
      <c r="V238" s="8">
        <f>AVERAGE(B238:B238)</f>
        <v>16.905310247867074</v>
      </c>
      <c r="X238" s="7" t="e">
        <f>_xlfn.STDEV.S(B238:B238)</f>
        <v>#DIV/0!</v>
      </c>
      <c r="Y238" t="e">
        <f>AVERAGEIFS(B238:B238,B238:B238,"&gt;="&amp;($V238-$X238),B238:B238,"&lt;="&amp;($V238+$X238))</f>
        <v>#DIV/0!</v>
      </c>
      <c r="Z238" t="e">
        <f t="shared" si="19"/>
        <v>#DIV/0!</v>
      </c>
      <c r="AC238" s="7" t="e">
        <f t="shared" si="20"/>
        <v>#DIV/0!</v>
      </c>
      <c r="AD238" s="7" t="e">
        <f t="shared" si="21"/>
        <v>#DIV/0!</v>
      </c>
      <c r="AE238">
        <f>_xlfn.QUARTILE.INC(G238:G238,1)</f>
        <v>2005.0943423732494</v>
      </c>
      <c r="AF238">
        <f>_xlfn.QUARTILE.INC(G238:G238,3)</f>
        <v>2005.0943423732494</v>
      </c>
      <c r="AG238" t="e">
        <f>IF(OR(#REF!=0,#REF!=0),0,AF238-AE238)</f>
        <v>#REF!</v>
      </c>
      <c r="AH238" t="e">
        <f t="shared" si="22"/>
        <v>#REF!</v>
      </c>
      <c r="AI238" t="e">
        <f t="shared" si="23"/>
        <v>#REF!</v>
      </c>
    </row>
    <row r="239" spans="1:36" x14ac:dyDescent="0.2">
      <c r="A239" t="s">
        <v>259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>
        <v>215.44343426807509</v>
      </c>
      <c r="K239">
        <v>768.00361628901453</v>
      </c>
      <c r="L239">
        <v>420.62915450392569</v>
      </c>
      <c r="M239">
        <v>1.3035458697226365E-2</v>
      </c>
      <c r="N239">
        <v>0.11231750118215537</v>
      </c>
      <c r="O239">
        <v>0.98603557621565197</v>
      </c>
      <c r="P239">
        <v>0.62960380625421808</v>
      </c>
      <c r="Q239">
        <v>0.79754555617692524</v>
      </c>
      <c r="R239">
        <v>1.7362980020692778</v>
      </c>
      <c r="S239">
        <f>AVERAGE(R239:R239)</f>
        <v>1.7362980020692778</v>
      </c>
      <c r="T239">
        <f>IFERROR(#REF!/#REF!,0)</f>
        <v>0</v>
      </c>
      <c r="U239" t="e">
        <f t="shared" si="18"/>
        <v>#DIV/0!</v>
      </c>
      <c r="V239" s="7">
        <f>AVERAGE(B239:B239)</f>
        <v>0</v>
      </c>
      <c r="W239" t="s">
        <v>480</v>
      </c>
      <c r="X239" s="7" t="e">
        <f>_xlfn.STDEV.S(B239:B239)</f>
        <v>#DIV/0!</v>
      </c>
      <c r="Y239" t="e">
        <f>AVERAGEIFS(B239:B239,B239:B239,"&gt;="&amp;($V239-$X239),B239:B239,"&lt;="&amp;($V239+$X239))</f>
        <v>#DIV/0!</v>
      </c>
      <c r="Z239" t="e">
        <f t="shared" si="19"/>
        <v>#DIV/0!</v>
      </c>
      <c r="AC239" s="7" t="e">
        <f t="shared" si="20"/>
        <v>#DIV/0!</v>
      </c>
      <c r="AD239" s="7" t="e">
        <f t="shared" si="21"/>
        <v>#DIV/0!</v>
      </c>
      <c r="AE239">
        <f>_xlfn.QUARTILE.INC(G239:G239,1)</f>
        <v>0</v>
      </c>
      <c r="AF239">
        <f>_xlfn.QUARTILE.INC(G239:G239,3)</f>
        <v>0</v>
      </c>
      <c r="AG239" t="e">
        <f>IF(OR(#REF!=0,#REF!=0),0,AF239-AE239)</f>
        <v>#REF!</v>
      </c>
      <c r="AH239" t="e">
        <f t="shared" si="22"/>
        <v>#REF!</v>
      </c>
      <c r="AI239" t="e">
        <f t="shared" si="23"/>
        <v>#REF!</v>
      </c>
      <c r="AJ239" t="s">
        <v>480</v>
      </c>
    </row>
    <row r="240" spans="1:36" x14ac:dyDescent="0.2">
      <c r="A240" t="s">
        <v>260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>
        <v>108.51029297141091</v>
      </c>
      <c r="K240">
        <v>148.31861451257296</v>
      </c>
      <c r="L240">
        <v>197.60761368890735</v>
      </c>
      <c r="M240">
        <v>0.69702369513157481</v>
      </c>
      <c r="N240">
        <v>1.418778810051694</v>
      </c>
      <c r="O240">
        <v>2.3265219292162098</v>
      </c>
      <c r="P240">
        <v>1.6692466565845512</v>
      </c>
      <c r="Q240">
        <v>0.25543201641755625</v>
      </c>
      <c r="R240">
        <v>2.4563878294800414</v>
      </c>
      <c r="S240">
        <f>AVERAGE(R240:R240)</f>
        <v>2.4563878294800414</v>
      </c>
      <c r="T240">
        <f>IFERROR(#REF!/#REF!,0)</f>
        <v>0</v>
      </c>
      <c r="U240" t="e">
        <f t="shared" si="18"/>
        <v>#DIV/0!</v>
      </c>
      <c r="V240" s="7">
        <f>AVERAGE(B240:B240)</f>
        <v>0</v>
      </c>
      <c r="W240" t="s">
        <v>480</v>
      </c>
      <c r="X240" s="7" t="e">
        <f>_xlfn.STDEV.S(B240:B240)</f>
        <v>#DIV/0!</v>
      </c>
      <c r="Y240" t="e">
        <f>AVERAGEIFS(B240:B240,B240:B240,"&gt;="&amp;($V240-$X240),B240:B240,"&lt;="&amp;($V240+$X240))</f>
        <v>#DIV/0!</v>
      </c>
      <c r="Z240" t="e">
        <f t="shared" si="19"/>
        <v>#DIV/0!</v>
      </c>
      <c r="AC240" s="7" t="e">
        <f t="shared" si="20"/>
        <v>#DIV/0!</v>
      </c>
      <c r="AD240" s="7" t="e">
        <f t="shared" si="21"/>
        <v>#DIV/0!</v>
      </c>
      <c r="AE240">
        <f>_xlfn.QUARTILE.INC(G240:G240,1)</f>
        <v>0</v>
      </c>
      <c r="AF240">
        <f>_xlfn.QUARTILE.INC(G240:G240,3)</f>
        <v>0</v>
      </c>
      <c r="AG240" t="e">
        <f>IF(OR(#REF!=0,#REF!=0),0,AF240-AE240)</f>
        <v>#REF!</v>
      </c>
      <c r="AH240" t="e">
        <f t="shared" si="22"/>
        <v>#REF!</v>
      </c>
      <c r="AI240" t="e">
        <f t="shared" si="23"/>
        <v>#REF!</v>
      </c>
      <c r="AJ240" t="s">
        <v>480</v>
      </c>
    </row>
    <row r="241" spans="1:36" x14ac:dyDescent="0.2">
      <c r="A241" t="s">
        <v>261</v>
      </c>
      <c r="B241" s="7">
        <v>708.26527923629385</v>
      </c>
      <c r="C241" s="7">
        <v>34.174500010702459</v>
      </c>
      <c r="D241" s="7">
        <v>16.844124880326721</v>
      </c>
      <c r="E241" s="7">
        <v>1.0085348450602345</v>
      </c>
      <c r="F241" s="7">
        <v>1100.6182048175117</v>
      </c>
      <c r="G241" s="7">
        <v>21.071298224297639</v>
      </c>
      <c r="H241" s="7">
        <v>86.986751841147424</v>
      </c>
      <c r="I241" s="7">
        <v>68.107700616262079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>AVERAGE(R241:R241)</f>
        <v>0</v>
      </c>
      <c r="T241">
        <f>IFERROR(#REF!/#REF!,0)</f>
        <v>0</v>
      </c>
      <c r="U241" t="e">
        <f t="shared" si="18"/>
        <v>#DIV/0!</v>
      </c>
      <c r="V241" s="8">
        <f>AVERAGE(B241:B241)</f>
        <v>708.26527923629385</v>
      </c>
      <c r="X241" s="7" t="e">
        <f>_xlfn.STDEV.S(B241:B241)</f>
        <v>#DIV/0!</v>
      </c>
      <c r="Y241" t="e">
        <f>AVERAGEIFS(B241:B241,B241:B241,"&gt;="&amp;($V241-$X241),B241:B241,"&lt;="&amp;($V241+$X241))</f>
        <v>#DIV/0!</v>
      </c>
      <c r="Z241" t="e">
        <f t="shared" si="19"/>
        <v>#DIV/0!</v>
      </c>
      <c r="AC241" s="7" t="e">
        <f t="shared" si="20"/>
        <v>#DIV/0!</v>
      </c>
      <c r="AD241" s="7" t="e">
        <f t="shared" si="21"/>
        <v>#DIV/0!</v>
      </c>
      <c r="AE241">
        <f>_xlfn.QUARTILE.INC(G241:G241,1)</f>
        <v>21.071298224297639</v>
      </c>
      <c r="AF241">
        <f>_xlfn.QUARTILE.INC(G241:G241,3)</f>
        <v>21.071298224297639</v>
      </c>
      <c r="AG241" t="e">
        <f>IF(OR(#REF!=0,#REF!=0),0,AF241-AE241)</f>
        <v>#REF!</v>
      </c>
      <c r="AH241" t="e">
        <f t="shared" si="22"/>
        <v>#REF!</v>
      </c>
      <c r="AI241" t="e">
        <f t="shared" si="23"/>
        <v>#REF!</v>
      </c>
    </row>
    <row r="242" spans="1:36" x14ac:dyDescent="0.2">
      <c r="A242" t="s">
        <v>262</v>
      </c>
      <c r="B242" s="7">
        <v>72.433884976929363</v>
      </c>
      <c r="C242" s="7">
        <v>18.789461797520765</v>
      </c>
      <c r="D242" s="7">
        <v>11.424604217785054</v>
      </c>
      <c r="E242" s="7">
        <v>0.92481032590251455</v>
      </c>
      <c r="F242" s="7">
        <v>123.70879527715789</v>
      </c>
      <c r="G242" s="7">
        <v>136.09903336005451</v>
      </c>
      <c r="H242" s="7">
        <v>262.42082947105905</v>
      </c>
      <c r="I242" s="7">
        <v>37.204365160465947</v>
      </c>
      <c r="J242">
        <v>87.643377022567606</v>
      </c>
      <c r="K242">
        <v>253.42074972424894</v>
      </c>
      <c r="L242">
        <v>390.48766744310223</v>
      </c>
      <c r="M242">
        <v>0.22808605294393583</v>
      </c>
      <c r="N242">
        <v>0.6920606194213218</v>
      </c>
      <c r="O242">
        <v>2.4382878440656417</v>
      </c>
      <c r="P242">
        <v>8.1344571225201959E-2</v>
      </c>
      <c r="Q242">
        <v>0.32983086953985469</v>
      </c>
      <c r="R242">
        <v>1.5490841888997759</v>
      </c>
      <c r="S242">
        <f>AVERAGE(R242:R242)</f>
        <v>1.5490841888997759</v>
      </c>
      <c r="T242">
        <f>IFERROR(#REF!/#REF!,0)</f>
        <v>0</v>
      </c>
      <c r="U242" t="e">
        <f t="shared" si="18"/>
        <v>#DIV/0!</v>
      </c>
      <c r="V242" s="8">
        <f>AVERAGE(B242:B242)</f>
        <v>72.433884976929363</v>
      </c>
      <c r="X242" s="7" t="e">
        <f>_xlfn.STDEV.S(B242:B242)</f>
        <v>#DIV/0!</v>
      </c>
      <c r="Y242" t="e">
        <f>AVERAGEIFS(B242:B242,B242:B242,"&gt;="&amp;($V242-$X242),B242:B242,"&lt;="&amp;($V242+$X242))</f>
        <v>#DIV/0!</v>
      </c>
      <c r="Z242" t="e">
        <f t="shared" si="19"/>
        <v>#DIV/0!</v>
      </c>
      <c r="AC242" s="7" t="e">
        <f t="shared" si="20"/>
        <v>#DIV/0!</v>
      </c>
      <c r="AD242" s="7" t="e">
        <f t="shared" si="21"/>
        <v>#DIV/0!</v>
      </c>
      <c r="AE242">
        <f>_xlfn.QUARTILE.INC(G242:G242,1)</f>
        <v>136.09903336005451</v>
      </c>
      <c r="AF242">
        <f>_xlfn.QUARTILE.INC(G242:G242,3)</f>
        <v>136.09903336005451</v>
      </c>
      <c r="AG242" t="e">
        <f>IF(OR(#REF!=0,#REF!=0),0,AF242-AE242)</f>
        <v>#REF!</v>
      </c>
      <c r="AH242" t="e">
        <f t="shared" si="22"/>
        <v>#REF!</v>
      </c>
      <c r="AI242" t="e">
        <f t="shared" si="23"/>
        <v>#REF!</v>
      </c>
    </row>
    <row r="243" spans="1:36" x14ac:dyDescent="0.2">
      <c r="A243" t="s">
        <v>263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>
        <v>28.926414738953635</v>
      </c>
      <c r="K243">
        <v>112.049843563236</v>
      </c>
      <c r="L243">
        <v>12.165660852184708</v>
      </c>
      <c r="M243">
        <v>1.2805608943011286</v>
      </c>
      <c r="N243">
        <v>0.34380489474846326</v>
      </c>
      <c r="O243">
        <v>1.5053693634178675</v>
      </c>
      <c r="P243">
        <v>0.98889460698340337</v>
      </c>
      <c r="Q243">
        <v>7.4037160047085424E-2</v>
      </c>
      <c r="R243">
        <v>8.7662426175780114E-2</v>
      </c>
      <c r="S243">
        <f>AVERAGE(R243:R243)</f>
        <v>8.7662426175780114E-2</v>
      </c>
      <c r="T243">
        <f>IFERROR(#REF!/#REF!,0)</f>
        <v>0</v>
      </c>
      <c r="U243" t="e">
        <f t="shared" si="18"/>
        <v>#DIV/0!</v>
      </c>
      <c r="V243" s="8">
        <f>AVERAGE(B243:B243)</f>
        <v>0</v>
      </c>
      <c r="X243" s="7" t="e">
        <f>_xlfn.STDEV.S(B243:B243)</f>
        <v>#DIV/0!</v>
      </c>
      <c r="Y243" t="e">
        <f>AVERAGEIFS(B243:B243,B243:B243,"&gt;="&amp;($V243-$X243),B243:B243,"&lt;="&amp;($V243+$X243))</f>
        <v>#DIV/0!</v>
      </c>
      <c r="Z243" t="e">
        <f t="shared" si="19"/>
        <v>#DIV/0!</v>
      </c>
      <c r="AC243" s="7" t="e">
        <f t="shared" si="20"/>
        <v>#DIV/0!</v>
      </c>
      <c r="AD243" s="7" t="e">
        <f t="shared" si="21"/>
        <v>#DIV/0!</v>
      </c>
      <c r="AE243">
        <f>_xlfn.QUARTILE.INC(G243:G243,1)</f>
        <v>0</v>
      </c>
      <c r="AF243">
        <f>_xlfn.QUARTILE.INC(G243:G243,3)</f>
        <v>0</v>
      </c>
      <c r="AG243" t="e">
        <f>IF(OR(#REF!=0,#REF!=0),0,AF243-AE243)</f>
        <v>#REF!</v>
      </c>
      <c r="AH243" t="e">
        <f t="shared" si="22"/>
        <v>#REF!</v>
      </c>
      <c r="AI243" t="e">
        <f t="shared" si="23"/>
        <v>#REF!</v>
      </c>
    </row>
    <row r="244" spans="1:36" x14ac:dyDescent="0.2">
      <c r="A244" t="s">
        <v>264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>
        <v>367.07580624781485</v>
      </c>
      <c r="K244">
        <v>319.70809645693765</v>
      </c>
      <c r="L244">
        <v>346.06679369565484</v>
      </c>
      <c r="M244">
        <v>0.60778777773079617</v>
      </c>
      <c r="N244">
        <v>0.63793864539739287</v>
      </c>
      <c r="O244">
        <v>0.52106789023160049</v>
      </c>
      <c r="P244">
        <v>1.0623811506397471</v>
      </c>
      <c r="Q244">
        <v>9.2761634279478256E-2</v>
      </c>
      <c r="R244">
        <v>1.4363540449299186</v>
      </c>
      <c r="S244">
        <f>AVERAGE(R244:R244)</f>
        <v>1.4363540449299186</v>
      </c>
      <c r="T244">
        <f>IFERROR(#REF!/#REF!,0)</f>
        <v>0</v>
      </c>
      <c r="U244" t="e">
        <f t="shared" si="18"/>
        <v>#DIV/0!</v>
      </c>
      <c r="V244" s="8">
        <f>AVERAGE(B244:B244)</f>
        <v>0</v>
      </c>
      <c r="X244" s="7" t="e">
        <f>_xlfn.STDEV.S(B244:B244)</f>
        <v>#DIV/0!</v>
      </c>
      <c r="Y244" t="e">
        <f>AVERAGEIFS(B244:B244,B244:B244,"&gt;="&amp;($V244-$X244),B244:B244,"&lt;="&amp;($V244+$X244))</f>
        <v>#DIV/0!</v>
      </c>
      <c r="Z244" t="e">
        <f t="shared" si="19"/>
        <v>#DIV/0!</v>
      </c>
      <c r="AC244" s="7" t="e">
        <f t="shared" si="20"/>
        <v>#DIV/0!</v>
      </c>
      <c r="AD244" s="7" t="e">
        <f t="shared" si="21"/>
        <v>#DIV/0!</v>
      </c>
      <c r="AE244">
        <f>_xlfn.QUARTILE.INC(G244:G244,1)</f>
        <v>0</v>
      </c>
      <c r="AF244">
        <f>_xlfn.QUARTILE.INC(G244:G244,3)</f>
        <v>0</v>
      </c>
      <c r="AG244" t="e">
        <f>IF(OR(#REF!=0,#REF!=0),0,AF244-AE244)</f>
        <v>#REF!</v>
      </c>
      <c r="AH244" t="e">
        <f t="shared" si="22"/>
        <v>#REF!</v>
      </c>
      <c r="AI244" t="e">
        <f t="shared" si="23"/>
        <v>#REF!</v>
      </c>
    </row>
    <row r="245" spans="1:36" x14ac:dyDescent="0.2">
      <c r="A245" t="s">
        <v>265</v>
      </c>
      <c r="B245" s="7">
        <v>3.6460911895633945</v>
      </c>
      <c r="C245" s="7">
        <v>2.1610701852071732</v>
      </c>
      <c r="D245" s="7">
        <v>11.596129383293468</v>
      </c>
      <c r="E245" s="7">
        <v>1.3485870425343103</v>
      </c>
      <c r="F245" s="7">
        <v>2.4677476540703838</v>
      </c>
      <c r="G245" s="7">
        <v>9.2651231786422912</v>
      </c>
      <c r="H245" s="7">
        <v>1.5650964583157314</v>
      </c>
      <c r="I245" s="7">
        <v>21.1517160595028</v>
      </c>
      <c r="J245">
        <v>63.047787332381695</v>
      </c>
      <c r="K245">
        <v>7.1648367105454254</v>
      </c>
      <c r="L245">
        <v>18.872260053158893</v>
      </c>
      <c r="M245">
        <v>0.48620174256121018</v>
      </c>
      <c r="N245">
        <v>7.370597674778856E-2</v>
      </c>
      <c r="O245">
        <v>0.12770256809501787</v>
      </c>
      <c r="P245">
        <v>8.9054789224878403E-2</v>
      </c>
      <c r="Q245">
        <v>0.17359581961160794</v>
      </c>
      <c r="R245">
        <v>1.1242929954544587</v>
      </c>
      <c r="S245">
        <f>AVERAGE(R245:R245)</f>
        <v>1.1242929954544587</v>
      </c>
      <c r="T245">
        <f>IFERROR(#REF!/#REF!,0)</f>
        <v>0</v>
      </c>
      <c r="U245" t="e">
        <f t="shared" si="18"/>
        <v>#DIV/0!</v>
      </c>
      <c r="V245" s="8">
        <f>AVERAGE(B245:B245)</f>
        <v>3.6460911895633945</v>
      </c>
      <c r="X245" s="7" t="e">
        <f>_xlfn.STDEV.S(B245:B245)</f>
        <v>#DIV/0!</v>
      </c>
      <c r="Y245" t="e">
        <f>AVERAGEIFS(B245:B245,B245:B245,"&gt;="&amp;($V245-$X245),B245:B245,"&lt;="&amp;($V245+$X245))</f>
        <v>#DIV/0!</v>
      </c>
      <c r="Z245" t="e">
        <f t="shared" si="19"/>
        <v>#DIV/0!</v>
      </c>
      <c r="AC245" s="7" t="e">
        <f t="shared" si="20"/>
        <v>#DIV/0!</v>
      </c>
      <c r="AD245" s="7" t="e">
        <f t="shared" si="21"/>
        <v>#DIV/0!</v>
      </c>
      <c r="AE245">
        <f>_xlfn.QUARTILE.INC(G245:G245,1)</f>
        <v>9.2651231786422912</v>
      </c>
      <c r="AF245">
        <f>_xlfn.QUARTILE.INC(G245:G245,3)</f>
        <v>9.2651231786422912</v>
      </c>
      <c r="AG245" t="e">
        <f>IF(OR(#REF!=0,#REF!=0),0,AF245-AE245)</f>
        <v>#REF!</v>
      </c>
      <c r="AH245" t="e">
        <f t="shared" si="22"/>
        <v>#REF!</v>
      </c>
      <c r="AI245" t="e">
        <f t="shared" si="23"/>
        <v>#REF!</v>
      </c>
    </row>
    <row r="246" spans="1:36" x14ac:dyDescent="0.2">
      <c r="A246" t="s">
        <v>266</v>
      </c>
      <c r="B246" s="7">
        <v>1.8134299944019522E-2</v>
      </c>
      <c r="C246" s="7">
        <v>1.6431944102423224</v>
      </c>
      <c r="D246" s="7">
        <v>60.667255269187336</v>
      </c>
      <c r="E246" s="7">
        <v>4.9199170956122558</v>
      </c>
      <c r="F246" s="7">
        <v>1.7820514993931436E-3</v>
      </c>
      <c r="G246" s="7">
        <v>211.08097543876411</v>
      </c>
      <c r="H246" s="7">
        <v>46.23415698202551</v>
      </c>
      <c r="I246" s="7">
        <v>47.114933949938816</v>
      </c>
      <c r="J246">
        <v>109.74817510702067</v>
      </c>
      <c r="K246">
        <v>127.38060977595138</v>
      </c>
      <c r="L246">
        <v>183.37378279474592</v>
      </c>
      <c r="M246">
        <v>0.34558822356685887</v>
      </c>
      <c r="N246">
        <v>0.16011235802795085</v>
      </c>
      <c r="O246">
        <v>1.0511034633920247</v>
      </c>
      <c r="P246">
        <v>0.80006856551919603</v>
      </c>
      <c r="Q246">
        <v>9.9802969978738401E-2</v>
      </c>
      <c r="R246">
        <v>0.36734516032505077</v>
      </c>
      <c r="S246">
        <f>AVERAGE(R246:R246)</f>
        <v>0.36734516032505077</v>
      </c>
      <c r="T246">
        <f>IFERROR(#REF!/#REF!,0)</f>
        <v>0</v>
      </c>
      <c r="U246" t="e">
        <f t="shared" si="18"/>
        <v>#DIV/0!</v>
      </c>
      <c r="V246" s="8">
        <f>AVERAGE(B246:B246)</f>
        <v>1.8134299944019522E-2</v>
      </c>
      <c r="X246" s="7" t="e">
        <f>_xlfn.STDEV.S(B246:B246)</f>
        <v>#DIV/0!</v>
      </c>
      <c r="Y246" t="e">
        <f>AVERAGEIFS(B246:B246,B246:B246,"&gt;="&amp;($V246-$X246),B246:B246,"&lt;="&amp;($V246+$X246))</f>
        <v>#DIV/0!</v>
      </c>
      <c r="Z246" t="e">
        <f t="shared" si="19"/>
        <v>#DIV/0!</v>
      </c>
      <c r="AC246" s="7" t="e">
        <f t="shared" si="20"/>
        <v>#DIV/0!</v>
      </c>
      <c r="AD246" s="7" t="e">
        <f t="shared" si="21"/>
        <v>#DIV/0!</v>
      </c>
      <c r="AE246">
        <f>_xlfn.QUARTILE.INC(G246:G246,1)</f>
        <v>211.08097543876411</v>
      </c>
      <c r="AF246">
        <f>_xlfn.QUARTILE.INC(G246:G246,3)</f>
        <v>211.08097543876411</v>
      </c>
      <c r="AG246" t="e">
        <f>IF(OR(#REF!=0,#REF!=0),0,AF246-AE246)</f>
        <v>#REF!</v>
      </c>
      <c r="AH246" t="e">
        <f t="shared" si="22"/>
        <v>#REF!</v>
      </c>
      <c r="AI246" t="e">
        <f t="shared" si="23"/>
        <v>#REF!</v>
      </c>
    </row>
    <row r="247" spans="1:36" x14ac:dyDescent="0.2">
      <c r="A247" t="s">
        <v>267</v>
      </c>
      <c r="B247" s="7">
        <v>39.83605511487017</v>
      </c>
      <c r="C247" s="7">
        <v>290.50230460904766</v>
      </c>
      <c r="D247" s="7">
        <v>500.49634802888426</v>
      </c>
      <c r="E247" s="7">
        <v>1.281835478971705</v>
      </c>
      <c r="F247" s="7">
        <v>160.94440460068512</v>
      </c>
      <c r="G247" s="7">
        <v>218.04125356597788</v>
      </c>
      <c r="H247" s="7">
        <v>298.54785733079865</v>
      </c>
      <c r="I247" s="7">
        <v>183.86308123287202</v>
      </c>
      <c r="J247">
        <v>3.4193734533385287</v>
      </c>
      <c r="K247">
        <v>25.594336820822992</v>
      </c>
      <c r="L247">
        <v>20.806663143183496</v>
      </c>
      <c r="M247">
        <v>5.5744031567246208E-2</v>
      </c>
      <c r="N247">
        <v>0.12482171990359552</v>
      </c>
      <c r="O247">
        <v>0.68487408536408045</v>
      </c>
      <c r="P247">
        <v>0.29493659067782979</v>
      </c>
      <c r="Q247">
        <v>0.3409582657824195</v>
      </c>
      <c r="R247">
        <v>0.48489795500894584</v>
      </c>
      <c r="S247">
        <f>AVERAGE(R247:R247)</f>
        <v>0.48489795500894584</v>
      </c>
      <c r="T247">
        <f>IFERROR(#REF!/#REF!,0)</f>
        <v>0</v>
      </c>
      <c r="U247" t="e">
        <f t="shared" si="18"/>
        <v>#DIV/0!</v>
      </c>
      <c r="V247" s="8">
        <f>AVERAGE(B247:B247)</f>
        <v>39.83605511487017</v>
      </c>
      <c r="X247" s="7" t="e">
        <f>_xlfn.STDEV.S(B247:B247)</f>
        <v>#DIV/0!</v>
      </c>
      <c r="Y247" t="e">
        <f>AVERAGEIFS(B247:B247,B247:B247,"&gt;="&amp;($V247-$X247),B247:B247,"&lt;="&amp;($V247+$X247))</f>
        <v>#DIV/0!</v>
      </c>
      <c r="Z247" t="e">
        <f t="shared" si="19"/>
        <v>#DIV/0!</v>
      </c>
      <c r="AC247" s="7" t="e">
        <f t="shared" si="20"/>
        <v>#DIV/0!</v>
      </c>
      <c r="AD247" s="7" t="e">
        <f t="shared" si="21"/>
        <v>#DIV/0!</v>
      </c>
      <c r="AE247">
        <f>_xlfn.QUARTILE.INC(G247:G247,1)</f>
        <v>218.04125356597788</v>
      </c>
      <c r="AF247">
        <f>_xlfn.QUARTILE.INC(G247:G247,3)</f>
        <v>218.04125356597788</v>
      </c>
      <c r="AG247" t="e">
        <f>IF(OR(#REF!=0,#REF!=0),0,AF247-AE247)</f>
        <v>#REF!</v>
      </c>
      <c r="AH247" t="e">
        <f t="shared" si="22"/>
        <v>#REF!</v>
      </c>
      <c r="AI247" t="e">
        <f t="shared" si="23"/>
        <v>#REF!</v>
      </c>
    </row>
    <row r="248" spans="1:36" x14ac:dyDescent="0.2">
      <c r="A248" t="s">
        <v>268</v>
      </c>
      <c r="B248" s="7">
        <v>191.59017905545099</v>
      </c>
      <c r="C248" s="7">
        <v>12.816451266416802</v>
      </c>
      <c r="D248" s="7">
        <v>23.984056823067231</v>
      </c>
      <c r="E248" s="7">
        <v>7.9739237232119891</v>
      </c>
      <c r="F248" s="7">
        <v>9115.1949989032346</v>
      </c>
      <c r="G248" s="7">
        <v>100085.09602608506</v>
      </c>
      <c r="H248" s="7">
        <v>79654.872787855464</v>
      </c>
      <c r="I248" s="7">
        <v>15.439083688520432</v>
      </c>
      <c r="J248">
        <v>1.7011721397083319</v>
      </c>
      <c r="K248">
        <v>6.6550855862229747</v>
      </c>
      <c r="L248">
        <v>21.392349228804786</v>
      </c>
      <c r="M248">
        <v>1.5786521696934886E-2</v>
      </c>
      <c r="N248">
        <v>0.26385097544764646</v>
      </c>
      <c r="O248">
        <v>1.4571701349704821E-3</v>
      </c>
      <c r="P248">
        <v>1.6026526246779978E-2</v>
      </c>
      <c r="Q248">
        <v>0.49102113037714124</v>
      </c>
      <c r="R248">
        <v>0.72824699968471762</v>
      </c>
      <c r="S248">
        <f>AVERAGE(R248:R248)</f>
        <v>0.72824699968471762</v>
      </c>
      <c r="T248">
        <f>IFERROR(#REF!/#REF!,0)</f>
        <v>0</v>
      </c>
      <c r="U248" t="e">
        <f t="shared" si="18"/>
        <v>#DIV/0!</v>
      </c>
      <c r="V248" s="8">
        <f>AVERAGE(B248:B248)</f>
        <v>191.59017905545099</v>
      </c>
      <c r="X248" s="7" t="e">
        <f>_xlfn.STDEV.S(B248:B248)</f>
        <v>#DIV/0!</v>
      </c>
      <c r="Y248" t="e">
        <f>AVERAGEIFS(B248:B248,B248:B248,"&gt;="&amp;($V248-$X248),B248:B248,"&lt;="&amp;($V248+$X248))</f>
        <v>#DIV/0!</v>
      </c>
      <c r="Z248" t="e">
        <f t="shared" si="19"/>
        <v>#DIV/0!</v>
      </c>
      <c r="AC248" s="7" t="e">
        <f t="shared" si="20"/>
        <v>#DIV/0!</v>
      </c>
      <c r="AD248" s="7" t="e">
        <f t="shared" si="21"/>
        <v>#DIV/0!</v>
      </c>
      <c r="AE248">
        <f>_xlfn.QUARTILE.INC(G248:G248,1)</f>
        <v>100085.09602608506</v>
      </c>
      <c r="AF248">
        <f>_xlfn.QUARTILE.INC(G248:G248,3)</f>
        <v>100085.09602608506</v>
      </c>
      <c r="AG248" t="e">
        <f>IF(OR(#REF!=0,#REF!=0),0,AF248-AE248)</f>
        <v>#REF!</v>
      </c>
      <c r="AH248" t="e">
        <f t="shared" si="22"/>
        <v>#REF!</v>
      </c>
      <c r="AI248" t="e">
        <f t="shared" si="23"/>
        <v>#REF!</v>
      </c>
    </row>
    <row r="249" spans="1:36" x14ac:dyDescent="0.2">
      <c r="A249" t="s">
        <v>269</v>
      </c>
      <c r="B249" s="7">
        <v>0</v>
      </c>
      <c r="C249" s="7">
        <v>6.708176439484709</v>
      </c>
      <c r="D249" s="7">
        <v>16.476198465407016</v>
      </c>
      <c r="E249" s="7">
        <v>3.4446944750343036</v>
      </c>
      <c r="F249" s="7">
        <v>0.62624880835853869</v>
      </c>
      <c r="G249" s="7">
        <v>2.5822041626507928</v>
      </c>
      <c r="H249" s="7">
        <v>13.086946435863162</v>
      </c>
      <c r="I249" s="7">
        <v>34.987334316403022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>AVERAGE(R249:R249)</f>
        <v>0</v>
      </c>
      <c r="T249">
        <f>IFERROR(#REF!/#REF!,0)</f>
        <v>0</v>
      </c>
      <c r="U249" t="e">
        <f t="shared" si="18"/>
        <v>#DIV/0!</v>
      </c>
      <c r="V249" s="7">
        <f>AVERAGE(B249:B249)</f>
        <v>0</v>
      </c>
      <c r="W249" t="s">
        <v>480</v>
      </c>
      <c r="X249" s="7" t="e">
        <f>_xlfn.STDEV.S(B249:B249)</f>
        <v>#DIV/0!</v>
      </c>
      <c r="Y249" t="e">
        <f>AVERAGEIFS(B249:B249,B249:B249,"&gt;="&amp;($V249-$X249),B249:B249,"&lt;="&amp;($V249+$X249))</f>
        <v>#DIV/0!</v>
      </c>
      <c r="Z249" t="e">
        <f t="shared" si="19"/>
        <v>#DIV/0!</v>
      </c>
      <c r="AC249" s="7" t="e">
        <f t="shared" si="20"/>
        <v>#DIV/0!</v>
      </c>
      <c r="AD249" s="7" t="e">
        <f t="shared" si="21"/>
        <v>#DIV/0!</v>
      </c>
      <c r="AE249">
        <f>_xlfn.QUARTILE.INC(G249:G249,1)</f>
        <v>2.5822041626507928</v>
      </c>
      <c r="AF249">
        <f>_xlfn.QUARTILE.INC(G249:G249,3)</f>
        <v>2.5822041626507928</v>
      </c>
      <c r="AG249" t="e">
        <f>IF(OR(#REF!=0,#REF!=0),0,AF249-AE249)</f>
        <v>#REF!</v>
      </c>
      <c r="AH249" t="e">
        <f t="shared" si="22"/>
        <v>#REF!</v>
      </c>
      <c r="AI249" t="e">
        <f t="shared" si="23"/>
        <v>#REF!</v>
      </c>
      <c r="AJ249" t="s">
        <v>480</v>
      </c>
    </row>
    <row r="250" spans="1:36" x14ac:dyDescent="0.2">
      <c r="A250" t="s">
        <v>270</v>
      </c>
      <c r="B250" s="7">
        <v>0</v>
      </c>
      <c r="C250" s="7">
        <v>0.49562343704639078</v>
      </c>
      <c r="D250" s="7">
        <v>3.8331167129424011</v>
      </c>
      <c r="E250" s="7">
        <v>8.9358579961810634</v>
      </c>
      <c r="F250" s="7">
        <v>0</v>
      </c>
      <c r="G250" s="7">
        <v>6.4269250640673823</v>
      </c>
      <c r="H250" s="7">
        <v>0.44811336333179819</v>
      </c>
      <c r="I250" s="7">
        <v>2.4925458569163674</v>
      </c>
      <c r="J250">
        <v>228.58753065265807</v>
      </c>
      <c r="K250">
        <v>157.29024560071858</v>
      </c>
      <c r="L250">
        <v>42.343286934725541</v>
      </c>
      <c r="M250">
        <v>0.12144653739643434</v>
      </c>
      <c r="N250">
        <v>8.1272295612401513E-2</v>
      </c>
      <c r="O250">
        <v>1.7255846043439136</v>
      </c>
      <c r="P250">
        <v>0.72006235772607352</v>
      </c>
      <c r="Q250">
        <v>0.42533008454761478</v>
      </c>
      <c r="R250">
        <v>0.50697294981286933</v>
      </c>
      <c r="S250">
        <f>AVERAGE(R250:R250)</f>
        <v>0.50697294981286933</v>
      </c>
      <c r="T250">
        <f>IFERROR(#REF!/#REF!,0)</f>
        <v>0</v>
      </c>
      <c r="U250" t="e">
        <f t="shared" si="18"/>
        <v>#DIV/0!</v>
      </c>
      <c r="V250" s="7">
        <f>AVERAGE(B250:B250)</f>
        <v>0</v>
      </c>
      <c r="W250" t="s">
        <v>480</v>
      </c>
      <c r="X250" s="7" t="e">
        <f>_xlfn.STDEV.S(B250:B250)</f>
        <v>#DIV/0!</v>
      </c>
      <c r="Y250" t="e">
        <f>AVERAGEIFS(B250:B250,B250:B250,"&gt;="&amp;($V250-$X250),B250:B250,"&lt;="&amp;($V250+$X250))</f>
        <v>#DIV/0!</v>
      </c>
      <c r="Z250" t="e">
        <f t="shared" si="19"/>
        <v>#DIV/0!</v>
      </c>
      <c r="AC250" s="7" t="e">
        <f t="shared" si="20"/>
        <v>#DIV/0!</v>
      </c>
      <c r="AD250" s="7" t="e">
        <f t="shared" si="21"/>
        <v>#DIV/0!</v>
      </c>
      <c r="AE250">
        <f>_xlfn.QUARTILE.INC(G250:G250,1)</f>
        <v>6.4269250640673823</v>
      </c>
      <c r="AF250">
        <f>_xlfn.QUARTILE.INC(G250:G250,3)</f>
        <v>6.4269250640673823</v>
      </c>
      <c r="AG250" t="e">
        <f>IF(OR(#REF!=0,#REF!=0),0,AF250-AE250)</f>
        <v>#REF!</v>
      </c>
      <c r="AH250" t="e">
        <f t="shared" si="22"/>
        <v>#REF!</v>
      </c>
      <c r="AI250" t="e">
        <f t="shared" si="23"/>
        <v>#REF!</v>
      </c>
      <c r="AJ250" t="s">
        <v>480</v>
      </c>
    </row>
    <row r="251" spans="1:36" x14ac:dyDescent="0.2">
      <c r="A251" t="s">
        <v>271</v>
      </c>
      <c r="B251" s="7">
        <v>53.470490615946531</v>
      </c>
      <c r="C251" s="7">
        <v>12.414686269821773</v>
      </c>
      <c r="D251" s="7">
        <v>31.312819696044102</v>
      </c>
      <c r="E251" s="7">
        <v>1.7415568567293154</v>
      </c>
      <c r="F251" s="7">
        <v>46.849986563070587</v>
      </c>
      <c r="G251" s="7">
        <v>28.462408828766009</v>
      </c>
      <c r="H251" s="7">
        <v>1.4072692649575467</v>
      </c>
      <c r="I251" s="7">
        <v>69.085056730516882</v>
      </c>
      <c r="J251">
        <v>0</v>
      </c>
      <c r="K251">
        <v>0.72857647597123909</v>
      </c>
      <c r="L251">
        <v>0.97473008166175212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AVERAGE(R251:R251)</f>
        <v>0</v>
      </c>
      <c r="T251">
        <f>IFERROR(#REF!/#REF!,0)</f>
        <v>0</v>
      </c>
      <c r="U251" t="e">
        <f t="shared" si="18"/>
        <v>#DIV/0!</v>
      </c>
      <c r="V251" s="8">
        <f>AVERAGE(B251:B251)</f>
        <v>53.470490615946531</v>
      </c>
      <c r="X251" s="7" t="e">
        <f>_xlfn.STDEV.S(B251:B251)</f>
        <v>#DIV/0!</v>
      </c>
      <c r="Y251" t="e">
        <f>AVERAGEIFS(B251:B251,B251:B251,"&gt;="&amp;($V251-$X251),B251:B251,"&lt;="&amp;($V251+$X251))</f>
        <v>#DIV/0!</v>
      </c>
      <c r="Z251" t="e">
        <f t="shared" si="19"/>
        <v>#DIV/0!</v>
      </c>
      <c r="AC251" s="7" t="e">
        <f t="shared" si="20"/>
        <v>#DIV/0!</v>
      </c>
      <c r="AD251" s="7" t="e">
        <f t="shared" si="21"/>
        <v>#DIV/0!</v>
      </c>
      <c r="AE251">
        <f>_xlfn.QUARTILE.INC(G251:G251,1)</f>
        <v>28.462408828766009</v>
      </c>
      <c r="AF251">
        <f>_xlfn.QUARTILE.INC(G251:G251,3)</f>
        <v>28.462408828766009</v>
      </c>
      <c r="AG251" t="e">
        <f>IF(OR(#REF!=0,#REF!=0),0,AF251-AE251)</f>
        <v>#REF!</v>
      </c>
      <c r="AH251" t="e">
        <f t="shared" si="22"/>
        <v>#REF!</v>
      </c>
      <c r="AI251" t="e">
        <f t="shared" si="23"/>
        <v>#REF!</v>
      </c>
    </row>
    <row r="252" spans="1:36" x14ac:dyDescent="0.2">
      <c r="A252" t="s">
        <v>272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>
        <v>1.513630669508625</v>
      </c>
      <c r="K252">
        <v>47.894272790377464</v>
      </c>
      <c r="L252">
        <v>20.908866155557412</v>
      </c>
      <c r="M252">
        <v>-7.4123902500266725</v>
      </c>
      <c r="N252">
        <v>-0.15805512221462145</v>
      </c>
      <c r="O252">
        <v>-11.12437415583338</v>
      </c>
      <c r="P252">
        <v>-1.489376029165145</v>
      </c>
      <c r="Q252">
        <v>-1.0144895291689398</v>
      </c>
      <c r="R252">
        <v>-5.5153192714760131</v>
      </c>
      <c r="S252">
        <f>AVERAGE(R252:R252)</f>
        <v>-5.5153192714760131</v>
      </c>
      <c r="T252">
        <f>IFERROR(#REF!/#REF!,0)</f>
        <v>0</v>
      </c>
      <c r="U252" t="e">
        <f t="shared" si="18"/>
        <v>#DIV/0!</v>
      </c>
      <c r="V252" s="7">
        <f>AVERAGE(B252:B252)</f>
        <v>0</v>
      </c>
      <c r="W252" t="s">
        <v>480</v>
      </c>
      <c r="X252" s="7" t="e">
        <f>_xlfn.STDEV.S(B252:B252)</f>
        <v>#DIV/0!</v>
      </c>
      <c r="Y252" t="e">
        <f>AVERAGEIFS(B252:B252,B252:B252,"&gt;="&amp;($V252-$X252),B252:B252,"&lt;="&amp;($V252+$X252))</f>
        <v>#DIV/0!</v>
      </c>
      <c r="Z252" t="e">
        <f t="shared" si="19"/>
        <v>#DIV/0!</v>
      </c>
      <c r="AC252" s="7" t="e">
        <f t="shared" si="20"/>
        <v>#DIV/0!</v>
      </c>
      <c r="AD252" s="7" t="e">
        <f t="shared" si="21"/>
        <v>#DIV/0!</v>
      </c>
      <c r="AE252">
        <f>_xlfn.QUARTILE.INC(G252:G252,1)</f>
        <v>0</v>
      </c>
      <c r="AF252">
        <f>_xlfn.QUARTILE.INC(G252:G252,3)</f>
        <v>0</v>
      </c>
      <c r="AG252" t="e">
        <f>IF(OR(#REF!=0,#REF!=0),0,AF252-AE252)</f>
        <v>#REF!</v>
      </c>
      <c r="AH252" t="e">
        <f t="shared" si="22"/>
        <v>#REF!</v>
      </c>
      <c r="AI252" t="e">
        <f t="shared" si="23"/>
        <v>#REF!</v>
      </c>
      <c r="AJ252" t="s">
        <v>480</v>
      </c>
    </row>
    <row r="253" spans="1:36" x14ac:dyDescent="0.2">
      <c r="A253" t="s">
        <v>273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>AVERAGE(R253:R253)</f>
        <v>0</v>
      </c>
      <c r="T253">
        <f>IFERROR(#REF!/#REF!,0)</f>
        <v>0</v>
      </c>
      <c r="U253" t="e">
        <f t="shared" si="18"/>
        <v>#DIV/0!</v>
      </c>
      <c r="V253" s="7">
        <f>AVERAGE(B253:B253)</f>
        <v>0</v>
      </c>
      <c r="W253" t="s">
        <v>480</v>
      </c>
      <c r="X253" s="7" t="e">
        <f>_xlfn.STDEV.S(B253:B253)</f>
        <v>#DIV/0!</v>
      </c>
      <c r="Y253" t="e">
        <f>AVERAGEIFS(B253:B253,B253:B253,"&gt;="&amp;($V253-$X253),B253:B253,"&lt;="&amp;($V253+$X253))</f>
        <v>#DIV/0!</v>
      </c>
      <c r="Z253" t="e">
        <f t="shared" si="19"/>
        <v>#DIV/0!</v>
      </c>
      <c r="AC253" s="7" t="e">
        <f t="shared" si="20"/>
        <v>#DIV/0!</v>
      </c>
      <c r="AD253" s="7" t="e">
        <f t="shared" si="21"/>
        <v>#DIV/0!</v>
      </c>
      <c r="AE253">
        <f>_xlfn.QUARTILE.INC(G253:G253,1)</f>
        <v>0</v>
      </c>
      <c r="AF253">
        <f>_xlfn.QUARTILE.INC(G253:G253,3)</f>
        <v>0</v>
      </c>
      <c r="AG253" t="e">
        <f>IF(OR(#REF!=0,#REF!=0),0,AF253-AE253)</f>
        <v>#REF!</v>
      </c>
      <c r="AH253" t="e">
        <f t="shared" si="22"/>
        <v>#REF!</v>
      </c>
      <c r="AI253" t="e">
        <f t="shared" si="23"/>
        <v>#REF!</v>
      </c>
      <c r="AJ253" t="s">
        <v>480</v>
      </c>
    </row>
    <row r="254" spans="1:36" x14ac:dyDescent="0.2">
      <c r="A254" t="s">
        <v>274</v>
      </c>
      <c r="B254" s="7">
        <v>63.083952275107862</v>
      </c>
      <c r="C254" s="7">
        <v>8.2797911790482033</v>
      </c>
      <c r="D254" s="7">
        <v>13.057373133332772</v>
      </c>
      <c r="E254" s="7">
        <v>0.89444515613058606</v>
      </c>
      <c r="F254" s="7">
        <v>84.495615311128915</v>
      </c>
      <c r="G254" s="7">
        <v>12.428051137362221</v>
      </c>
      <c r="H254" s="7">
        <v>33.344298740066669</v>
      </c>
      <c r="I254" s="7">
        <v>40.864814051296086</v>
      </c>
      <c r="J254">
        <v>106.81754147913757</v>
      </c>
      <c r="K254">
        <v>408.19299656925909</v>
      </c>
      <c r="L254">
        <v>147.8387339283876</v>
      </c>
      <c r="M254">
        <v>0.14175867776051304</v>
      </c>
      <c r="N254">
        <v>8.6160587416727857E-2</v>
      </c>
      <c r="O254">
        <v>0.16372870265221667</v>
      </c>
      <c r="P254">
        <v>0.90657239294939596</v>
      </c>
      <c r="Q254">
        <v>0.38350419186717649</v>
      </c>
      <c r="R254">
        <v>1.506846373567198</v>
      </c>
      <c r="S254">
        <f>AVERAGE(R254:R254)</f>
        <v>1.506846373567198</v>
      </c>
      <c r="T254">
        <f>IFERROR(#REF!/#REF!,0)</f>
        <v>0</v>
      </c>
      <c r="U254" t="e">
        <f t="shared" si="18"/>
        <v>#DIV/0!</v>
      </c>
      <c r="V254" s="8">
        <f>AVERAGE(B254:B254)</f>
        <v>63.083952275107862</v>
      </c>
      <c r="X254" s="7" t="e">
        <f>_xlfn.STDEV.S(B254:B254)</f>
        <v>#DIV/0!</v>
      </c>
      <c r="Y254" t="e">
        <f>AVERAGEIFS(B254:B254,B254:B254,"&gt;="&amp;($V254-$X254),B254:B254,"&lt;="&amp;($V254+$X254))</f>
        <v>#DIV/0!</v>
      </c>
      <c r="Z254" t="e">
        <f t="shared" si="19"/>
        <v>#DIV/0!</v>
      </c>
      <c r="AC254" s="7" t="e">
        <f t="shared" si="20"/>
        <v>#DIV/0!</v>
      </c>
      <c r="AD254" s="7" t="e">
        <f t="shared" si="21"/>
        <v>#DIV/0!</v>
      </c>
      <c r="AE254">
        <f>_xlfn.QUARTILE.INC(G254:G254,1)</f>
        <v>12.428051137362221</v>
      </c>
      <c r="AF254">
        <f>_xlfn.QUARTILE.INC(G254:G254,3)</f>
        <v>12.428051137362221</v>
      </c>
      <c r="AG254" t="e">
        <f>IF(OR(#REF!=0,#REF!=0),0,AF254-AE254)</f>
        <v>#REF!</v>
      </c>
      <c r="AH254" t="e">
        <f t="shared" si="22"/>
        <v>#REF!</v>
      </c>
      <c r="AI254" t="e">
        <f t="shared" si="23"/>
        <v>#REF!</v>
      </c>
    </row>
    <row r="255" spans="1:36" x14ac:dyDescent="0.2">
      <c r="A255" t="s">
        <v>275</v>
      </c>
      <c r="B255" s="7">
        <v>35.16618820666708</v>
      </c>
      <c r="C255" s="7">
        <v>76.137172210759644</v>
      </c>
      <c r="D255" s="7">
        <v>45.548704366205946</v>
      </c>
      <c r="E255" s="7">
        <v>1.3992330713174279</v>
      </c>
      <c r="F255" s="7">
        <v>282.81574428186053</v>
      </c>
      <c r="G255" s="7">
        <v>388.30422669835843</v>
      </c>
      <c r="H255" s="7">
        <v>137.01794297505012</v>
      </c>
      <c r="I255" s="7">
        <v>41.132329329505858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>AVERAGE(R255:R255)</f>
        <v>0</v>
      </c>
      <c r="T255">
        <f>IFERROR(#REF!/#REF!,0)</f>
        <v>0</v>
      </c>
      <c r="U255" t="e">
        <f t="shared" si="18"/>
        <v>#DIV/0!</v>
      </c>
      <c r="V255" s="8">
        <f>AVERAGE(B255:B255)</f>
        <v>35.16618820666708</v>
      </c>
      <c r="X255" s="7" t="e">
        <f>_xlfn.STDEV.S(B255:B255)</f>
        <v>#DIV/0!</v>
      </c>
      <c r="Y255" t="e">
        <f>AVERAGEIFS(B255:B255,B255:B255,"&gt;="&amp;($V255-$X255),B255:B255,"&lt;="&amp;($V255+$X255))</f>
        <v>#DIV/0!</v>
      </c>
      <c r="Z255" t="e">
        <f t="shared" si="19"/>
        <v>#DIV/0!</v>
      </c>
      <c r="AC255" s="7" t="e">
        <f t="shared" si="20"/>
        <v>#DIV/0!</v>
      </c>
      <c r="AD255" s="7" t="e">
        <f t="shared" si="21"/>
        <v>#DIV/0!</v>
      </c>
      <c r="AE255">
        <f>_xlfn.QUARTILE.INC(G255:G255,1)</f>
        <v>388.30422669835843</v>
      </c>
      <c r="AF255">
        <f>_xlfn.QUARTILE.INC(G255:G255,3)</f>
        <v>388.30422669835843</v>
      </c>
      <c r="AG255" t="e">
        <f>IF(OR(#REF!=0,#REF!=0),0,AF255-AE255)</f>
        <v>#REF!</v>
      </c>
      <c r="AH255" t="e">
        <f t="shared" si="22"/>
        <v>#REF!</v>
      </c>
      <c r="AI255" t="e">
        <f t="shared" si="23"/>
        <v>#REF!</v>
      </c>
    </row>
    <row r="256" spans="1:36" x14ac:dyDescent="0.2">
      <c r="A256" t="s">
        <v>276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>
        <v>2.2313677863175552</v>
      </c>
      <c r="K256">
        <v>11.793142325320417</v>
      </c>
      <c r="L256">
        <v>26.361829622267866</v>
      </c>
      <c r="M256">
        <v>0.45873238142320427</v>
      </c>
      <c r="N256">
        <v>0.39646385561169223</v>
      </c>
      <c r="O256">
        <v>0.49857049052476154</v>
      </c>
      <c r="P256">
        <v>0.43640352017787182</v>
      </c>
      <c r="Q256">
        <v>0.32959211173385949</v>
      </c>
      <c r="R256">
        <v>1.5204166782034958</v>
      </c>
      <c r="S256">
        <f>AVERAGE(R256:R256)</f>
        <v>1.5204166782034958</v>
      </c>
      <c r="T256">
        <f>IFERROR(#REF!/#REF!,0)</f>
        <v>0</v>
      </c>
      <c r="U256" t="e">
        <f t="shared" si="18"/>
        <v>#DIV/0!</v>
      </c>
      <c r="V256" s="8">
        <f>AVERAGE(B256:B256)</f>
        <v>0</v>
      </c>
      <c r="X256" s="7" t="e">
        <f>_xlfn.STDEV.S(B256:B256)</f>
        <v>#DIV/0!</v>
      </c>
      <c r="Y256" t="e">
        <f>AVERAGEIFS(B256:B256,B256:B256,"&gt;="&amp;($V256-$X256),B256:B256,"&lt;="&amp;($V256+$X256))</f>
        <v>#DIV/0!</v>
      </c>
      <c r="Z256" t="e">
        <f t="shared" si="19"/>
        <v>#DIV/0!</v>
      </c>
      <c r="AC256" s="7" t="e">
        <f t="shared" si="20"/>
        <v>#DIV/0!</v>
      </c>
      <c r="AD256" s="7" t="e">
        <f t="shared" si="21"/>
        <v>#DIV/0!</v>
      </c>
      <c r="AE256">
        <f>_xlfn.QUARTILE.INC(G256:G256,1)</f>
        <v>0</v>
      </c>
      <c r="AF256">
        <f>_xlfn.QUARTILE.INC(G256:G256,3)</f>
        <v>0</v>
      </c>
      <c r="AG256" t="e">
        <f>IF(OR(#REF!=0,#REF!=0),0,AF256-AE256)</f>
        <v>#REF!</v>
      </c>
      <c r="AH256" t="e">
        <f t="shared" si="22"/>
        <v>#REF!</v>
      </c>
      <c r="AI256" t="e">
        <f t="shared" si="23"/>
        <v>#REF!</v>
      </c>
    </row>
    <row r="257" spans="1:36" x14ac:dyDescent="0.2">
      <c r="A257" t="s">
        <v>277</v>
      </c>
      <c r="B257" s="7">
        <v>0</v>
      </c>
      <c r="C257" s="7">
        <v>10.103708742744246</v>
      </c>
      <c r="D257" s="7">
        <v>17.83507084128734</v>
      </c>
      <c r="E257" s="7">
        <v>1.6856966279074099</v>
      </c>
      <c r="F257" s="7">
        <v>0</v>
      </c>
      <c r="G257" s="7">
        <v>108.06346274010258</v>
      </c>
      <c r="H257" s="7">
        <v>34.247294591145071</v>
      </c>
      <c r="I257" s="7">
        <v>10.292905990778147</v>
      </c>
      <c r="J257">
        <v>0.31008620237173151</v>
      </c>
      <c r="K257">
        <v>2.6567478488800118</v>
      </c>
      <c r="L257">
        <v>0.71082067189708487</v>
      </c>
      <c r="M257">
        <v>0.62281659872389905</v>
      </c>
      <c r="N257">
        <v>5.6061478976013733E-2</v>
      </c>
      <c r="O257">
        <v>5.3328692997466072E-2</v>
      </c>
      <c r="P257">
        <v>0.49475575931743304</v>
      </c>
      <c r="Q257">
        <v>4.0551908305525089E-3</v>
      </c>
      <c r="R257">
        <v>1.3469203243631092</v>
      </c>
      <c r="S257">
        <f>AVERAGE(R257:R257)</f>
        <v>1.3469203243631092</v>
      </c>
      <c r="T257">
        <f>IFERROR(#REF!/#REF!,0)</f>
        <v>0</v>
      </c>
      <c r="U257" t="e">
        <f t="shared" si="18"/>
        <v>#DIV/0!</v>
      </c>
      <c r="V257" s="7">
        <f>AVERAGE(B257:B257)</f>
        <v>0</v>
      </c>
      <c r="W257" t="s">
        <v>480</v>
      </c>
      <c r="X257" s="7" t="e">
        <f>_xlfn.STDEV.S(B257:B257)</f>
        <v>#DIV/0!</v>
      </c>
      <c r="Y257" t="e">
        <f>AVERAGEIFS(B257:B257,B257:B257,"&gt;="&amp;($V257-$X257),B257:B257,"&lt;="&amp;($V257+$X257))</f>
        <v>#DIV/0!</v>
      </c>
      <c r="Z257" t="e">
        <f t="shared" si="19"/>
        <v>#DIV/0!</v>
      </c>
      <c r="AC257" s="7" t="e">
        <f t="shared" si="20"/>
        <v>#DIV/0!</v>
      </c>
      <c r="AD257" s="7" t="e">
        <f t="shared" si="21"/>
        <v>#DIV/0!</v>
      </c>
      <c r="AE257">
        <f>_xlfn.QUARTILE.INC(G257:G257,1)</f>
        <v>108.06346274010258</v>
      </c>
      <c r="AF257">
        <f>_xlfn.QUARTILE.INC(G257:G257,3)</f>
        <v>108.06346274010258</v>
      </c>
      <c r="AG257" t="e">
        <f>IF(OR(#REF!=0,#REF!=0),0,AF257-AE257)</f>
        <v>#REF!</v>
      </c>
      <c r="AH257" t="e">
        <f t="shared" si="22"/>
        <v>#REF!</v>
      </c>
      <c r="AI257" t="e">
        <f t="shared" si="23"/>
        <v>#REF!</v>
      </c>
      <c r="AJ257" t="s">
        <v>480</v>
      </c>
    </row>
    <row r="258" spans="1:36" x14ac:dyDescent="0.2">
      <c r="A258" t="s">
        <v>278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>AVERAGE(R258:R258)</f>
        <v>0</v>
      </c>
      <c r="T258">
        <f>IFERROR(#REF!/#REF!,0)</f>
        <v>0</v>
      </c>
      <c r="U258" t="e">
        <f t="shared" si="18"/>
        <v>#DIV/0!</v>
      </c>
      <c r="V258" s="7">
        <f>AVERAGE(B258:B258)</f>
        <v>0</v>
      </c>
      <c r="W258" t="s">
        <v>480</v>
      </c>
      <c r="X258" s="7" t="e">
        <f>_xlfn.STDEV.S(B258:B258)</f>
        <v>#DIV/0!</v>
      </c>
      <c r="Y258" t="e">
        <f>AVERAGEIFS(B258:B258,B258:B258,"&gt;="&amp;($V258-$X258),B258:B258,"&lt;="&amp;($V258+$X258))</f>
        <v>#DIV/0!</v>
      </c>
      <c r="Z258" t="e">
        <f t="shared" si="19"/>
        <v>#DIV/0!</v>
      </c>
      <c r="AC258" s="7" t="e">
        <f t="shared" si="20"/>
        <v>#DIV/0!</v>
      </c>
      <c r="AD258" s="7" t="e">
        <f t="shared" si="21"/>
        <v>#DIV/0!</v>
      </c>
      <c r="AE258">
        <f>_xlfn.QUARTILE.INC(G258:G258,1)</f>
        <v>0</v>
      </c>
      <c r="AF258">
        <f>_xlfn.QUARTILE.INC(G258:G258,3)</f>
        <v>0</v>
      </c>
      <c r="AG258" t="e">
        <f>IF(OR(#REF!=0,#REF!=0),0,AF258-AE258)</f>
        <v>#REF!</v>
      </c>
      <c r="AH258" t="e">
        <f t="shared" si="22"/>
        <v>#REF!</v>
      </c>
      <c r="AI258" t="e">
        <f t="shared" si="23"/>
        <v>#REF!</v>
      </c>
      <c r="AJ258" t="s">
        <v>480</v>
      </c>
    </row>
    <row r="259" spans="1:36" x14ac:dyDescent="0.2">
      <c r="A259" t="s">
        <v>279</v>
      </c>
      <c r="B259" s="7">
        <v>106.58501965809545</v>
      </c>
      <c r="C259" s="7">
        <v>32.116565585342251</v>
      </c>
      <c r="D259" s="7">
        <v>67.541708075309998</v>
      </c>
      <c r="E259" s="7">
        <v>1.276507945094332</v>
      </c>
      <c r="F259" s="7">
        <v>56.298513917207877</v>
      </c>
      <c r="G259" s="7">
        <v>52.529688419123183</v>
      </c>
      <c r="H259" s="7">
        <v>3.8948876158258181</v>
      </c>
      <c r="I259" s="7">
        <v>17.005549365831154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AVERAGE(R259:R259)</f>
        <v>0</v>
      </c>
      <c r="T259">
        <f>IFERROR(#REF!/#REF!,0)</f>
        <v>0</v>
      </c>
      <c r="U259" t="e">
        <f t="shared" ref="U259:U322" si="24">IF(V259&gt;2*Y259,1,0)</f>
        <v>#DIV/0!</v>
      </c>
      <c r="V259" s="8">
        <f>AVERAGE(B259:B259)</f>
        <v>106.58501965809545</v>
      </c>
      <c r="X259" s="7" t="e">
        <f>_xlfn.STDEV.S(B259:B259)</f>
        <v>#DIV/0!</v>
      </c>
      <c r="Y259" t="e">
        <f>AVERAGEIFS(B259:B259,B259:B259,"&gt;="&amp;($V259-$X259),B259:B259,"&lt;="&amp;($V259+$X259))</f>
        <v>#DIV/0!</v>
      </c>
      <c r="Z259" t="e">
        <f t="shared" ref="Z259:Z322" si="25">IF(V259&gt;2*Y259,1,0)</f>
        <v>#DIV/0!</v>
      </c>
      <c r="AC259" s="7" t="e">
        <f t="shared" ref="AC259:AC322" si="26">V259+X259</f>
        <v>#DIV/0!</v>
      </c>
      <c r="AD259" s="7" t="e">
        <f t="shared" ref="AD259:AD322" si="27">V259-X259</f>
        <v>#DIV/0!</v>
      </c>
      <c r="AE259">
        <f>_xlfn.QUARTILE.INC(G259:G259,1)</f>
        <v>52.529688419123183</v>
      </c>
      <c r="AF259">
        <f>_xlfn.QUARTILE.INC(G259:G259,3)</f>
        <v>52.529688419123183</v>
      </c>
      <c r="AG259" t="e">
        <f>IF(OR(#REF!=0,#REF!=0),0,AF259-AE259)</f>
        <v>#REF!</v>
      </c>
      <c r="AH259" t="e">
        <f t="shared" si="22"/>
        <v>#REF!</v>
      </c>
      <c r="AI259" t="e">
        <f t="shared" si="23"/>
        <v>#REF!</v>
      </c>
    </row>
    <row r="260" spans="1:36" x14ac:dyDescent="0.2">
      <c r="A260" t="s">
        <v>280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>
        <v>9.6672076846106347E-2</v>
      </c>
      <c r="K260">
        <v>11.590685643805665</v>
      </c>
      <c r="L260">
        <v>-0.95795983545612651</v>
      </c>
      <c r="M260">
        <v>0.11785920648739749</v>
      </c>
      <c r="N260">
        <v>0.21227777355567104</v>
      </c>
      <c r="O260">
        <v>0.56355060562469306</v>
      </c>
      <c r="P260">
        <v>3.658245424414483E-2</v>
      </c>
      <c r="Q260">
        <v>0.82134387375354756</v>
      </c>
      <c r="R260">
        <v>1.0432602175024037</v>
      </c>
      <c r="S260">
        <f>AVERAGE(R260:R260)</f>
        <v>1.0432602175024037</v>
      </c>
      <c r="T260">
        <f>IFERROR(#REF!/#REF!,0)</f>
        <v>0</v>
      </c>
      <c r="U260" t="e">
        <f t="shared" si="24"/>
        <v>#DIV/0!</v>
      </c>
      <c r="V260" s="7">
        <f>AVERAGE(B260:B260)</f>
        <v>0</v>
      </c>
      <c r="W260" t="s">
        <v>480</v>
      </c>
      <c r="X260" s="7" t="e">
        <f>_xlfn.STDEV.S(B260:B260)</f>
        <v>#DIV/0!</v>
      </c>
      <c r="Y260" t="e">
        <f>AVERAGEIFS(B260:B260,B260:B260,"&gt;="&amp;($V260-$X260),B260:B260,"&lt;="&amp;($V260+$X260))</f>
        <v>#DIV/0!</v>
      </c>
      <c r="Z260" t="e">
        <f t="shared" si="25"/>
        <v>#DIV/0!</v>
      </c>
      <c r="AC260" s="7" t="e">
        <f t="shared" si="26"/>
        <v>#DIV/0!</v>
      </c>
      <c r="AD260" s="7" t="e">
        <f t="shared" si="27"/>
        <v>#DIV/0!</v>
      </c>
      <c r="AE260">
        <f>_xlfn.QUARTILE.INC(G260:G260,1)</f>
        <v>0</v>
      </c>
      <c r="AF260">
        <f>_xlfn.QUARTILE.INC(G260:G260,3)</f>
        <v>0</v>
      </c>
      <c r="AG260" t="e">
        <f>IF(OR(#REF!=0,#REF!=0),0,AF260-AE260)</f>
        <v>#REF!</v>
      </c>
      <c r="AH260" t="e">
        <f t="shared" ref="AH260:AH323" si="28">AE260-1.5*AG260</f>
        <v>#REF!</v>
      </c>
      <c r="AI260" t="e">
        <f t="shared" ref="AI260:AI323" si="29">AF260+1.5*AG260</f>
        <v>#REF!</v>
      </c>
      <c r="AJ260" t="s">
        <v>480</v>
      </c>
    </row>
    <row r="261" spans="1:36" x14ac:dyDescent="0.2">
      <c r="A261" t="s">
        <v>281</v>
      </c>
      <c r="B261" s="7">
        <v>146.00242573524915</v>
      </c>
      <c r="C261" s="7">
        <v>32.793107266977927</v>
      </c>
      <c r="D261" s="7">
        <v>14.267122820732666</v>
      </c>
      <c r="E261" s="7">
        <v>1.6652007326503391</v>
      </c>
      <c r="F261" s="7">
        <v>269.36807155899095</v>
      </c>
      <c r="G261" s="7">
        <v>614.41815289452984</v>
      </c>
      <c r="H261" s="7">
        <v>199.99784846416858</v>
      </c>
      <c r="I261" s="7">
        <v>234.92448871025553</v>
      </c>
      <c r="J261">
        <v>37.807812829216637</v>
      </c>
      <c r="K261">
        <v>1149.8196839447291</v>
      </c>
      <c r="L261">
        <v>202.20037448891148</v>
      </c>
      <c r="M261">
        <v>0.84063864798140653</v>
      </c>
      <c r="N261">
        <v>0.17116052857963693</v>
      </c>
      <c r="O261">
        <v>0.34352389170954983</v>
      </c>
      <c r="P261">
        <v>0.29582011044338635</v>
      </c>
      <c r="Q261">
        <v>0.20219429173263681</v>
      </c>
      <c r="R261">
        <v>0.60859535957566901</v>
      </c>
      <c r="S261">
        <f>AVERAGE(R261:R261)</f>
        <v>0.60859535957566901</v>
      </c>
      <c r="T261">
        <f>IFERROR(#REF!/#REF!,0)</f>
        <v>0</v>
      </c>
      <c r="U261" t="e">
        <f t="shared" si="24"/>
        <v>#DIV/0!</v>
      </c>
      <c r="V261" s="8">
        <f>AVERAGE(B261:B261)</f>
        <v>146.00242573524915</v>
      </c>
      <c r="X261" s="7" t="e">
        <f>_xlfn.STDEV.S(B261:B261)</f>
        <v>#DIV/0!</v>
      </c>
      <c r="Y261" t="e">
        <f>AVERAGEIFS(B261:B261,B261:B261,"&gt;="&amp;($V261-$X261),B261:B261,"&lt;="&amp;($V261+$X261))</f>
        <v>#DIV/0!</v>
      </c>
      <c r="Z261" t="e">
        <f t="shared" si="25"/>
        <v>#DIV/0!</v>
      </c>
      <c r="AC261" s="7" t="e">
        <f t="shared" si="26"/>
        <v>#DIV/0!</v>
      </c>
      <c r="AD261" s="7" t="e">
        <f t="shared" si="27"/>
        <v>#DIV/0!</v>
      </c>
      <c r="AE261">
        <f>_xlfn.QUARTILE.INC(G261:G261,1)</f>
        <v>614.41815289452984</v>
      </c>
      <c r="AF261">
        <f>_xlfn.QUARTILE.INC(G261:G261,3)</f>
        <v>614.41815289452984</v>
      </c>
      <c r="AG261" t="e">
        <f>IF(OR(#REF!=0,#REF!=0),0,AF261-AE261)</f>
        <v>#REF!</v>
      </c>
      <c r="AH261" t="e">
        <f t="shared" si="28"/>
        <v>#REF!</v>
      </c>
      <c r="AI261" t="e">
        <f t="shared" si="29"/>
        <v>#REF!</v>
      </c>
    </row>
    <row r="262" spans="1:36" x14ac:dyDescent="0.2">
      <c r="A262" t="s">
        <v>282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>
        <v>833.61438661062152</v>
      </c>
      <c r="K262">
        <v>1764.876353063212</v>
      </c>
      <c r="L262">
        <v>2148.8889859300466</v>
      </c>
      <c r="M262">
        <v>0.47518293103080433</v>
      </c>
      <c r="N262">
        <v>0.38280301874337253</v>
      </c>
      <c r="O262">
        <v>1.3986801626591845</v>
      </c>
      <c r="P262">
        <v>1.3016423714301104</v>
      </c>
      <c r="Q262">
        <v>0.18371492015711824</v>
      </c>
      <c r="R262">
        <v>1.5980993747635335</v>
      </c>
      <c r="S262">
        <f>AVERAGE(R262:R262)</f>
        <v>1.5980993747635335</v>
      </c>
      <c r="T262">
        <f>IFERROR(#REF!/#REF!,0)</f>
        <v>0</v>
      </c>
      <c r="U262" t="e">
        <f t="shared" si="24"/>
        <v>#DIV/0!</v>
      </c>
      <c r="V262" s="7">
        <f>AVERAGE(B262:B262)</f>
        <v>0</v>
      </c>
      <c r="W262" t="s">
        <v>480</v>
      </c>
      <c r="X262" s="7" t="e">
        <f>_xlfn.STDEV.S(B262:B262)</f>
        <v>#DIV/0!</v>
      </c>
      <c r="Y262" t="e">
        <f>AVERAGEIFS(B262:B262,B262:B262,"&gt;="&amp;($V262-$X262),B262:B262,"&lt;="&amp;($V262+$X262))</f>
        <v>#DIV/0!</v>
      </c>
      <c r="Z262" t="e">
        <f t="shared" si="25"/>
        <v>#DIV/0!</v>
      </c>
      <c r="AC262" s="7" t="e">
        <f t="shared" si="26"/>
        <v>#DIV/0!</v>
      </c>
      <c r="AD262" s="7" t="e">
        <f t="shared" si="27"/>
        <v>#DIV/0!</v>
      </c>
      <c r="AE262">
        <f>_xlfn.QUARTILE.INC(G262:G262,1)</f>
        <v>0</v>
      </c>
      <c r="AF262">
        <f>_xlfn.QUARTILE.INC(G262:G262,3)</f>
        <v>0</v>
      </c>
      <c r="AG262" t="e">
        <f>IF(OR(#REF!=0,#REF!=0),0,AF262-AE262)</f>
        <v>#REF!</v>
      </c>
      <c r="AH262" t="e">
        <f t="shared" si="28"/>
        <v>#REF!</v>
      </c>
      <c r="AI262" t="e">
        <f t="shared" si="29"/>
        <v>#REF!</v>
      </c>
      <c r="AJ262" t="s">
        <v>480</v>
      </c>
    </row>
    <row r="263" spans="1:36" x14ac:dyDescent="0.2">
      <c r="A263" t="s">
        <v>283</v>
      </c>
      <c r="B263" s="7">
        <v>15.381369660553826</v>
      </c>
      <c r="C263" s="7">
        <v>4.1242842404881035</v>
      </c>
      <c r="D263" s="7">
        <v>55.6978641836603</v>
      </c>
      <c r="E263" s="7">
        <v>1.7137737967419597</v>
      </c>
      <c r="F263" s="7">
        <v>99.342716315235975</v>
      </c>
      <c r="G263" s="7">
        <v>787.36613011220823</v>
      </c>
      <c r="H263" s="7">
        <v>772.61978731922659</v>
      </c>
      <c r="I263" s="7">
        <v>152.70036631549547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AVERAGE(R263:R263)</f>
        <v>0</v>
      </c>
      <c r="T263">
        <f>IFERROR(#REF!/#REF!,0)</f>
        <v>0</v>
      </c>
      <c r="U263" t="e">
        <f t="shared" si="24"/>
        <v>#DIV/0!</v>
      </c>
      <c r="V263" s="8">
        <f>AVERAGE(B263:B263)</f>
        <v>15.381369660553826</v>
      </c>
      <c r="X263" s="7" t="e">
        <f>_xlfn.STDEV.S(B263:B263)</f>
        <v>#DIV/0!</v>
      </c>
      <c r="Y263" t="e">
        <f>AVERAGEIFS(B263:B263,B263:B263,"&gt;="&amp;($V263-$X263),B263:B263,"&lt;="&amp;($V263+$X263))</f>
        <v>#DIV/0!</v>
      </c>
      <c r="Z263" t="e">
        <f t="shared" si="25"/>
        <v>#DIV/0!</v>
      </c>
      <c r="AC263" s="7" t="e">
        <f t="shared" si="26"/>
        <v>#DIV/0!</v>
      </c>
      <c r="AD263" s="7" t="e">
        <f t="shared" si="27"/>
        <v>#DIV/0!</v>
      </c>
      <c r="AE263">
        <f>_xlfn.QUARTILE.INC(G263:G263,1)</f>
        <v>787.36613011220823</v>
      </c>
      <c r="AF263">
        <f>_xlfn.QUARTILE.INC(G263:G263,3)</f>
        <v>787.36613011220823</v>
      </c>
      <c r="AG263" t="e">
        <f>IF(OR(#REF!=0,#REF!=0),0,AF263-AE263)</f>
        <v>#REF!</v>
      </c>
      <c r="AH263" t="e">
        <f t="shared" si="28"/>
        <v>#REF!</v>
      </c>
      <c r="AI263" t="e">
        <f t="shared" si="29"/>
        <v>#REF!</v>
      </c>
    </row>
    <row r="264" spans="1:36" x14ac:dyDescent="0.2">
      <c r="A264" t="s">
        <v>284</v>
      </c>
      <c r="B264" s="7">
        <v>80.990614681178954</v>
      </c>
      <c r="C264" s="7">
        <v>54.710863464023333</v>
      </c>
      <c r="D264" s="7">
        <v>62.564935108863615</v>
      </c>
      <c r="E264" s="7">
        <v>1.3968508555890227</v>
      </c>
      <c r="F264" s="7">
        <v>52.77321928936837</v>
      </c>
      <c r="G264" s="7">
        <v>1120.1430817119726</v>
      </c>
      <c r="H264" s="7">
        <v>2719.9167483949132</v>
      </c>
      <c r="I264" s="7">
        <v>34.98499516886524</v>
      </c>
      <c r="J264">
        <v>28.845243859571397</v>
      </c>
      <c r="K264">
        <v>18.411921460498348</v>
      </c>
      <c r="L264">
        <v>0.972699940252711</v>
      </c>
      <c r="M264">
        <v>0.17818443687596358</v>
      </c>
      <c r="N264">
        <v>0.25105468400274245</v>
      </c>
      <c r="O264">
        <v>0.1443934031584744</v>
      </c>
      <c r="P264">
        <v>0.64842549105643355</v>
      </c>
      <c r="Q264">
        <v>0.33554870670236925</v>
      </c>
      <c r="R264">
        <v>1.0333745366396314</v>
      </c>
      <c r="S264">
        <f>AVERAGE(R264:R264)</f>
        <v>1.0333745366396314</v>
      </c>
      <c r="T264">
        <f>IFERROR(#REF!/#REF!,0)</f>
        <v>0</v>
      </c>
      <c r="U264" t="e">
        <f t="shared" si="24"/>
        <v>#DIV/0!</v>
      </c>
      <c r="V264" s="8">
        <f>AVERAGE(B264:B264)</f>
        <v>80.990614681178954</v>
      </c>
      <c r="X264" s="7" t="e">
        <f>_xlfn.STDEV.S(B264:B264)</f>
        <v>#DIV/0!</v>
      </c>
      <c r="Y264" t="e">
        <f>AVERAGEIFS(B264:B264,B264:B264,"&gt;="&amp;($V264-$X264),B264:B264,"&lt;="&amp;($V264+$X264))</f>
        <v>#DIV/0!</v>
      </c>
      <c r="Z264" t="e">
        <f t="shared" si="25"/>
        <v>#DIV/0!</v>
      </c>
      <c r="AC264" s="7" t="e">
        <f t="shared" si="26"/>
        <v>#DIV/0!</v>
      </c>
      <c r="AD264" s="7" t="e">
        <f t="shared" si="27"/>
        <v>#DIV/0!</v>
      </c>
      <c r="AE264">
        <f>_xlfn.QUARTILE.INC(G264:G264,1)</f>
        <v>1120.1430817119726</v>
      </c>
      <c r="AF264">
        <f>_xlfn.QUARTILE.INC(G264:G264,3)</f>
        <v>1120.1430817119726</v>
      </c>
      <c r="AG264" t="e">
        <f>IF(OR(#REF!=0,#REF!=0),0,AF264-AE264)</f>
        <v>#REF!</v>
      </c>
      <c r="AH264" t="e">
        <f t="shared" si="28"/>
        <v>#REF!</v>
      </c>
      <c r="AI264" t="e">
        <f t="shared" si="29"/>
        <v>#REF!</v>
      </c>
    </row>
    <row r="265" spans="1:36" x14ac:dyDescent="0.2">
      <c r="A265" t="s">
        <v>285</v>
      </c>
      <c r="B265" s="7">
        <v>2.136585125802779</v>
      </c>
      <c r="C265" s="7">
        <v>160.37936229554353</v>
      </c>
      <c r="D265" s="7">
        <v>107.01865872805065</v>
      </c>
      <c r="E265" s="7">
        <v>2.1249949272816733</v>
      </c>
      <c r="F265" s="7">
        <v>36.139997947704813</v>
      </c>
      <c r="G265" s="7">
        <v>140.95764471224257</v>
      </c>
      <c r="H265" s="7">
        <v>561.51724426633712</v>
      </c>
      <c r="I265" s="7">
        <v>94.647126586604671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>AVERAGE(R265:R265)</f>
        <v>0</v>
      </c>
      <c r="T265">
        <f>IFERROR(#REF!/#REF!,0)</f>
        <v>0</v>
      </c>
      <c r="U265" t="e">
        <f t="shared" si="24"/>
        <v>#DIV/0!</v>
      </c>
      <c r="V265" s="8">
        <f>AVERAGE(B265:B265)</f>
        <v>2.136585125802779</v>
      </c>
      <c r="X265" s="7" t="e">
        <f>_xlfn.STDEV.S(B265:B265)</f>
        <v>#DIV/0!</v>
      </c>
      <c r="Y265" t="e">
        <f>AVERAGEIFS(B265:B265,B265:B265,"&gt;="&amp;($V265-$X265),B265:B265,"&lt;="&amp;($V265+$X265))</f>
        <v>#DIV/0!</v>
      </c>
      <c r="Z265" t="e">
        <f t="shared" si="25"/>
        <v>#DIV/0!</v>
      </c>
      <c r="AC265" s="7" t="e">
        <f t="shared" si="26"/>
        <v>#DIV/0!</v>
      </c>
      <c r="AD265" s="7" t="e">
        <f t="shared" si="27"/>
        <v>#DIV/0!</v>
      </c>
      <c r="AE265">
        <f>_xlfn.QUARTILE.INC(G265:G265,1)</f>
        <v>140.95764471224257</v>
      </c>
      <c r="AF265">
        <f>_xlfn.QUARTILE.INC(G265:G265,3)</f>
        <v>140.95764471224257</v>
      </c>
      <c r="AG265" t="e">
        <f>IF(OR(#REF!=0,#REF!=0),0,AF265-AE265)</f>
        <v>#REF!</v>
      </c>
      <c r="AH265" t="e">
        <f t="shared" si="28"/>
        <v>#REF!</v>
      </c>
      <c r="AI265" t="e">
        <f t="shared" si="29"/>
        <v>#REF!</v>
      </c>
    </row>
    <row r="266" spans="1:36" x14ac:dyDescent="0.2">
      <c r="A266" t="s">
        <v>286</v>
      </c>
      <c r="B266" s="7">
        <v>0.54285586335157177</v>
      </c>
      <c r="C266" s="7">
        <v>128.34025594953937</v>
      </c>
      <c r="D266" s="7">
        <v>96.385416353350053</v>
      </c>
      <c r="E266" s="7">
        <v>0.77105207808562126</v>
      </c>
      <c r="F266" s="7">
        <v>32.575547502098019</v>
      </c>
      <c r="G266" s="7">
        <v>992.32037450277107</v>
      </c>
      <c r="H266" s="7">
        <v>1002.5905309710996</v>
      </c>
      <c r="I266" s="7">
        <v>127.66434654662589</v>
      </c>
      <c r="J266">
        <v>1.0335536892396474E-2</v>
      </c>
      <c r="K266">
        <v>0.40961979062358206</v>
      </c>
      <c r="L266">
        <v>0.32511500573702007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AVERAGE(R266:R266)</f>
        <v>0</v>
      </c>
      <c r="T266">
        <f>IFERROR(#REF!/#REF!,0)</f>
        <v>0</v>
      </c>
      <c r="U266" t="e">
        <f t="shared" si="24"/>
        <v>#DIV/0!</v>
      </c>
      <c r="V266" s="8">
        <f>AVERAGE(B266:B266)</f>
        <v>0.54285586335157177</v>
      </c>
      <c r="X266" s="7" t="e">
        <f>_xlfn.STDEV.S(B266:B266)</f>
        <v>#DIV/0!</v>
      </c>
      <c r="Y266" t="e">
        <f>AVERAGEIFS(B266:B266,B266:B266,"&gt;="&amp;($V266-$X266),B266:B266,"&lt;="&amp;($V266+$X266))</f>
        <v>#DIV/0!</v>
      </c>
      <c r="Z266" t="e">
        <f t="shared" si="25"/>
        <v>#DIV/0!</v>
      </c>
      <c r="AC266" s="7" t="e">
        <f t="shared" si="26"/>
        <v>#DIV/0!</v>
      </c>
      <c r="AD266" s="7" t="e">
        <f t="shared" si="27"/>
        <v>#DIV/0!</v>
      </c>
      <c r="AE266">
        <f>_xlfn.QUARTILE.INC(G266:G266,1)</f>
        <v>992.32037450277107</v>
      </c>
      <c r="AF266">
        <f>_xlfn.QUARTILE.INC(G266:G266,3)</f>
        <v>992.32037450277107</v>
      </c>
      <c r="AG266" t="e">
        <f>IF(OR(#REF!=0,#REF!=0),0,AF266-AE266)</f>
        <v>#REF!</v>
      </c>
      <c r="AH266" t="e">
        <f t="shared" si="28"/>
        <v>#REF!</v>
      </c>
      <c r="AI266" t="e">
        <f t="shared" si="29"/>
        <v>#REF!</v>
      </c>
    </row>
    <row r="267" spans="1:36" x14ac:dyDescent="0.2">
      <c r="A267" t="s">
        <v>287</v>
      </c>
      <c r="B267" s="7">
        <v>30.081804461976937</v>
      </c>
      <c r="C267" s="7">
        <v>556.36357367740254</v>
      </c>
      <c r="D267" s="7">
        <v>921.24816211824759</v>
      </c>
      <c r="E267" s="7">
        <v>1.2973289069338174</v>
      </c>
      <c r="F267" s="7">
        <v>924.94477103848624</v>
      </c>
      <c r="G267" s="7">
        <v>1301.3154295580005</v>
      </c>
      <c r="H267" s="7">
        <v>1854.873218907313</v>
      </c>
      <c r="I267" s="7">
        <v>1280.4480221502754</v>
      </c>
      <c r="J267">
        <v>15.151871662147991</v>
      </c>
      <c r="K267">
        <v>62.3525228274884</v>
      </c>
      <c r="L267">
        <v>-1.1719073562129154</v>
      </c>
      <c r="M267">
        <v>0</v>
      </c>
      <c r="N267">
        <v>0</v>
      </c>
      <c r="O267">
        <v>0</v>
      </c>
      <c r="P267">
        <v>1.2293388027071119</v>
      </c>
      <c r="Q267">
        <v>0.13685139293790582</v>
      </c>
      <c r="R267">
        <v>0.54355313234667635</v>
      </c>
      <c r="S267">
        <f>AVERAGE(R267:R267)</f>
        <v>0.54355313234667635</v>
      </c>
      <c r="T267">
        <f>IFERROR(#REF!/#REF!,0)</f>
        <v>0</v>
      </c>
      <c r="U267" t="e">
        <f t="shared" si="24"/>
        <v>#DIV/0!</v>
      </c>
      <c r="V267" s="8">
        <f>AVERAGE(B267:B267)</f>
        <v>30.081804461976937</v>
      </c>
      <c r="X267" s="7" t="e">
        <f>_xlfn.STDEV.S(B267:B267)</f>
        <v>#DIV/0!</v>
      </c>
      <c r="Y267" t="e">
        <f>AVERAGEIFS(B267:B267,B267:B267,"&gt;="&amp;($V267-$X267),B267:B267,"&lt;="&amp;($V267+$X267))</f>
        <v>#DIV/0!</v>
      </c>
      <c r="Z267" t="e">
        <f t="shared" si="25"/>
        <v>#DIV/0!</v>
      </c>
      <c r="AC267" s="7" t="e">
        <f t="shared" si="26"/>
        <v>#DIV/0!</v>
      </c>
      <c r="AD267" s="7" t="e">
        <f t="shared" si="27"/>
        <v>#DIV/0!</v>
      </c>
      <c r="AE267">
        <f>_xlfn.QUARTILE.INC(G267:G267,1)</f>
        <v>1301.3154295580005</v>
      </c>
      <c r="AF267">
        <f>_xlfn.QUARTILE.INC(G267:G267,3)</f>
        <v>1301.3154295580005</v>
      </c>
      <c r="AG267" t="e">
        <f>IF(OR(#REF!=0,#REF!=0),0,AF267-AE267)</f>
        <v>#REF!</v>
      </c>
      <c r="AH267" t="e">
        <f t="shared" si="28"/>
        <v>#REF!</v>
      </c>
      <c r="AI267" t="e">
        <f t="shared" si="29"/>
        <v>#REF!</v>
      </c>
    </row>
    <row r="268" spans="1:36" x14ac:dyDescent="0.2">
      <c r="A268" t="s">
        <v>288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>
        <v>8.2593086613593965</v>
      </c>
      <c r="K268">
        <v>-2.6696067723561909</v>
      </c>
      <c r="L268">
        <v>-2.785810567152867</v>
      </c>
      <c r="M268">
        <v>0.74166081617818147</v>
      </c>
      <c r="N268">
        <v>0.84468445521085422</v>
      </c>
      <c r="O268">
        <v>1.5290673769750844</v>
      </c>
      <c r="P268">
        <v>9.9923992972405173E-2</v>
      </c>
      <c r="Q268">
        <v>0.57077738597705419</v>
      </c>
      <c r="R268">
        <v>1.5600595068868741</v>
      </c>
      <c r="S268">
        <f>AVERAGE(R268:R268)</f>
        <v>1.5600595068868741</v>
      </c>
      <c r="T268">
        <f>IFERROR(#REF!/#REF!,0)</f>
        <v>0</v>
      </c>
      <c r="U268" t="e">
        <f t="shared" si="24"/>
        <v>#DIV/0!</v>
      </c>
      <c r="V268" s="8">
        <f>AVERAGE(B268:B268)</f>
        <v>0</v>
      </c>
      <c r="X268" s="7" t="e">
        <f>_xlfn.STDEV.S(B268:B268)</f>
        <v>#DIV/0!</v>
      </c>
      <c r="Y268" t="e">
        <f>AVERAGEIFS(B268:B268,B268:B268,"&gt;="&amp;($V268-$X268),B268:B268,"&lt;="&amp;($V268+$X268))</f>
        <v>#DIV/0!</v>
      </c>
      <c r="Z268" t="e">
        <f t="shared" si="25"/>
        <v>#DIV/0!</v>
      </c>
      <c r="AC268" s="7" t="e">
        <f t="shared" si="26"/>
        <v>#DIV/0!</v>
      </c>
      <c r="AD268" s="7" t="e">
        <f t="shared" si="27"/>
        <v>#DIV/0!</v>
      </c>
      <c r="AE268">
        <f>_xlfn.QUARTILE.INC(G268:G268,1)</f>
        <v>0</v>
      </c>
      <c r="AF268">
        <f>_xlfn.QUARTILE.INC(G268:G268,3)</f>
        <v>0</v>
      </c>
      <c r="AG268" t="e">
        <f>IF(OR(#REF!=0,#REF!=0),0,AF268-AE268)</f>
        <v>#REF!</v>
      </c>
      <c r="AH268" t="e">
        <f t="shared" si="28"/>
        <v>#REF!</v>
      </c>
      <c r="AI268" t="e">
        <f t="shared" si="29"/>
        <v>#REF!</v>
      </c>
    </row>
    <row r="269" spans="1:36" x14ac:dyDescent="0.2">
      <c r="A269" t="s">
        <v>289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>
        <v>30.892814009670939</v>
      </c>
      <c r="K269">
        <v>14.891648129302354</v>
      </c>
      <c r="L269">
        <v>17.669848710676728</v>
      </c>
      <c r="M269">
        <v>0.33286883067801237</v>
      </c>
      <c r="N269">
        <v>0.64109305184817467</v>
      </c>
      <c r="O269">
        <v>0.77366507160361575</v>
      </c>
      <c r="P269">
        <v>9.0315373760652129E-2</v>
      </c>
      <c r="Q269">
        <v>0.5377079295073528</v>
      </c>
      <c r="R269">
        <v>1.3339943849936793</v>
      </c>
      <c r="S269">
        <f>AVERAGE(R269:R269)</f>
        <v>1.3339943849936793</v>
      </c>
      <c r="T269">
        <f>IFERROR(#REF!/#REF!,0)</f>
        <v>0</v>
      </c>
      <c r="U269" t="e">
        <f t="shared" si="24"/>
        <v>#DIV/0!</v>
      </c>
      <c r="V269" s="8">
        <f>AVERAGE(B269:B269)</f>
        <v>0</v>
      </c>
      <c r="X269" s="7" t="e">
        <f>_xlfn.STDEV.S(B269:B269)</f>
        <v>#DIV/0!</v>
      </c>
      <c r="Y269" t="e">
        <f>AVERAGEIFS(B269:B269,B269:B269,"&gt;="&amp;($V269-$X269),B269:B269,"&lt;="&amp;($V269+$X269))</f>
        <v>#DIV/0!</v>
      </c>
      <c r="Z269" t="e">
        <f t="shared" si="25"/>
        <v>#DIV/0!</v>
      </c>
      <c r="AC269" s="7" t="e">
        <f t="shared" si="26"/>
        <v>#DIV/0!</v>
      </c>
      <c r="AD269" s="7" t="e">
        <f t="shared" si="27"/>
        <v>#DIV/0!</v>
      </c>
      <c r="AE269">
        <f>_xlfn.QUARTILE.INC(G269:G269,1)</f>
        <v>0</v>
      </c>
      <c r="AF269">
        <f>_xlfn.QUARTILE.INC(G269:G269,3)</f>
        <v>0</v>
      </c>
      <c r="AG269" t="e">
        <f>IF(OR(#REF!=0,#REF!=0),0,AF269-AE269)</f>
        <v>#REF!</v>
      </c>
      <c r="AH269" t="e">
        <f t="shared" si="28"/>
        <v>#REF!</v>
      </c>
      <c r="AI269" t="e">
        <f t="shared" si="29"/>
        <v>#REF!</v>
      </c>
    </row>
    <row r="270" spans="1:36" x14ac:dyDescent="0.2">
      <c r="A270" t="s">
        <v>290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AVERAGE(R270:R270)</f>
        <v>0</v>
      </c>
      <c r="T270">
        <f>IFERROR(#REF!/#REF!,0)</f>
        <v>0</v>
      </c>
      <c r="U270" t="e">
        <f t="shared" si="24"/>
        <v>#DIV/0!</v>
      </c>
      <c r="V270" s="7">
        <f>AVERAGE(B270:B270)</f>
        <v>0</v>
      </c>
      <c r="W270" t="s">
        <v>480</v>
      </c>
      <c r="X270" s="7" t="e">
        <f>_xlfn.STDEV.S(B270:B270)</f>
        <v>#DIV/0!</v>
      </c>
      <c r="Y270" t="e">
        <f>AVERAGEIFS(B270:B270,B270:B270,"&gt;="&amp;($V270-$X270),B270:B270,"&lt;="&amp;($V270+$X270))</f>
        <v>#DIV/0!</v>
      </c>
      <c r="Z270" t="e">
        <f t="shared" si="25"/>
        <v>#DIV/0!</v>
      </c>
      <c r="AC270" s="7" t="e">
        <f t="shared" si="26"/>
        <v>#DIV/0!</v>
      </c>
      <c r="AD270" s="7" t="e">
        <f t="shared" si="27"/>
        <v>#DIV/0!</v>
      </c>
      <c r="AE270">
        <f>_xlfn.QUARTILE.INC(G270:G270,1)</f>
        <v>0</v>
      </c>
      <c r="AF270">
        <f>_xlfn.QUARTILE.INC(G270:G270,3)</f>
        <v>0</v>
      </c>
      <c r="AG270" t="e">
        <f>IF(OR(#REF!=0,#REF!=0),0,AF270-AE270)</f>
        <v>#REF!</v>
      </c>
      <c r="AH270" t="e">
        <f t="shared" si="28"/>
        <v>#REF!</v>
      </c>
      <c r="AI270" t="e">
        <f t="shared" si="29"/>
        <v>#REF!</v>
      </c>
      <c r="AJ270" t="s">
        <v>480</v>
      </c>
    </row>
    <row r="271" spans="1:36" x14ac:dyDescent="0.2">
      <c r="A271" t="s">
        <v>291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>
        <v>1.1275850687992324</v>
      </c>
      <c r="K271">
        <v>349.8139289073813</v>
      </c>
      <c r="L271">
        <v>0</v>
      </c>
      <c r="M271">
        <v>0</v>
      </c>
      <c r="N271">
        <v>0</v>
      </c>
      <c r="O271">
        <v>0</v>
      </c>
      <c r="P271">
        <v>748.33075851196793</v>
      </c>
      <c r="Q271">
        <v>4.1818171544357172</v>
      </c>
      <c r="R271">
        <v>1597.3290867369294</v>
      </c>
      <c r="S271">
        <f>AVERAGE(R271:R271)</f>
        <v>1597.3290867369294</v>
      </c>
      <c r="T271">
        <f>IFERROR(#REF!/#REF!,0)</f>
        <v>0</v>
      </c>
      <c r="U271" t="e">
        <f t="shared" si="24"/>
        <v>#DIV/0!</v>
      </c>
      <c r="V271" s="7">
        <f>AVERAGE(B271:B271)</f>
        <v>0</v>
      </c>
      <c r="W271" t="s">
        <v>480</v>
      </c>
      <c r="X271" s="7" t="e">
        <f>_xlfn.STDEV.S(B271:B271)</f>
        <v>#DIV/0!</v>
      </c>
      <c r="Y271" t="e">
        <f>AVERAGEIFS(B271:B271,B271:B271,"&gt;="&amp;($V271-$X271),B271:B271,"&lt;="&amp;($V271+$X271))</f>
        <v>#DIV/0!</v>
      </c>
      <c r="Z271" t="e">
        <f t="shared" si="25"/>
        <v>#DIV/0!</v>
      </c>
      <c r="AC271" s="7" t="e">
        <f t="shared" si="26"/>
        <v>#DIV/0!</v>
      </c>
      <c r="AD271" s="7" t="e">
        <f t="shared" si="27"/>
        <v>#DIV/0!</v>
      </c>
      <c r="AE271">
        <f>_xlfn.QUARTILE.INC(G271:G271,1)</f>
        <v>0</v>
      </c>
      <c r="AF271">
        <f>_xlfn.QUARTILE.INC(G271:G271,3)</f>
        <v>0</v>
      </c>
      <c r="AG271" t="e">
        <f>IF(OR(#REF!=0,#REF!=0),0,AF271-AE271)</f>
        <v>#REF!</v>
      </c>
      <c r="AH271" t="e">
        <f t="shared" si="28"/>
        <v>#REF!</v>
      </c>
      <c r="AI271" t="e">
        <f t="shared" si="29"/>
        <v>#REF!</v>
      </c>
      <c r="AJ271" t="s">
        <v>480</v>
      </c>
    </row>
    <row r="272" spans="1:36" x14ac:dyDescent="0.2">
      <c r="A272" t="s">
        <v>292</v>
      </c>
      <c r="B272" s="7">
        <v>0</v>
      </c>
      <c r="C272" s="7">
        <v>1.1426848798507382E-2</v>
      </c>
      <c r="D272" s="7">
        <v>3.0705180264391752</v>
      </c>
      <c r="E272" s="7">
        <v>15.711354515089747</v>
      </c>
      <c r="F272" s="7">
        <v>0</v>
      </c>
      <c r="G272" s="7">
        <v>6.2691949980439112</v>
      </c>
      <c r="H272" s="7">
        <v>1.7944420948688147</v>
      </c>
      <c r="I272" s="7">
        <v>1.2348853637482833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AVERAGE(R272:R272)</f>
        <v>0</v>
      </c>
      <c r="T272">
        <f>IFERROR(#REF!/#REF!,0)</f>
        <v>0</v>
      </c>
      <c r="U272" t="e">
        <f t="shared" si="24"/>
        <v>#DIV/0!</v>
      </c>
      <c r="V272" s="7">
        <f>AVERAGE(B272:B272)</f>
        <v>0</v>
      </c>
      <c r="W272" t="s">
        <v>480</v>
      </c>
      <c r="X272" s="7" t="e">
        <f>_xlfn.STDEV.S(B272:B272)</f>
        <v>#DIV/0!</v>
      </c>
      <c r="Y272" t="e">
        <f>AVERAGEIFS(B272:B272,B272:B272,"&gt;="&amp;($V272-$X272),B272:B272,"&lt;="&amp;($V272+$X272))</f>
        <v>#DIV/0!</v>
      </c>
      <c r="Z272" t="e">
        <f t="shared" si="25"/>
        <v>#DIV/0!</v>
      </c>
      <c r="AC272" s="7" t="e">
        <f t="shared" si="26"/>
        <v>#DIV/0!</v>
      </c>
      <c r="AD272" s="7" t="e">
        <f t="shared" si="27"/>
        <v>#DIV/0!</v>
      </c>
      <c r="AE272">
        <f>_xlfn.QUARTILE.INC(G272:G272,1)</f>
        <v>6.2691949980439112</v>
      </c>
      <c r="AF272">
        <f>_xlfn.QUARTILE.INC(G272:G272,3)</f>
        <v>6.2691949980439112</v>
      </c>
      <c r="AG272" t="e">
        <f>IF(OR(#REF!=0,#REF!=0),0,AF272-AE272)</f>
        <v>#REF!</v>
      </c>
      <c r="AH272" t="e">
        <f t="shared" si="28"/>
        <v>#REF!</v>
      </c>
      <c r="AI272" t="e">
        <f t="shared" si="29"/>
        <v>#REF!</v>
      </c>
      <c r="AJ272" t="s">
        <v>480</v>
      </c>
    </row>
    <row r="273" spans="1:36" x14ac:dyDescent="0.2">
      <c r="A273" t="s">
        <v>293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>
        <v>37.622861869307137</v>
      </c>
      <c r="K273">
        <v>1120.4486047965449</v>
      </c>
      <c r="L273">
        <v>702.32722012886109</v>
      </c>
      <c r="M273">
        <v>0.26053786445519966</v>
      </c>
      <c r="N273">
        <v>0.20147870858541481</v>
      </c>
      <c r="O273">
        <v>0.78461987828780344</v>
      </c>
      <c r="P273">
        <v>1.0873993750010673</v>
      </c>
      <c r="Q273">
        <v>0.51592401254767772</v>
      </c>
      <c r="R273">
        <v>0.49191606313601738</v>
      </c>
      <c r="S273">
        <f>AVERAGE(R273:R273)</f>
        <v>0.49191606313601738</v>
      </c>
      <c r="T273">
        <f>IFERROR(#REF!/#REF!,0)</f>
        <v>0</v>
      </c>
      <c r="U273" t="e">
        <f t="shared" si="24"/>
        <v>#DIV/0!</v>
      </c>
      <c r="V273" s="8">
        <f>AVERAGE(B273:B273)</f>
        <v>0</v>
      </c>
      <c r="X273" s="7" t="e">
        <f>_xlfn.STDEV.S(B273:B273)</f>
        <v>#DIV/0!</v>
      </c>
      <c r="Y273" t="e">
        <f>AVERAGEIFS(B273:B273,B273:B273,"&gt;="&amp;($V273-$X273),B273:B273,"&lt;="&amp;($V273+$X273))</f>
        <v>#DIV/0!</v>
      </c>
      <c r="Z273" t="e">
        <f t="shared" si="25"/>
        <v>#DIV/0!</v>
      </c>
      <c r="AC273" s="7" t="e">
        <f t="shared" si="26"/>
        <v>#DIV/0!</v>
      </c>
      <c r="AD273" s="7" t="e">
        <f t="shared" si="27"/>
        <v>#DIV/0!</v>
      </c>
      <c r="AE273">
        <f>_xlfn.QUARTILE.INC(G273:G273,1)</f>
        <v>0</v>
      </c>
      <c r="AF273">
        <f>_xlfn.QUARTILE.INC(G273:G273,3)</f>
        <v>0</v>
      </c>
      <c r="AG273" t="e">
        <f>IF(OR(#REF!=0,#REF!=0),0,AF273-AE273)</f>
        <v>#REF!</v>
      </c>
      <c r="AH273" t="e">
        <f t="shared" si="28"/>
        <v>#REF!</v>
      </c>
      <c r="AI273" t="e">
        <f t="shared" si="29"/>
        <v>#REF!</v>
      </c>
    </row>
    <row r="274" spans="1:36" x14ac:dyDescent="0.2">
      <c r="A274" t="s">
        <v>294</v>
      </c>
      <c r="B274" s="7">
        <v>6.6504594705267399</v>
      </c>
      <c r="C274" s="7">
        <v>0.98173932478557335</v>
      </c>
      <c r="D274" s="7">
        <v>16.901083227688122</v>
      </c>
      <c r="E274" s="7">
        <v>4.2830090292106213</v>
      </c>
      <c r="F274" s="7">
        <v>35.466133573821431</v>
      </c>
      <c r="G274" s="7">
        <v>24.754771972590625</v>
      </c>
      <c r="H274" s="7">
        <v>3.9360484943431433</v>
      </c>
      <c r="I274" s="7">
        <v>2.5809113686314569</v>
      </c>
      <c r="J274">
        <v>461.61069032813754</v>
      </c>
      <c r="K274">
        <v>2291.8938305435163</v>
      </c>
      <c r="L274">
        <v>383.32135725538456</v>
      </c>
      <c r="M274">
        <v>0.50587045645746032</v>
      </c>
      <c r="N274">
        <v>0.36721158347073612</v>
      </c>
      <c r="O274">
        <v>0.28283419938741378</v>
      </c>
      <c r="P274">
        <v>9.2748599955865485E-2</v>
      </c>
      <c r="Q274">
        <v>0.13596651646922453</v>
      </c>
      <c r="R274">
        <v>1.296532391152627</v>
      </c>
      <c r="S274">
        <f>AVERAGE(R274:R274)</f>
        <v>1.296532391152627</v>
      </c>
      <c r="T274">
        <f>IFERROR(#REF!/#REF!,0)</f>
        <v>0</v>
      </c>
      <c r="U274" t="e">
        <f t="shared" si="24"/>
        <v>#DIV/0!</v>
      </c>
      <c r="V274" s="8">
        <f>AVERAGE(B274:B274)</f>
        <v>6.6504594705267399</v>
      </c>
      <c r="X274" s="7" t="e">
        <f>_xlfn.STDEV.S(B274:B274)</f>
        <v>#DIV/0!</v>
      </c>
      <c r="Y274" t="e">
        <f>AVERAGEIFS(B274:B274,B274:B274,"&gt;="&amp;($V274-$X274),B274:B274,"&lt;="&amp;($V274+$X274))</f>
        <v>#DIV/0!</v>
      </c>
      <c r="Z274" t="e">
        <f t="shared" si="25"/>
        <v>#DIV/0!</v>
      </c>
      <c r="AC274" s="7" t="e">
        <f t="shared" si="26"/>
        <v>#DIV/0!</v>
      </c>
      <c r="AD274" s="7" t="e">
        <f t="shared" si="27"/>
        <v>#DIV/0!</v>
      </c>
      <c r="AE274">
        <f>_xlfn.QUARTILE.INC(G274:G274,1)</f>
        <v>24.754771972590625</v>
      </c>
      <c r="AF274">
        <f>_xlfn.QUARTILE.INC(G274:G274,3)</f>
        <v>24.754771972590625</v>
      </c>
      <c r="AG274" t="e">
        <f>IF(OR(#REF!=0,#REF!=0),0,AF274-AE274)</f>
        <v>#REF!</v>
      </c>
      <c r="AH274" t="e">
        <f t="shared" si="28"/>
        <v>#REF!</v>
      </c>
      <c r="AI274" t="e">
        <f t="shared" si="29"/>
        <v>#REF!</v>
      </c>
    </row>
    <row r="275" spans="1:36" x14ac:dyDescent="0.2">
      <c r="A275" t="s">
        <v>295</v>
      </c>
      <c r="B275" s="7">
        <v>-30.179541053643916</v>
      </c>
      <c r="C275" s="7">
        <v>11.147501837073127</v>
      </c>
      <c r="D275" s="7">
        <v>134.98660749650881</v>
      </c>
      <c r="E275" s="7">
        <v>1.2241989368582309</v>
      </c>
      <c r="F275" s="7">
        <v>1.5328180050203473</v>
      </c>
      <c r="G275" s="7">
        <v>1344.5066486266514</v>
      </c>
      <c r="H275" s="7">
        <v>84.54466083699478</v>
      </c>
      <c r="I275" s="7">
        <v>49.450046817445205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AVERAGE(R275:R275)</f>
        <v>0</v>
      </c>
      <c r="T275">
        <f>IFERROR(#REF!/#REF!,0)</f>
        <v>0</v>
      </c>
      <c r="U275" t="e">
        <f t="shared" si="24"/>
        <v>#DIV/0!</v>
      </c>
      <c r="V275" s="8">
        <f>AVERAGE(B275:B275)</f>
        <v>-30.179541053643916</v>
      </c>
      <c r="X275" s="7" t="e">
        <f>_xlfn.STDEV.S(B275:B275)</f>
        <v>#DIV/0!</v>
      </c>
      <c r="Y275" t="e">
        <f>AVERAGEIFS(B275:B275,B275:B275,"&gt;="&amp;($V275-$X275),B275:B275,"&lt;="&amp;($V275+$X275))</f>
        <v>#DIV/0!</v>
      </c>
      <c r="Z275" t="e">
        <f t="shared" si="25"/>
        <v>#DIV/0!</v>
      </c>
      <c r="AC275" s="7" t="e">
        <f t="shared" si="26"/>
        <v>#DIV/0!</v>
      </c>
      <c r="AD275" s="7" t="e">
        <f t="shared" si="27"/>
        <v>#DIV/0!</v>
      </c>
      <c r="AE275">
        <f>_xlfn.QUARTILE.INC(G275:G275,1)</f>
        <v>1344.5066486266514</v>
      </c>
      <c r="AF275">
        <f>_xlfn.QUARTILE.INC(G275:G275,3)</f>
        <v>1344.5066486266514</v>
      </c>
      <c r="AG275" t="e">
        <f>IF(OR(#REF!=0,#REF!=0),0,AF275-AE275)</f>
        <v>#REF!</v>
      </c>
      <c r="AH275" t="e">
        <f t="shared" si="28"/>
        <v>#REF!</v>
      </c>
      <c r="AI275" t="e">
        <f t="shared" si="29"/>
        <v>#REF!</v>
      </c>
    </row>
    <row r="276" spans="1:36" x14ac:dyDescent="0.2">
      <c r="A276" t="s">
        <v>296</v>
      </c>
      <c r="B276" s="7">
        <v>87.231369817581992</v>
      </c>
      <c r="C276" s="7">
        <v>185.37083243863967</v>
      </c>
      <c r="D276" s="7">
        <v>249.40412174612999</v>
      </c>
      <c r="E276" s="7">
        <v>3.2965251182500412</v>
      </c>
      <c r="F276" s="7">
        <v>1005.9094190614481</v>
      </c>
      <c r="G276" s="7">
        <v>480.68930417983307</v>
      </c>
      <c r="H276" s="7">
        <v>45.208284186575327</v>
      </c>
      <c r="I276" s="7">
        <v>151.35361139086095</v>
      </c>
      <c r="J276">
        <v>7.4896717642985866</v>
      </c>
      <c r="K276">
        <v>215.5601535590296</v>
      </c>
      <c r="L276">
        <v>4.6408622878966836</v>
      </c>
      <c r="M276">
        <v>0.32361199848379357</v>
      </c>
      <c r="N276">
        <v>0.21712141583742797</v>
      </c>
      <c r="O276">
        <v>0.39777065375428983</v>
      </c>
      <c r="P276">
        <v>4.4841094811521966E-2</v>
      </c>
      <c r="Q276">
        <v>6.811809801704663E-3</v>
      </c>
      <c r="R276">
        <v>0.61634950849000303</v>
      </c>
      <c r="S276">
        <f>AVERAGE(R276:R276)</f>
        <v>0.61634950849000303</v>
      </c>
      <c r="T276">
        <f>IFERROR(#REF!/#REF!,0)</f>
        <v>0</v>
      </c>
      <c r="U276" t="e">
        <f t="shared" si="24"/>
        <v>#DIV/0!</v>
      </c>
      <c r="V276" s="8">
        <f>AVERAGE(B276:B276)</f>
        <v>87.231369817581992</v>
      </c>
      <c r="X276" s="7" t="e">
        <f>_xlfn.STDEV.S(B276:B276)</f>
        <v>#DIV/0!</v>
      </c>
      <c r="Y276" t="e">
        <f>AVERAGEIFS(B276:B276,B276:B276,"&gt;="&amp;($V276-$X276),B276:B276,"&lt;="&amp;($V276+$X276))</f>
        <v>#DIV/0!</v>
      </c>
      <c r="Z276" t="e">
        <f t="shared" si="25"/>
        <v>#DIV/0!</v>
      </c>
      <c r="AC276" s="7" t="e">
        <f t="shared" si="26"/>
        <v>#DIV/0!</v>
      </c>
      <c r="AD276" s="7" t="e">
        <f t="shared" si="27"/>
        <v>#DIV/0!</v>
      </c>
      <c r="AE276">
        <f>_xlfn.QUARTILE.INC(G276:G276,1)</f>
        <v>480.68930417983307</v>
      </c>
      <c r="AF276">
        <f>_xlfn.QUARTILE.INC(G276:G276,3)</f>
        <v>480.68930417983307</v>
      </c>
      <c r="AG276" t="e">
        <f>IF(OR(#REF!=0,#REF!=0),0,AF276-AE276)</f>
        <v>#REF!</v>
      </c>
      <c r="AH276" t="e">
        <f t="shared" si="28"/>
        <v>#REF!</v>
      </c>
      <c r="AI276" t="e">
        <f t="shared" si="29"/>
        <v>#REF!</v>
      </c>
    </row>
    <row r="277" spans="1:36" x14ac:dyDescent="0.2">
      <c r="A277" t="s">
        <v>297</v>
      </c>
      <c r="B277" s="7">
        <v>3073.7747833269209</v>
      </c>
      <c r="C277" s="7">
        <v>263.16754866981842</v>
      </c>
      <c r="D277" s="7">
        <v>209.63027632307819</v>
      </c>
      <c r="E277" s="7">
        <v>0.80514089745274464</v>
      </c>
      <c r="F277" s="7">
        <v>5587.2068335462527</v>
      </c>
      <c r="G277" s="7">
        <v>56366.871564966401</v>
      </c>
      <c r="H277" s="7">
        <v>49396.058908878957</v>
      </c>
      <c r="I277" s="7">
        <v>257.56387782309366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>AVERAGE(R277:R277)</f>
        <v>0</v>
      </c>
      <c r="T277">
        <f>IFERROR(#REF!/#REF!,0)</f>
        <v>0</v>
      </c>
      <c r="U277" t="e">
        <f t="shared" si="24"/>
        <v>#DIV/0!</v>
      </c>
      <c r="V277" s="8">
        <f>AVERAGE(B277:B277)</f>
        <v>3073.7747833269209</v>
      </c>
      <c r="X277" s="7" t="e">
        <f>_xlfn.STDEV.S(B277:B277)</f>
        <v>#DIV/0!</v>
      </c>
      <c r="Y277" t="e">
        <f>AVERAGEIFS(B277:B277,B277:B277,"&gt;="&amp;($V277-$X277),B277:B277,"&lt;="&amp;($V277+$X277))</f>
        <v>#DIV/0!</v>
      </c>
      <c r="Z277" t="e">
        <f t="shared" si="25"/>
        <v>#DIV/0!</v>
      </c>
      <c r="AC277" s="7" t="e">
        <f t="shared" si="26"/>
        <v>#DIV/0!</v>
      </c>
      <c r="AD277" s="7" t="e">
        <f t="shared" si="27"/>
        <v>#DIV/0!</v>
      </c>
      <c r="AE277">
        <f>_xlfn.QUARTILE.INC(G277:G277,1)</f>
        <v>56366.871564966401</v>
      </c>
      <c r="AF277">
        <f>_xlfn.QUARTILE.INC(G277:G277,3)</f>
        <v>56366.871564966401</v>
      </c>
      <c r="AG277" t="e">
        <f>IF(OR(#REF!=0,#REF!=0),0,AF277-AE277)</f>
        <v>#REF!</v>
      </c>
      <c r="AH277" t="e">
        <f t="shared" si="28"/>
        <v>#REF!</v>
      </c>
      <c r="AI277" t="e">
        <f t="shared" si="29"/>
        <v>#REF!</v>
      </c>
    </row>
    <row r="278" spans="1:36" x14ac:dyDescent="0.2">
      <c r="A278" t="s">
        <v>298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>AVERAGE(R278:R278)</f>
        <v>0</v>
      </c>
      <c r="T278">
        <f>IFERROR(#REF!/#REF!,0)</f>
        <v>0</v>
      </c>
      <c r="U278" t="e">
        <f t="shared" si="24"/>
        <v>#DIV/0!</v>
      </c>
      <c r="V278" s="8">
        <f>AVERAGE(B278:B278)</f>
        <v>0</v>
      </c>
      <c r="X278" s="7" t="e">
        <f>_xlfn.STDEV.S(B278:B278)</f>
        <v>#DIV/0!</v>
      </c>
      <c r="Y278" t="e">
        <f>AVERAGEIFS(B278:B278,B278:B278,"&gt;="&amp;($V278-$X278),B278:B278,"&lt;="&amp;($V278+$X278))</f>
        <v>#DIV/0!</v>
      </c>
      <c r="Z278" t="e">
        <f t="shared" si="25"/>
        <v>#DIV/0!</v>
      </c>
      <c r="AC278" s="7" t="e">
        <f t="shared" si="26"/>
        <v>#DIV/0!</v>
      </c>
      <c r="AD278" s="7" t="e">
        <f t="shared" si="27"/>
        <v>#DIV/0!</v>
      </c>
      <c r="AE278">
        <f>_xlfn.QUARTILE.INC(G278:G278,1)</f>
        <v>0</v>
      </c>
      <c r="AF278">
        <f>_xlfn.QUARTILE.INC(G278:G278,3)</f>
        <v>0</v>
      </c>
      <c r="AG278" t="e">
        <f>IF(OR(#REF!=0,#REF!=0),0,AF278-AE278)</f>
        <v>#REF!</v>
      </c>
      <c r="AH278" t="e">
        <f t="shared" si="28"/>
        <v>#REF!</v>
      </c>
      <c r="AI278" t="e">
        <f t="shared" si="29"/>
        <v>#REF!</v>
      </c>
    </row>
    <row r="279" spans="1:36" x14ac:dyDescent="0.2">
      <c r="A279" t="s">
        <v>299</v>
      </c>
      <c r="B279" s="7">
        <v>0</v>
      </c>
      <c r="C279" s="7">
        <v>0.4898917791280018</v>
      </c>
      <c r="D279" s="7">
        <v>9.8667102268123941</v>
      </c>
      <c r="E279" s="7">
        <v>24.752541008265425</v>
      </c>
      <c r="F279" s="7">
        <v>0</v>
      </c>
      <c r="G279" s="7">
        <v>9.7831348683903165</v>
      </c>
      <c r="H279" s="7">
        <v>9.7183752884721045E-2</v>
      </c>
      <c r="I279" s="7">
        <v>6.9349520613310291E-3</v>
      </c>
      <c r="J279">
        <v>28.076163611606571</v>
      </c>
      <c r="K279">
        <v>283.50571115194811</v>
      </c>
      <c r="L279">
        <v>26.932079756719439</v>
      </c>
      <c r="M279">
        <v>0.35692467180322757</v>
      </c>
      <c r="N279">
        <v>0.29984112728071383</v>
      </c>
      <c r="O279">
        <v>1.7916677622869241</v>
      </c>
      <c r="P279">
        <v>1.3358296529822744</v>
      </c>
      <c r="Q279">
        <v>0.64941474301199731</v>
      </c>
      <c r="R279">
        <v>0.85831757237747663</v>
      </c>
      <c r="S279">
        <f>AVERAGE(R279:R279)</f>
        <v>0.85831757237747663</v>
      </c>
      <c r="T279">
        <f>IFERROR(#REF!/#REF!,0)</f>
        <v>0</v>
      </c>
      <c r="U279" t="e">
        <f t="shared" si="24"/>
        <v>#DIV/0!</v>
      </c>
      <c r="V279" s="8">
        <f>AVERAGE(B279:B279)</f>
        <v>0</v>
      </c>
      <c r="X279" s="7" t="e">
        <f>_xlfn.STDEV.S(B279:B279)</f>
        <v>#DIV/0!</v>
      </c>
      <c r="Y279" t="e">
        <f>AVERAGEIFS(B279:B279,B279:B279,"&gt;="&amp;($V279-$X279),B279:B279,"&lt;="&amp;($V279+$X279))</f>
        <v>#DIV/0!</v>
      </c>
      <c r="Z279" t="e">
        <f t="shared" si="25"/>
        <v>#DIV/0!</v>
      </c>
      <c r="AC279" s="7" t="e">
        <f t="shared" si="26"/>
        <v>#DIV/0!</v>
      </c>
      <c r="AD279" s="7" t="e">
        <f t="shared" si="27"/>
        <v>#DIV/0!</v>
      </c>
      <c r="AE279">
        <f>_xlfn.QUARTILE.INC(G279:G279,1)</f>
        <v>9.7831348683903165</v>
      </c>
      <c r="AF279">
        <f>_xlfn.QUARTILE.INC(G279:G279,3)</f>
        <v>9.7831348683903165</v>
      </c>
      <c r="AG279" t="e">
        <f>IF(OR(#REF!=0,#REF!=0),0,AF279-AE279)</f>
        <v>#REF!</v>
      </c>
      <c r="AH279" t="e">
        <f t="shared" si="28"/>
        <v>#REF!</v>
      </c>
      <c r="AI279" t="e">
        <f t="shared" si="29"/>
        <v>#REF!</v>
      </c>
    </row>
    <row r="280" spans="1:36" x14ac:dyDescent="0.2">
      <c r="A280" t="s">
        <v>300</v>
      </c>
      <c r="B280" s="7">
        <v>25.935708456923464</v>
      </c>
      <c r="C280" s="7">
        <v>24.661426486549935</v>
      </c>
      <c r="D280" s="7">
        <v>85.337537731668334</v>
      </c>
      <c r="E280" s="7">
        <v>5.7662057419415813</v>
      </c>
      <c r="F280" s="7">
        <v>10.399445057584686</v>
      </c>
      <c r="G280" s="7">
        <v>66.774061118450987</v>
      </c>
      <c r="H280" s="7">
        <v>54.179639496727432</v>
      </c>
      <c r="I280" s="7">
        <v>131.76044305408575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AVERAGE(R280:R280)</f>
        <v>0</v>
      </c>
      <c r="T280">
        <f>IFERROR(#REF!/#REF!,0)</f>
        <v>0</v>
      </c>
      <c r="U280" t="e">
        <f t="shared" si="24"/>
        <v>#DIV/0!</v>
      </c>
      <c r="V280" s="8">
        <f>AVERAGE(B280:B280)</f>
        <v>25.935708456923464</v>
      </c>
      <c r="X280" s="7" t="e">
        <f>_xlfn.STDEV.S(B280:B280)</f>
        <v>#DIV/0!</v>
      </c>
      <c r="Y280" t="e">
        <f>AVERAGEIFS(B280:B280,B280:B280,"&gt;="&amp;($V280-$X280),B280:B280,"&lt;="&amp;($V280+$X280))</f>
        <v>#DIV/0!</v>
      </c>
      <c r="Z280" t="e">
        <f t="shared" si="25"/>
        <v>#DIV/0!</v>
      </c>
      <c r="AC280" s="7" t="e">
        <f t="shared" si="26"/>
        <v>#DIV/0!</v>
      </c>
      <c r="AD280" s="7" t="e">
        <f t="shared" si="27"/>
        <v>#DIV/0!</v>
      </c>
      <c r="AE280">
        <f>_xlfn.QUARTILE.INC(G280:G280,1)</f>
        <v>66.774061118450987</v>
      </c>
      <c r="AF280">
        <f>_xlfn.QUARTILE.INC(G280:G280,3)</f>
        <v>66.774061118450987</v>
      </c>
      <c r="AG280" t="e">
        <f>IF(OR(#REF!=0,#REF!=0),0,AF280-AE280)</f>
        <v>#REF!</v>
      </c>
      <c r="AH280" t="e">
        <f t="shared" si="28"/>
        <v>#REF!</v>
      </c>
      <c r="AI280" t="e">
        <f t="shared" si="29"/>
        <v>#REF!</v>
      </c>
    </row>
    <row r="281" spans="1:36" x14ac:dyDescent="0.2">
      <c r="A281" t="s">
        <v>301</v>
      </c>
      <c r="B281" s="7">
        <v>1.7331950911208513</v>
      </c>
      <c r="C281" s="7">
        <v>184.66352140486268</v>
      </c>
      <c r="D281" s="7">
        <v>702.54651621537926</v>
      </c>
      <c r="E281" s="7">
        <v>3.0284900770358498</v>
      </c>
      <c r="F281" s="7">
        <v>1031.3471848131685</v>
      </c>
      <c r="G281" s="7">
        <v>1702.4156256243155</v>
      </c>
      <c r="H281" s="7">
        <v>1213.3886225922427</v>
      </c>
      <c r="I281" s="7">
        <v>280.83685877437398</v>
      </c>
      <c r="J281">
        <v>1228.9906064092054</v>
      </c>
      <c r="K281">
        <v>2351.0220833743606</v>
      </c>
      <c r="L281">
        <v>1399.5335645868288</v>
      </c>
      <c r="M281">
        <v>0.71188381967894609</v>
      </c>
      <c r="N281">
        <v>0.43760089156176241</v>
      </c>
      <c r="O281">
        <v>1.0314209396418261</v>
      </c>
      <c r="P281">
        <v>1.0755787308210869</v>
      </c>
      <c r="Q281">
        <v>0.22242880675848381</v>
      </c>
      <c r="R281">
        <v>0.97543905965582844</v>
      </c>
      <c r="S281">
        <f>AVERAGE(R281:R281)</f>
        <v>0.97543905965582844</v>
      </c>
      <c r="T281">
        <f>IFERROR(#REF!/#REF!,0)</f>
        <v>0</v>
      </c>
      <c r="U281" t="e">
        <f t="shared" si="24"/>
        <v>#DIV/0!</v>
      </c>
      <c r="V281" s="8">
        <f>AVERAGE(B281:B281)</f>
        <v>1.7331950911208513</v>
      </c>
      <c r="X281" s="7" t="e">
        <f>_xlfn.STDEV.S(B281:B281)</f>
        <v>#DIV/0!</v>
      </c>
      <c r="Y281" t="e">
        <f>AVERAGEIFS(B281:B281,B281:B281,"&gt;="&amp;($V281-$X281),B281:B281,"&lt;="&amp;($V281+$X281))</f>
        <v>#DIV/0!</v>
      </c>
      <c r="Z281" t="e">
        <f t="shared" si="25"/>
        <v>#DIV/0!</v>
      </c>
      <c r="AC281" s="7" t="e">
        <f t="shared" si="26"/>
        <v>#DIV/0!</v>
      </c>
      <c r="AD281" s="7" t="e">
        <f t="shared" si="27"/>
        <v>#DIV/0!</v>
      </c>
      <c r="AE281">
        <f>_xlfn.QUARTILE.INC(G281:G281,1)</f>
        <v>1702.4156256243155</v>
      </c>
      <c r="AF281">
        <f>_xlfn.QUARTILE.INC(G281:G281,3)</f>
        <v>1702.4156256243155</v>
      </c>
      <c r="AG281" t="e">
        <f>IF(OR(#REF!=0,#REF!=0),0,AF281-AE281)</f>
        <v>#REF!</v>
      </c>
      <c r="AH281" t="e">
        <f t="shared" si="28"/>
        <v>#REF!</v>
      </c>
      <c r="AI281" t="e">
        <f t="shared" si="29"/>
        <v>#REF!</v>
      </c>
    </row>
    <row r="282" spans="1:36" x14ac:dyDescent="0.2">
      <c r="A282" t="s">
        <v>302</v>
      </c>
      <c r="B282" s="7">
        <v>861.53433392374927</v>
      </c>
      <c r="C282" s="7">
        <v>685.96744973253442</v>
      </c>
      <c r="D282" s="7">
        <v>457.0436480271573</v>
      </c>
      <c r="E282" s="7">
        <v>0.14969749764927076</v>
      </c>
      <c r="F282" s="7">
        <v>1826.8376053085985</v>
      </c>
      <c r="G282" s="7">
        <v>6788.0301686731509</v>
      </c>
      <c r="H282" s="7">
        <v>4652.8644215282893</v>
      </c>
      <c r="I282" s="7">
        <v>365.96230871754398</v>
      </c>
      <c r="J282">
        <v>94.207863442161383</v>
      </c>
      <c r="K282">
        <v>152.90122949466206</v>
      </c>
      <c r="L282">
        <v>1.4686958676456048</v>
      </c>
      <c r="M282">
        <v>0.69305161588720621</v>
      </c>
      <c r="N282">
        <v>2.4187946642199958E-2</v>
      </c>
      <c r="O282">
        <v>1.53424174291747</v>
      </c>
      <c r="P282">
        <v>0.74492903087513607</v>
      </c>
      <c r="Q282">
        <v>0.1374658293906757</v>
      </c>
      <c r="R282">
        <v>0.66518228097037368</v>
      </c>
      <c r="S282">
        <f>AVERAGE(R282:R282)</f>
        <v>0.66518228097037368</v>
      </c>
      <c r="T282">
        <f>IFERROR(#REF!/#REF!,0)</f>
        <v>0</v>
      </c>
      <c r="U282" t="e">
        <f t="shared" si="24"/>
        <v>#DIV/0!</v>
      </c>
      <c r="V282" s="8">
        <f>AVERAGE(B282:B282)</f>
        <v>861.53433392374927</v>
      </c>
      <c r="X282" s="7" t="e">
        <f>_xlfn.STDEV.S(B282:B282)</f>
        <v>#DIV/0!</v>
      </c>
      <c r="Y282" t="e">
        <f>AVERAGEIFS(B282:B282,B282:B282,"&gt;="&amp;($V282-$X282),B282:B282,"&lt;="&amp;($V282+$X282))</f>
        <v>#DIV/0!</v>
      </c>
      <c r="Z282" t="e">
        <f t="shared" si="25"/>
        <v>#DIV/0!</v>
      </c>
      <c r="AC282" s="7" t="e">
        <f t="shared" si="26"/>
        <v>#DIV/0!</v>
      </c>
      <c r="AD282" s="7" t="e">
        <f t="shared" si="27"/>
        <v>#DIV/0!</v>
      </c>
      <c r="AE282">
        <f>_xlfn.QUARTILE.INC(G282:G282,1)</f>
        <v>6788.0301686731509</v>
      </c>
      <c r="AF282">
        <f>_xlfn.QUARTILE.INC(G282:G282,3)</f>
        <v>6788.0301686731509</v>
      </c>
      <c r="AG282" t="e">
        <f>IF(OR(#REF!=0,#REF!=0),0,AF282-AE282)</f>
        <v>#REF!</v>
      </c>
      <c r="AH282" t="e">
        <f t="shared" si="28"/>
        <v>#REF!</v>
      </c>
      <c r="AI282" t="e">
        <f t="shared" si="29"/>
        <v>#REF!</v>
      </c>
    </row>
    <row r="283" spans="1:36" x14ac:dyDescent="0.2">
      <c r="A283" t="s">
        <v>303</v>
      </c>
      <c r="B283" s="7">
        <v>0</v>
      </c>
      <c r="C283" s="7">
        <v>0.9978247408998322</v>
      </c>
      <c r="D283" s="7">
        <v>37.211583676070056</v>
      </c>
      <c r="E283" s="7">
        <v>25.150460541830448</v>
      </c>
      <c r="F283" s="7">
        <v>31.089287579249067</v>
      </c>
      <c r="G283" s="7">
        <v>26.099766255154929</v>
      </c>
      <c r="H283" s="7">
        <v>92.76200383337077</v>
      </c>
      <c r="I283" s="7">
        <v>52.881583184482594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AVERAGE(R283:R283)</f>
        <v>0</v>
      </c>
      <c r="T283">
        <f>IFERROR(#REF!/#REF!,0)</f>
        <v>0</v>
      </c>
      <c r="U283" t="e">
        <f t="shared" si="24"/>
        <v>#DIV/0!</v>
      </c>
      <c r="V283" s="7">
        <f>AVERAGE(B283:B283)</f>
        <v>0</v>
      </c>
      <c r="W283" t="s">
        <v>480</v>
      </c>
      <c r="X283" s="7" t="e">
        <f>_xlfn.STDEV.S(B283:B283)</f>
        <v>#DIV/0!</v>
      </c>
      <c r="Y283" t="e">
        <f>AVERAGEIFS(B283:B283,B283:B283,"&gt;="&amp;($V283-$X283),B283:B283,"&lt;="&amp;($V283+$X283))</f>
        <v>#DIV/0!</v>
      </c>
      <c r="Z283" t="e">
        <f t="shared" si="25"/>
        <v>#DIV/0!</v>
      </c>
      <c r="AC283" s="7" t="e">
        <f t="shared" si="26"/>
        <v>#DIV/0!</v>
      </c>
      <c r="AD283" s="7" t="e">
        <f t="shared" si="27"/>
        <v>#DIV/0!</v>
      </c>
      <c r="AE283">
        <f>_xlfn.QUARTILE.INC(G283:G283,1)</f>
        <v>26.099766255154929</v>
      </c>
      <c r="AF283">
        <f>_xlfn.QUARTILE.INC(G283:G283,3)</f>
        <v>26.099766255154929</v>
      </c>
      <c r="AG283" t="e">
        <f>IF(OR(#REF!=0,#REF!=0),0,AF283-AE283)</f>
        <v>#REF!</v>
      </c>
      <c r="AH283" t="e">
        <f t="shared" si="28"/>
        <v>#REF!</v>
      </c>
      <c r="AI283" t="e">
        <f t="shared" si="29"/>
        <v>#REF!</v>
      </c>
      <c r="AJ283" t="s">
        <v>480</v>
      </c>
    </row>
    <row r="284" spans="1:36" x14ac:dyDescent="0.2">
      <c r="A284" t="s">
        <v>304</v>
      </c>
      <c r="B284" s="7">
        <v>12.280145086642905</v>
      </c>
      <c r="C284" s="7">
        <v>9.0362670285693039</v>
      </c>
      <c r="D284" s="7">
        <v>538.21982440686975</v>
      </c>
      <c r="E284" s="7">
        <v>2.7086638181255083</v>
      </c>
      <c r="F284" s="7">
        <v>12.797387191333227</v>
      </c>
      <c r="G284" s="7">
        <v>213.95770608558846</v>
      </c>
      <c r="H284" s="7">
        <v>168.00662005136454</v>
      </c>
      <c r="I284" s="7">
        <v>526.70466390562933</v>
      </c>
      <c r="J284">
        <v>2730.7300638348893</v>
      </c>
      <c r="K284">
        <v>3627.5791253254711</v>
      </c>
      <c r="L284">
        <v>4292.6968692267146</v>
      </c>
      <c r="M284">
        <v>0.16684722420802039</v>
      </c>
      <c r="N284">
        <v>0.15258256147183882</v>
      </c>
      <c r="O284">
        <v>1.0464630939225643</v>
      </c>
      <c r="P284">
        <v>6.6176236143441369E-2</v>
      </c>
      <c r="Q284">
        <v>0.70764512524624124</v>
      </c>
      <c r="R284">
        <v>1.4972896215632994</v>
      </c>
      <c r="S284">
        <f>AVERAGE(R284:R284)</f>
        <v>1.4972896215632994</v>
      </c>
      <c r="T284">
        <f>IFERROR(#REF!/#REF!,0)</f>
        <v>0</v>
      </c>
      <c r="U284" t="e">
        <f t="shared" si="24"/>
        <v>#DIV/0!</v>
      </c>
      <c r="V284" s="8">
        <f>AVERAGE(B284:B284)</f>
        <v>12.280145086642905</v>
      </c>
      <c r="X284" s="7" t="e">
        <f>_xlfn.STDEV.S(B284:B284)</f>
        <v>#DIV/0!</v>
      </c>
      <c r="Y284" t="e">
        <f>AVERAGEIFS(B284:B284,B284:B284,"&gt;="&amp;($V284-$X284),B284:B284,"&lt;="&amp;($V284+$X284))</f>
        <v>#DIV/0!</v>
      </c>
      <c r="Z284" t="e">
        <f t="shared" si="25"/>
        <v>#DIV/0!</v>
      </c>
      <c r="AC284" s="7" t="e">
        <f t="shared" si="26"/>
        <v>#DIV/0!</v>
      </c>
      <c r="AD284" s="7" t="e">
        <f t="shared" si="27"/>
        <v>#DIV/0!</v>
      </c>
      <c r="AE284">
        <f>_xlfn.QUARTILE.INC(G284:G284,1)</f>
        <v>213.95770608558846</v>
      </c>
      <c r="AF284">
        <f>_xlfn.QUARTILE.INC(G284:G284,3)</f>
        <v>213.95770608558846</v>
      </c>
      <c r="AG284" t="e">
        <f>IF(OR(#REF!=0,#REF!=0),0,AF284-AE284)</f>
        <v>#REF!</v>
      </c>
      <c r="AH284" t="e">
        <f t="shared" si="28"/>
        <v>#REF!</v>
      </c>
      <c r="AI284" t="e">
        <f t="shared" si="29"/>
        <v>#REF!</v>
      </c>
    </row>
    <row r="285" spans="1:36" x14ac:dyDescent="0.2">
      <c r="A285" t="s">
        <v>305</v>
      </c>
      <c r="B285" s="7">
        <v>44.752072918210324</v>
      </c>
      <c r="C285" s="7">
        <v>211.71304095460965</v>
      </c>
      <c r="D285" s="7">
        <v>48.879028913825572</v>
      </c>
      <c r="E285" s="7">
        <v>0.74408118181777405</v>
      </c>
      <c r="F285" s="7">
        <v>30.083800986815369</v>
      </c>
      <c r="G285" s="7">
        <v>17974.72909683855</v>
      </c>
      <c r="H285" s="7">
        <v>3108.0380511703274</v>
      </c>
      <c r="I285" s="7">
        <v>429.3744090003425</v>
      </c>
      <c r="J285">
        <v>2.1996114812411016</v>
      </c>
      <c r="K285">
        <v>103.13670986321401</v>
      </c>
      <c r="L285">
        <v>114.76650939382712</v>
      </c>
      <c r="M285">
        <v>374.53620800409749</v>
      </c>
      <c r="N285">
        <v>510.07357877405889</v>
      </c>
      <c r="O285">
        <v>1630.0653993245076</v>
      </c>
      <c r="P285">
        <v>525.1144952743465</v>
      </c>
      <c r="Q285">
        <v>826.27010441758023</v>
      </c>
      <c r="R285">
        <v>1383.1970785821745</v>
      </c>
      <c r="S285">
        <f>AVERAGE(R285:R285)</f>
        <v>1383.1970785821745</v>
      </c>
      <c r="T285">
        <f>IFERROR(#REF!/#REF!,0)</f>
        <v>0</v>
      </c>
      <c r="U285" t="e">
        <f t="shared" si="24"/>
        <v>#DIV/0!</v>
      </c>
      <c r="V285" s="8">
        <f>AVERAGE(B285:B285)</f>
        <v>44.752072918210324</v>
      </c>
      <c r="X285" s="7" t="e">
        <f>_xlfn.STDEV.S(B285:B285)</f>
        <v>#DIV/0!</v>
      </c>
      <c r="Y285" t="e">
        <f>AVERAGEIFS(B285:B285,B285:B285,"&gt;="&amp;($V285-$X285),B285:B285,"&lt;="&amp;($V285+$X285))</f>
        <v>#DIV/0!</v>
      </c>
      <c r="Z285" t="e">
        <f t="shared" si="25"/>
        <v>#DIV/0!</v>
      </c>
      <c r="AC285" s="7" t="e">
        <f t="shared" si="26"/>
        <v>#DIV/0!</v>
      </c>
      <c r="AD285" s="7" t="e">
        <f t="shared" si="27"/>
        <v>#DIV/0!</v>
      </c>
      <c r="AE285">
        <f>_xlfn.QUARTILE.INC(G285:G285,1)</f>
        <v>17974.72909683855</v>
      </c>
      <c r="AF285">
        <f>_xlfn.QUARTILE.INC(G285:G285,3)</f>
        <v>17974.72909683855</v>
      </c>
      <c r="AG285" t="e">
        <f>IF(OR(#REF!=0,#REF!=0),0,AF285-AE285)</f>
        <v>#REF!</v>
      </c>
      <c r="AH285" t="e">
        <f t="shared" si="28"/>
        <v>#REF!</v>
      </c>
      <c r="AI285" t="e">
        <f t="shared" si="29"/>
        <v>#REF!</v>
      </c>
    </row>
    <row r="286" spans="1:36" x14ac:dyDescent="0.2">
      <c r="A286" t="s">
        <v>306</v>
      </c>
      <c r="B286" s="7">
        <v>25.533068045428767</v>
      </c>
      <c r="C286" s="7">
        <v>187.72281479703221</v>
      </c>
      <c r="D286" s="7">
        <v>54.604602550652579</v>
      </c>
      <c r="E286" s="7">
        <v>2.9105600292185208</v>
      </c>
      <c r="F286" s="7">
        <v>44.135297980667104</v>
      </c>
      <c r="G286" s="7">
        <v>1270.7141585177867</v>
      </c>
      <c r="H286" s="7">
        <v>784.57072463480768</v>
      </c>
      <c r="I286" s="7">
        <v>250.87022919106741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AVERAGE(R286:R286)</f>
        <v>0</v>
      </c>
      <c r="T286">
        <f>IFERROR(#REF!/#REF!,0)</f>
        <v>0</v>
      </c>
      <c r="U286" t="e">
        <f t="shared" si="24"/>
        <v>#DIV/0!</v>
      </c>
      <c r="V286" s="8">
        <f>AVERAGE(B286:B286)</f>
        <v>25.533068045428767</v>
      </c>
      <c r="X286" s="7" t="e">
        <f>_xlfn.STDEV.S(B286:B286)</f>
        <v>#DIV/0!</v>
      </c>
      <c r="Y286" t="e">
        <f>AVERAGEIFS(B286:B286,B286:B286,"&gt;="&amp;($V286-$X286),B286:B286,"&lt;="&amp;($V286+$X286))</f>
        <v>#DIV/0!</v>
      </c>
      <c r="Z286" t="e">
        <f t="shared" si="25"/>
        <v>#DIV/0!</v>
      </c>
      <c r="AC286" s="7" t="e">
        <f t="shared" si="26"/>
        <v>#DIV/0!</v>
      </c>
      <c r="AD286" s="7" t="e">
        <f t="shared" si="27"/>
        <v>#DIV/0!</v>
      </c>
      <c r="AE286">
        <f>_xlfn.QUARTILE.INC(G286:G286,1)</f>
        <v>1270.7141585177867</v>
      </c>
      <c r="AF286">
        <f>_xlfn.QUARTILE.INC(G286:G286,3)</f>
        <v>1270.7141585177867</v>
      </c>
      <c r="AG286" t="e">
        <f>IF(OR(#REF!=0,#REF!=0),0,AF286-AE286)</f>
        <v>#REF!</v>
      </c>
      <c r="AH286" t="e">
        <f t="shared" si="28"/>
        <v>#REF!</v>
      </c>
      <c r="AI286" t="e">
        <f t="shared" si="29"/>
        <v>#REF!</v>
      </c>
    </row>
    <row r="287" spans="1:36" x14ac:dyDescent="0.2">
      <c r="A287" t="s">
        <v>307</v>
      </c>
      <c r="B287" s="7">
        <v>68.042049152311719</v>
      </c>
      <c r="C287" s="7">
        <v>13.954744648215753</v>
      </c>
      <c r="D287" s="7">
        <v>135.18608759172747</v>
      </c>
      <c r="E287" s="7">
        <v>0.37254242670684995</v>
      </c>
      <c r="F287" s="7">
        <v>37.499619794475564</v>
      </c>
      <c r="G287" s="7">
        <v>3169.1618069077372</v>
      </c>
      <c r="H287" s="7">
        <v>2430.7700802019781</v>
      </c>
      <c r="I287" s="7">
        <v>508.89786297822133</v>
      </c>
      <c r="J287">
        <v>1710.8978687234946</v>
      </c>
      <c r="K287">
        <v>108.93993011048663</v>
      </c>
      <c r="L287">
        <v>647.23975207980504</v>
      </c>
      <c r="M287">
        <v>0.41032415901889446</v>
      </c>
      <c r="N287">
        <v>0.62879833312986022</v>
      </c>
      <c r="O287">
        <v>0.82796422763656563</v>
      </c>
      <c r="P287">
        <v>0.28476817612341088</v>
      </c>
      <c r="Q287">
        <v>0.21379842079067451</v>
      </c>
      <c r="R287">
        <v>1.2877087664638531</v>
      </c>
      <c r="S287">
        <f>AVERAGE(R287:R287)</f>
        <v>1.2877087664638531</v>
      </c>
      <c r="T287">
        <f>IFERROR(#REF!/#REF!,0)</f>
        <v>0</v>
      </c>
      <c r="U287" t="e">
        <f t="shared" si="24"/>
        <v>#DIV/0!</v>
      </c>
      <c r="V287" s="8">
        <f>AVERAGE(B287:B287)</f>
        <v>68.042049152311719</v>
      </c>
      <c r="X287" s="7" t="e">
        <f>_xlfn.STDEV.S(B287:B287)</f>
        <v>#DIV/0!</v>
      </c>
      <c r="Y287" t="e">
        <f>AVERAGEIFS(B287:B287,B287:B287,"&gt;="&amp;($V287-$X287),B287:B287,"&lt;="&amp;($V287+$X287))</f>
        <v>#DIV/0!</v>
      </c>
      <c r="Z287" t="e">
        <f t="shared" si="25"/>
        <v>#DIV/0!</v>
      </c>
      <c r="AC287" s="7" t="e">
        <f t="shared" si="26"/>
        <v>#DIV/0!</v>
      </c>
      <c r="AD287" s="7" t="e">
        <f t="shared" si="27"/>
        <v>#DIV/0!</v>
      </c>
      <c r="AE287">
        <f>_xlfn.QUARTILE.INC(G287:G287,1)</f>
        <v>3169.1618069077372</v>
      </c>
      <c r="AF287">
        <f>_xlfn.QUARTILE.INC(G287:G287,3)</f>
        <v>3169.1618069077372</v>
      </c>
      <c r="AG287" t="e">
        <f>IF(OR(#REF!=0,#REF!=0),0,AF287-AE287)</f>
        <v>#REF!</v>
      </c>
      <c r="AH287" t="e">
        <f t="shared" si="28"/>
        <v>#REF!</v>
      </c>
      <c r="AI287" t="e">
        <f t="shared" si="29"/>
        <v>#REF!</v>
      </c>
    </row>
    <row r="288" spans="1:36" x14ac:dyDescent="0.2">
      <c r="A288" t="s">
        <v>308</v>
      </c>
      <c r="B288" s="7">
        <v>106.92083202101739</v>
      </c>
      <c r="C288" s="7">
        <v>40.108808957466223</v>
      </c>
      <c r="D288" s="7">
        <v>156.20164242644412</v>
      </c>
      <c r="E288" s="7">
        <v>4.3932947696107565</v>
      </c>
      <c r="F288" s="7">
        <v>74.716958929926349</v>
      </c>
      <c r="G288" s="7">
        <v>376.52676063960962</v>
      </c>
      <c r="H288" s="7">
        <v>148.85717122051108</v>
      </c>
      <c r="I288" s="7">
        <v>229.11172358712662</v>
      </c>
      <c r="J288">
        <v>183.01958137571165</v>
      </c>
      <c r="K288">
        <v>997.20239690309359</v>
      </c>
      <c r="L288">
        <v>876.99277509797798</v>
      </c>
      <c r="M288">
        <v>0.78976843590456558</v>
      </c>
      <c r="N288">
        <v>0.24921954733030338</v>
      </c>
      <c r="O288">
        <v>1.912833916159757</v>
      </c>
      <c r="P288">
        <v>1.4032184964241543</v>
      </c>
      <c r="Q288">
        <v>0.3917896060937649</v>
      </c>
      <c r="R288">
        <v>0.23576177779208016</v>
      </c>
      <c r="S288">
        <f>AVERAGE(R288:R288)</f>
        <v>0.23576177779208016</v>
      </c>
      <c r="T288">
        <f>IFERROR(#REF!/#REF!,0)</f>
        <v>0</v>
      </c>
      <c r="U288" t="e">
        <f t="shared" si="24"/>
        <v>#DIV/0!</v>
      </c>
      <c r="V288" s="8">
        <f>AVERAGE(B288:B288)</f>
        <v>106.92083202101739</v>
      </c>
      <c r="X288" s="7" t="e">
        <f>_xlfn.STDEV.S(B288:B288)</f>
        <v>#DIV/0!</v>
      </c>
      <c r="Y288" t="e">
        <f>AVERAGEIFS(B288:B288,B288:B288,"&gt;="&amp;($V288-$X288),B288:B288,"&lt;="&amp;($V288+$X288))</f>
        <v>#DIV/0!</v>
      </c>
      <c r="Z288" t="e">
        <f t="shared" si="25"/>
        <v>#DIV/0!</v>
      </c>
      <c r="AC288" s="7" t="e">
        <f t="shared" si="26"/>
        <v>#DIV/0!</v>
      </c>
      <c r="AD288" s="7" t="e">
        <f t="shared" si="27"/>
        <v>#DIV/0!</v>
      </c>
      <c r="AE288">
        <f>_xlfn.QUARTILE.INC(G288:G288,1)</f>
        <v>376.52676063960962</v>
      </c>
      <c r="AF288">
        <f>_xlfn.QUARTILE.INC(G288:G288,3)</f>
        <v>376.52676063960962</v>
      </c>
      <c r="AG288" t="e">
        <f>IF(OR(#REF!=0,#REF!=0),0,AF288-AE288)</f>
        <v>#REF!</v>
      </c>
      <c r="AH288" t="e">
        <f t="shared" si="28"/>
        <v>#REF!</v>
      </c>
      <c r="AI288" t="e">
        <f t="shared" si="29"/>
        <v>#REF!</v>
      </c>
    </row>
    <row r="289" spans="1:36" x14ac:dyDescent="0.2">
      <c r="A289" t="s">
        <v>309</v>
      </c>
      <c r="B289" s="7">
        <v>425.56892735046739</v>
      </c>
      <c r="C289" s="7">
        <v>156.53033230130342</v>
      </c>
      <c r="D289" s="7">
        <v>432.42842301296611</v>
      </c>
      <c r="E289" s="7">
        <v>2.4299343232974566</v>
      </c>
      <c r="F289" s="7">
        <v>444.88718001949479</v>
      </c>
      <c r="G289" s="7">
        <v>1319.9459682745332</v>
      </c>
      <c r="H289" s="7">
        <v>118.0033353384337</v>
      </c>
      <c r="I289" s="7">
        <v>342.10184305365817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>AVERAGE(R289:R289)</f>
        <v>0</v>
      </c>
      <c r="T289">
        <f>IFERROR(#REF!/#REF!,0)</f>
        <v>0</v>
      </c>
      <c r="U289" t="e">
        <f t="shared" si="24"/>
        <v>#DIV/0!</v>
      </c>
      <c r="V289" s="8">
        <f>AVERAGE(B289:B289)</f>
        <v>425.56892735046739</v>
      </c>
      <c r="X289" s="7" t="e">
        <f>_xlfn.STDEV.S(B289:B289)</f>
        <v>#DIV/0!</v>
      </c>
      <c r="Y289" t="e">
        <f>AVERAGEIFS(B289:B289,B289:B289,"&gt;="&amp;($V289-$X289),B289:B289,"&lt;="&amp;($V289+$X289))</f>
        <v>#DIV/0!</v>
      </c>
      <c r="Z289" t="e">
        <f t="shared" si="25"/>
        <v>#DIV/0!</v>
      </c>
      <c r="AC289" s="7" t="e">
        <f t="shared" si="26"/>
        <v>#DIV/0!</v>
      </c>
      <c r="AD289" s="7" t="e">
        <f t="shared" si="27"/>
        <v>#DIV/0!</v>
      </c>
      <c r="AE289">
        <f>_xlfn.QUARTILE.INC(G289:G289,1)</f>
        <v>1319.9459682745332</v>
      </c>
      <c r="AF289">
        <f>_xlfn.QUARTILE.INC(G289:G289,3)</f>
        <v>1319.9459682745332</v>
      </c>
      <c r="AG289" t="e">
        <f>IF(OR(#REF!=0,#REF!=0),0,AF289-AE289)</f>
        <v>#REF!</v>
      </c>
      <c r="AH289" t="e">
        <f t="shared" si="28"/>
        <v>#REF!</v>
      </c>
      <c r="AI289" t="e">
        <f t="shared" si="29"/>
        <v>#REF!</v>
      </c>
    </row>
    <row r="290" spans="1:36" x14ac:dyDescent="0.2">
      <c r="A290" t="s">
        <v>310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>
        <v>1.3623832937263807</v>
      </c>
      <c r="K290">
        <v>8.6215609455149542E-2</v>
      </c>
      <c r="L290">
        <v>-5.2850453320624984E-2</v>
      </c>
      <c r="M290">
        <v>0</v>
      </c>
      <c r="N290">
        <v>0</v>
      </c>
      <c r="O290">
        <v>0</v>
      </c>
      <c r="P290">
        <v>0.20413404693427106</v>
      </c>
      <c r="Q290">
        <v>3.9204540038851821E-2</v>
      </c>
      <c r="R290">
        <v>0.20119102162742919</v>
      </c>
      <c r="S290">
        <f>AVERAGE(R290:R290)</f>
        <v>0.20119102162742919</v>
      </c>
      <c r="T290">
        <f>IFERROR(#REF!/#REF!,0)</f>
        <v>0</v>
      </c>
      <c r="U290" t="e">
        <f t="shared" si="24"/>
        <v>#DIV/0!</v>
      </c>
      <c r="V290" s="8">
        <f>AVERAGE(B290:B290)</f>
        <v>0</v>
      </c>
      <c r="X290" s="7" t="e">
        <f>_xlfn.STDEV.S(B290:B290)</f>
        <v>#DIV/0!</v>
      </c>
      <c r="Y290" t="e">
        <f>AVERAGEIFS(B290:B290,B290:B290,"&gt;="&amp;($V290-$X290),B290:B290,"&lt;="&amp;($V290+$X290))</f>
        <v>#DIV/0!</v>
      </c>
      <c r="Z290" t="e">
        <f t="shared" si="25"/>
        <v>#DIV/0!</v>
      </c>
      <c r="AC290" s="7" t="e">
        <f t="shared" si="26"/>
        <v>#DIV/0!</v>
      </c>
      <c r="AD290" s="7" t="e">
        <f t="shared" si="27"/>
        <v>#DIV/0!</v>
      </c>
      <c r="AE290">
        <f>_xlfn.QUARTILE.INC(G290:G290,1)</f>
        <v>0</v>
      </c>
      <c r="AF290">
        <f>_xlfn.QUARTILE.INC(G290:G290,3)</f>
        <v>0</v>
      </c>
      <c r="AG290" t="e">
        <f>IF(OR(#REF!=0,#REF!=0),0,AF290-AE290)</f>
        <v>#REF!</v>
      </c>
      <c r="AH290" t="e">
        <f t="shared" si="28"/>
        <v>#REF!</v>
      </c>
      <c r="AI290" t="e">
        <f t="shared" si="29"/>
        <v>#REF!</v>
      </c>
    </row>
    <row r="291" spans="1:36" x14ac:dyDescent="0.2">
      <c r="A291" t="s">
        <v>311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>AVERAGE(R291:R291)</f>
        <v>0</v>
      </c>
      <c r="T291">
        <f>IFERROR(#REF!/#REF!,0)</f>
        <v>0</v>
      </c>
      <c r="U291" t="e">
        <f t="shared" si="24"/>
        <v>#DIV/0!</v>
      </c>
      <c r="V291" s="8">
        <f>AVERAGE(B291:B291)</f>
        <v>0</v>
      </c>
      <c r="X291" s="7" t="e">
        <f>_xlfn.STDEV.S(B291:B291)</f>
        <v>#DIV/0!</v>
      </c>
      <c r="Y291" t="e">
        <f>AVERAGEIFS(B291:B291,B291:B291,"&gt;="&amp;($V291-$X291),B291:B291,"&lt;="&amp;($V291+$X291))</f>
        <v>#DIV/0!</v>
      </c>
      <c r="Z291" t="e">
        <f t="shared" si="25"/>
        <v>#DIV/0!</v>
      </c>
      <c r="AC291" s="7" t="e">
        <f t="shared" si="26"/>
        <v>#DIV/0!</v>
      </c>
      <c r="AD291" s="7" t="e">
        <f t="shared" si="27"/>
        <v>#DIV/0!</v>
      </c>
      <c r="AE291">
        <f>_xlfn.QUARTILE.INC(G291:G291,1)</f>
        <v>0</v>
      </c>
      <c r="AF291">
        <f>_xlfn.QUARTILE.INC(G291:G291,3)</f>
        <v>0</v>
      </c>
      <c r="AG291" t="e">
        <f>IF(OR(#REF!=0,#REF!=0),0,AF291-AE291)</f>
        <v>#REF!</v>
      </c>
      <c r="AH291" t="e">
        <f t="shared" si="28"/>
        <v>#REF!</v>
      </c>
      <c r="AI291" t="e">
        <f t="shared" si="29"/>
        <v>#REF!</v>
      </c>
    </row>
    <row r="292" spans="1:36" x14ac:dyDescent="0.2">
      <c r="A292" t="s">
        <v>312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>
        <v>163.81863809309576</v>
      </c>
      <c r="K292">
        <v>252.77306455632726</v>
      </c>
      <c r="L292">
        <v>243.15536074383084</v>
      </c>
      <c r="M292">
        <v>6.7589350864319914E-2</v>
      </c>
      <c r="N292">
        <v>7.6991914532574177E-4</v>
      </c>
      <c r="O292">
        <v>1.8959246365246332</v>
      </c>
      <c r="P292">
        <v>0.26737059377687628</v>
      </c>
      <c r="Q292">
        <v>0.19072102202124883</v>
      </c>
      <c r="R292">
        <v>0.8036515509120763</v>
      </c>
      <c r="S292">
        <f>AVERAGE(R292:R292)</f>
        <v>0.8036515509120763</v>
      </c>
      <c r="T292">
        <f>IFERROR(#REF!/#REF!,0)</f>
        <v>0</v>
      </c>
      <c r="U292" t="e">
        <f t="shared" si="24"/>
        <v>#DIV/0!</v>
      </c>
      <c r="V292" s="7">
        <f>AVERAGE(B292:B292)</f>
        <v>0</v>
      </c>
      <c r="W292" t="s">
        <v>480</v>
      </c>
      <c r="X292" s="7" t="e">
        <f>_xlfn.STDEV.S(B292:B292)</f>
        <v>#DIV/0!</v>
      </c>
      <c r="Y292" t="e">
        <f>AVERAGEIFS(B292:B292,B292:B292,"&gt;="&amp;($V292-$X292),B292:B292,"&lt;="&amp;($V292+$X292))</f>
        <v>#DIV/0!</v>
      </c>
      <c r="Z292" t="e">
        <f t="shared" si="25"/>
        <v>#DIV/0!</v>
      </c>
      <c r="AC292" s="7" t="e">
        <f t="shared" si="26"/>
        <v>#DIV/0!</v>
      </c>
      <c r="AD292" s="7" t="e">
        <f t="shared" si="27"/>
        <v>#DIV/0!</v>
      </c>
      <c r="AE292">
        <f>_xlfn.QUARTILE.INC(G292:G292,1)</f>
        <v>0</v>
      </c>
      <c r="AF292">
        <f>_xlfn.QUARTILE.INC(G292:G292,3)</f>
        <v>0</v>
      </c>
      <c r="AG292" t="e">
        <f>IF(OR(#REF!=0,#REF!=0),0,AF292-AE292)</f>
        <v>#REF!</v>
      </c>
      <c r="AH292" t="e">
        <f t="shared" si="28"/>
        <v>#REF!</v>
      </c>
      <c r="AI292" t="e">
        <f t="shared" si="29"/>
        <v>#REF!</v>
      </c>
      <c r="AJ292" t="s">
        <v>480</v>
      </c>
    </row>
    <row r="293" spans="1:36" x14ac:dyDescent="0.2">
      <c r="A293" t="s">
        <v>313</v>
      </c>
      <c r="B293" s="7">
        <v>19.936775286385132</v>
      </c>
      <c r="C293" s="7">
        <v>64.456012460336709</v>
      </c>
      <c r="D293" s="7">
        <v>62.656604131465741</v>
      </c>
      <c r="E293" s="7">
        <v>2.1716525082168543</v>
      </c>
      <c r="F293" s="7">
        <v>263.24100129532212</v>
      </c>
      <c r="G293" s="7">
        <v>973.85134372122343</v>
      </c>
      <c r="H293" s="7">
        <v>63.173196024932182</v>
      </c>
      <c r="I293" s="7">
        <v>802.34830140085626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AVERAGE(R293:R293)</f>
        <v>0</v>
      </c>
      <c r="T293">
        <f>IFERROR(#REF!/#REF!,0)</f>
        <v>0</v>
      </c>
      <c r="U293" t="e">
        <f t="shared" si="24"/>
        <v>#DIV/0!</v>
      </c>
      <c r="V293" s="8">
        <f>AVERAGE(B293:B293)</f>
        <v>19.936775286385132</v>
      </c>
      <c r="X293" s="7" t="e">
        <f>_xlfn.STDEV.S(B293:B293)</f>
        <v>#DIV/0!</v>
      </c>
      <c r="Y293" t="e">
        <f>AVERAGEIFS(B293:B293,B293:B293,"&gt;="&amp;($V293-$X293),B293:B293,"&lt;="&amp;($V293+$X293))</f>
        <v>#DIV/0!</v>
      </c>
      <c r="Z293" t="e">
        <f t="shared" si="25"/>
        <v>#DIV/0!</v>
      </c>
      <c r="AC293" s="7" t="e">
        <f t="shared" si="26"/>
        <v>#DIV/0!</v>
      </c>
      <c r="AD293" s="7" t="e">
        <f t="shared" si="27"/>
        <v>#DIV/0!</v>
      </c>
      <c r="AE293">
        <f>_xlfn.QUARTILE.INC(G293:G293,1)</f>
        <v>973.85134372122343</v>
      </c>
      <c r="AF293">
        <f>_xlfn.QUARTILE.INC(G293:G293,3)</f>
        <v>973.85134372122343</v>
      </c>
      <c r="AG293" t="e">
        <f>IF(OR(#REF!=0,#REF!=0),0,AF293-AE293)</f>
        <v>#REF!</v>
      </c>
      <c r="AH293" t="e">
        <f t="shared" si="28"/>
        <v>#REF!</v>
      </c>
      <c r="AI293" t="e">
        <f t="shared" si="29"/>
        <v>#REF!</v>
      </c>
    </row>
    <row r="294" spans="1:36" x14ac:dyDescent="0.2">
      <c r="A294" t="s">
        <v>314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AVERAGE(R294:R294)</f>
        <v>0</v>
      </c>
      <c r="T294">
        <f>IFERROR(#REF!/#REF!,0)</f>
        <v>0</v>
      </c>
      <c r="U294" t="e">
        <f t="shared" si="24"/>
        <v>#DIV/0!</v>
      </c>
      <c r="V294" s="8">
        <f>AVERAGE(B294:B294)</f>
        <v>0</v>
      </c>
      <c r="X294" s="7" t="e">
        <f>_xlfn.STDEV.S(B294:B294)</f>
        <v>#DIV/0!</v>
      </c>
      <c r="Y294" t="e">
        <f>AVERAGEIFS(B294:B294,B294:B294,"&gt;="&amp;($V294-$X294),B294:B294,"&lt;="&amp;($V294+$X294))</f>
        <v>#DIV/0!</v>
      </c>
      <c r="Z294" t="e">
        <f t="shared" si="25"/>
        <v>#DIV/0!</v>
      </c>
      <c r="AC294" s="7" t="e">
        <f t="shared" si="26"/>
        <v>#DIV/0!</v>
      </c>
      <c r="AD294" s="7" t="e">
        <f t="shared" si="27"/>
        <v>#DIV/0!</v>
      </c>
      <c r="AE294">
        <f>_xlfn.QUARTILE.INC(G294:G294,1)</f>
        <v>0</v>
      </c>
      <c r="AF294">
        <f>_xlfn.QUARTILE.INC(G294:G294,3)</f>
        <v>0</v>
      </c>
      <c r="AG294" t="e">
        <f>IF(OR(#REF!=0,#REF!=0),0,AF294-AE294)</f>
        <v>#REF!</v>
      </c>
      <c r="AH294" t="e">
        <f t="shared" si="28"/>
        <v>#REF!</v>
      </c>
      <c r="AI294" t="e">
        <f t="shared" si="29"/>
        <v>#REF!</v>
      </c>
    </row>
    <row r="295" spans="1:36" x14ac:dyDescent="0.2">
      <c r="A295" t="s">
        <v>315</v>
      </c>
      <c r="B295" s="7">
        <v>0</v>
      </c>
      <c r="C295" s="7">
        <v>6.9320104220429073</v>
      </c>
      <c r="D295" s="7">
        <v>68.137176805466581</v>
      </c>
      <c r="E295" s="7">
        <v>1.8517321796912463</v>
      </c>
      <c r="F295" s="7">
        <v>4.7008424854538015E-3</v>
      </c>
      <c r="G295" s="7">
        <v>60.36409088051488</v>
      </c>
      <c r="H295" s="7">
        <v>734.61404707448355</v>
      </c>
      <c r="I295" s="7">
        <v>126.28234469534081</v>
      </c>
      <c r="J295">
        <v>26.82006137346481</v>
      </c>
      <c r="K295">
        <v>299.04656645036277</v>
      </c>
      <c r="L295">
        <v>65.914772344456509</v>
      </c>
      <c r="M295">
        <v>7.1667833068953427E-2</v>
      </c>
      <c r="N295">
        <v>0.14533301502707235</v>
      </c>
      <c r="O295">
        <v>0.33369408767410819</v>
      </c>
      <c r="P295">
        <v>0.90278057847083804</v>
      </c>
      <c r="Q295">
        <v>0.20297333666909298</v>
      </c>
      <c r="R295">
        <v>1.294551031125271</v>
      </c>
      <c r="S295">
        <f>AVERAGE(R295:R295)</f>
        <v>1.294551031125271</v>
      </c>
      <c r="T295">
        <f>IFERROR(#REF!/#REF!,0)</f>
        <v>0</v>
      </c>
      <c r="U295" t="e">
        <f t="shared" si="24"/>
        <v>#DIV/0!</v>
      </c>
      <c r="V295" s="7">
        <f>AVERAGE(B295:B295)</f>
        <v>0</v>
      </c>
      <c r="W295" t="s">
        <v>480</v>
      </c>
      <c r="X295" s="7" t="e">
        <f>_xlfn.STDEV.S(B295:B295)</f>
        <v>#DIV/0!</v>
      </c>
      <c r="Y295" t="e">
        <f>AVERAGEIFS(B295:B295,B295:B295,"&gt;="&amp;($V295-$X295),B295:B295,"&lt;="&amp;($V295+$X295))</f>
        <v>#DIV/0!</v>
      </c>
      <c r="Z295" t="e">
        <f t="shared" si="25"/>
        <v>#DIV/0!</v>
      </c>
      <c r="AC295" s="7" t="e">
        <f t="shared" si="26"/>
        <v>#DIV/0!</v>
      </c>
      <c r="AD295" s="7" t="e">
        <f t="shared" si="27"/>
        <v>#DIV/0!</v>
      </c>
      <c r="AE295">
        <f>_xlfn.QUARTILE.INC(G295:G295,1)</f>
        <v>60.36409088051488</v>
      </c>
      <c r="AF295">
        <f>_xlfn.QUARTILE.INC(G295:G295,3)</f>
        <v>60.36409088051488</v>
      </c>
      <c r="AG295" t="e">
        <f>IF(OR(#REF!=0,#REF!=0),0,AF295-AE295)</f>
        <v>#REF!</v>
      </c>
      <c r="AH295" t="e">
        <f t="shared" si="28"/>
        <v>#REF!</v>
      </c>
      <c r="AI295" t="e">
        <f t="shared" si="29"/>
        <v>#REF!</v>
      </c>
      <c r="AJ295" t="s">
        <v>480</v>
      </c>
    </row>
    <row r="296" spans="1:36" x14ac:dyDescent="0.2">
      <c r="A296" t="s">
        <v>316</v>
      </c>
      <c r="B296" s="7">
        <v>1396.2970282279391</v>
      </c>
      <c r="C296" s="7">
        <v>4143.0929974398623</v>
      </c>
      <c r="D296" s="7">
        <v>10287.30949942376</v>
      </c>
      <c r="E296" s="7">
        <v>3.2782009565770598</v>
      </c>
      <c r="F296" s="7">
        <v>365.44155552385519</v>
      </c>
      <c r="G296" s="7">
        <v>16320.072011050166</v>
      </c>
      <c r="H296" s="7">
        <v>2225.1593820978533</v>
      </c>
      <c r="I296" s="7">
        <v>8279.5212253691388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AVERAGE(R296:R296)</f>
        <v>0</v>
      </c>
      <c r="T296">
        <f>IFERROR(#REF!/#REF!,0)</f>
        <v>0</v>
      </c>
      <c r="U296" t="e">
        <f t="shared" si="24"/>
        <v>#DIV/0!</v>
      </c>
      <c r="V296" s="8">
        <f>AVERAGE(B296:B296)</f>
        <v>1396.2970282279391</v>
      </c>
      <c r="X296" s="7" t="e">
        <f>_xlfn.STDEV.S(B296:B296)</f>
        <v>#DIV/0!</v>
      </c>
      <c r="Y296" t="e">
        <f>AVERAGEIFS(B296:B296,B296:B296,"&gt;="&amp;($V296-$X296),B296:B296,"&lt;="&amp;($V296+$X296))</f>
        <v>#DIV/0!</v>
      </c>
      <c r="Z296" t="e">
        <f t="shared" si="25"/>
        <v>#DIV/0!</v>
      </c>
      <c r="AC296" s="7" t="e">
        <f t="shared" si="26"/>
        <v>#DIV/0!</v>
      </c>
      <c r="AD296" s="7" t="e">
        <f t="shared" si="27"/>
        <v>#DIV/0!</v>
      </c>
      <c r="AE296">
        <f>_xlfn.QUARTILE.INC(G296:G296,1)</f>
        <v>16320.072011050166</v>
      </c>
      <c r="AF296">
        <f>_xlfn.QUARTILE.INC(G296:G296,3)</f>
        <v>16320.072011050166</v>
      </c>
      <c r="AG296" t="e">
        <f>IF(OR(#REF!=0,#REF!=0),0,AF296-AE296)</f>
        <v>#REF!</v>
      </c>
      <c r="AH296" t="e">
        <f t="shared" si="28"/>
        <v>#REF!</v>
      </c>
      <c r="AI296" t="e">
        <f t="shared" si="29"/>
        <v>#REF!</v>
      </c>
    </row>
    <row r="297" spans="1:36" x14ac:dyDescent="0.2">
      <c r="A297" t="s">
        <v>317</v>
      </c>
      <c r="B297" s="7">
        <v>2.1740394197549056</v>
      </c>
      <c r="C297" s="7">
        <v>1.3016877462640231</v>
      </c>
      <c r="D297" s="7">
        <v>2.1889975452262074</v>
      </c>
      <c r="E297" s="7">
        <v>1.799746876318673</v>
      </c>
      <c r="F297" s="7">
        <v>6.2626994709585952</v>
      </c>
      <c r="G297" s="7">
        <v>25.011280621020425</v>
      </c>
      <c r="H297" s="7">
        <v>16.115683853812882</v>
      </c>
      <c r="I297" s="7">
        <v>3.0484773384179054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AVERAGE(R297:R297)</f>
        <v>0</v>
      </c>
      <c r="T297">
        <f>IFERROR(#REF!/#REF!,0)</f>
        <v>0</v>
      </c>
      <c r="U297" t="e">
        <f t="shared" si="24"/>
        <v>#DIV/0!</v>
      </c>
      <c r="V297" s="8">
        <f>AVERAGE(B297:B297)</f>
        <v>2.1740394197549056</v>
      </c>
      <c r="X297" s="7" t="e">
        <f>_xlfn.STDEV.S(B297:B297)</f>
        <v>#DIV/0!</v>
      </c>
      <c r="Y297" t="e">
        <f>AVERAGEIFS(B297:B297,B297:B297,"&gt;="&amp;($V297-$X297),B297:B297,"&lt;="&amp;($V297+$X297))</f>
        <v>#DIV/0!</v>
      </c>
      <c r="Z297" t="e">
        <f t="shared" si="25"/>
        <v>#DIV/0!</v>
      </c>
      <c r="AC297" s="7" t="e">
        <f t="shared" si="26"/>
        <v>#DIV/0!</v>
      </c>
      <c r="AD297" s="7" t="e">
        <f t="shared" si="27"/>
        <v>#DIV/0!</v>
      </c>
      <c r="AE297">
        <f>_xlfn.QUARTILE.INC(G297:G297,1)</f>
        <v>25.011280621020425</v>
      </c>
      <c r="AF297">
        <f>_xlfn.QUARTILE.INC(G297:G297,3)</f>
        <v>25.011280621020425</v>
      </c>
      <c r="AG297" t="e">
        <f>IF(OR(#REF!=0,#REF!=0),0,AF297-AE297)</f>
        <v>#REF!</v>
      </c>
      <c r="AH297" t="e">
        <f t="shared" si="28"/>
        <v>#REF!</v>
      </c>
      <c r="AI297" t="e">
        <f t="shared" si="29"/>
        <v>#REF!</v>
      </c>
    </row>
    <row r="298" spans="1:36" x14ac:dyDescent="0.2">
      <c r="A298" t="s">
        <v>318</v>
      </c>
      <c r="B298" s="7">
        <v>13.244492583709468</v>
      </c>
      <c r="C298" s="7">
        <v>5.7488383095474891</v>
      </c>
      <c r="D298" s="7">
        <v>3.5883539018601263</v>
      </c>
      <c r="E298" s="7">
        <v>2.3219608720746972E-2</v>
      </c>
      <c r="F298" s="7">
        <v>18.069588425539266</v>
      </c>
      <c r="G298" s="7">
        <v>118.7188499908263</v>
      </c>
      <c r="H298" s="7">
        <v>21.133528987099897</v>
      </c>
      <c r="I298" s="7">
        <v>11.829600770811977</v>
      </c>
      <c r="J298">
        <v>1014.1666376036685</v>
      </c>
      <c r="K298">
        <v>325.66767877114415</v>
      </c>
      <c r="L298">
        <v>680.2729374617528</v>
      </c>
      <c r="M298">
        <v>0.24830436273946921</v>
      </c>
      <c r="N298">
        <v>1.0609747972093757E-2</v>
      </c>
      <c r="O298">
        <v>4.044556355521968E-2</v>
      </c>
      <c r="P298">
        <v>0.12162090202201109</v>
      </c>
      <c r="Q298">
        <v>0.48358198394125246</v>
      </c>
      <c r="R298">
        <v>0.62116830226328368</v>
      </c>
      <c r="S298">
        <f>AVERAGE(R298:R298)</f>
        <v>0.62116830226328368</v>
      </c>
      <c r="T298">
        <f>IFERROR(#REF!/#REF!,0)</f>
        <v>0</v>
      </c>
      <c r="U298" t="e">
        <f t="shared" si="24"/>
        <v>#DIV/0!</v>
      </c>
      <c r="V298" s="8">
        <f>AVERAGE(B298:B298)</f>
        <v>13.244492583709468</v>
      </c>
      <c r="X298" s="7" t="e">
        <f>_xlfn.STDEV.S(B298:B298)</f>
        <v>#DIV/0!</v>
      </c>
      <c r="Y298" t="e">
        <f>AVERAGEIFS(B298:B298,B298:B298,"&gt;="&amp;($V298-$X298),B298:B298,"&lt;="&amp;($V298+$X298))</f>
        <v>#DIV/0!</v>
      </c>
      <c r="Z298" t="e">
        <f t="shared" si="25"/>
        <v>#DIV/0!</v>
      </c>
      <c r="AC298" s="7" t="e">
        <f t="shared" si="26"/>
        <v>#DIV/0!</v>
      </c>
      <c r="AD298" s="7" t="e">
        <f t="shared" si="27"/>
        <v>#DIV/0!</v>
      </c>
      <c r="AE298">
        <f>_xlfn.QUARTILE.INC(G298:G298,1)</f>
        <v>118.7188499908263</v>
      </c>
      <c r="AF298">
        <f>_xlfn.QUARTILE.INC(G298:G298,3)</f>
        <v>118.7188499908263</v>
      </c>
      <c r="AG298" t="e">
        <f>IF(OR(#REF!=0,#REF!=0),0,AF298-AE298)</f>
        <v>#REF!</v>
      </c>
      <c r="AH298" t="e">
        <f t="shared" si="28"/>
        <v>#REF!</v>
      </c>
      <c r="AI298" t="e">
        <f t="shared" si="29"/>
        <v>#REF!</v>
      </c>
    </row>
    <row r="299" spans="1:36" x14ac:dyDescent="0.2">
      <c r="A299" t="s">
        <v>319</v>
      </c>
      <c r="B299" s="7">
        <v>844.09657271631158</v>
      </c>
      <c r="C299" s="7">
        <v>4210.0930308055131</v>
      </c>
      <c r="D299" s="7">
        <v>3790.5667516411841</v>
      </c>
      <c r="E299" s="7">
        <v>1.1515678046685769</v>
      </c>
      <c r="F299" s="7">
        <v>1087.4507394777054</v>
      </c>
      <c r="G299" s="7">
        <v>68871.793694747525</v>
      </c>
      <c r="H299" s="7">
        <v>118464.72994169827</v>
      </c>
      <c r="I299" s="7">
        <v>10673.960546160077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AVERAGE(R299:R299)</f>
        <v>0</v>
      </c>
      <c r="T299">
        <f>IFERROR(#REF!/#REF!,0)</f>
        <v>0</v>
      </c>
      <c r="U299" t="e">
        <f t="shared" si="24"/>
        <v>#DIV/0!</v>
      </c>
      <c r="V299" s="8">
        <f>AVERAGE(B299:B299)</f>
        <v>844.09657271631158</v>
      </c>
      <c r="X299" s="7" t="e">
        <f>_xlfn.STDEV.S(B299:B299)</f>
        <v>#DIV/0!</v>
      </c>
      <c r="Y299" t="e">
        <f>AVERAGEIFS(B299:B299,B299:B299,"&gt;="&amp;($V299-$X299),B299:B299,"&lt;="&amp;($V299+$X299))</f>
        <v>#DIV/0!</v>
      </c>
      <c r="Z299" t="e">
        <f t="shared" si="25"/>
        <v>#DIV/0!</v>
      </c>
      <c r="AC299" s="7" t="e">
        <f t="shared" si="26"/>
        <v>#DIV/0!</v>
      </c>
      <c r="AD299" s="7" t="e">
        <f t="shared" si="27"/>
        <v>#DIV/0!</v>
      </c>
      <c r="AE299">
        <f>_xlfn.QUARTILE.INC(G299:G299,1)</f>
        <v>68871.793694747525</v>
      </c>
      <c r="AF299">
        <f>_xlfn.QUARTILE.INC(G299:G299,3)</f>
        <v>68871.793694747525</v>
      </c>
      <c r="AG299" t="e">
        <f>IF(OR(#REF!=0,#REF!=0),0,AF299-AE299)</f>
        <v>#REF!</v>
      </c>
      <c r="AH299" t="e">
        <f t="shared" si="28"/>
        <v>#REF!</v>
      </c>
      <c r="AI299" t="e">
        <f t="shared" si="29"/>
        <v>#REF!</v>
      </c>
    </row>
    <row r="300" spans="1:36" x14ac:dyDescent="0.2">
      <c r="A300" t="s">
        <v>320</v>
      </c>
      <c r="B300" s="7">
        <v>21.518859820109771</v>
      </c>
      <c r="C300" s="7">
        <v>76.278283065318277</v>
      </c>
      <c r="D300" s="7">
        <v>73.58684279717238</v>
      </c>
      <c r="E300" s="7">
        <v>3.6833233671807788</v>
      </c>
      <c r="F300" s="7">
        <v>166.80064317170871</v>
      </c>
      <c r="G300" s="7">
        <v>24.468568754337046</v>
      </c>
      <c r="H300" s="7">
        <v>58.742981122221309</v>
      </c>
      <c r="I300" s="7">
        <v>104.09220049184617</v>
      </c>
      <c r="J300">
        <v>459.98085916492744</v>
      </c>
      <c r="K300">
        <v>6.6728133387903421</v>
      </c>
      <c r="L300">
        <v>25.56840696791398</v>
      </c>
      <c r="M300">
        <v>0.46137563384528896</v>
      </c>
      <c r="N300">
        <v>6.7264129796914998E-2</v>
      </c>
      <c r="O300">
        <v>0.16318516368142186</v>
      </c>
      <c r="P300">
        <v>0.64916723541650689</v>
      </c>
      <c r="Q300">
        <v>0.4405537212128936</v>
      </c>
      <c r="R300">
        <v>1.1248882649028984</v>
      </c>
      <c r="S300">
        <f>AVERAGE(R300:R300)</f>
        <v>1.1248882649028984</v>
      </c>
      <c r="T300">
        <f>IFERROR(#REF!/#REF!,0)</f>
        <v>0</v>
      </c>
      <c r="U300" t="e">
        <f t="shared" si="24"/>
        <v>#DIV/0!</v>
      </c>
      <c r="V300" s="8">
        <f>AVERAGE(B300:B300)</f>
        <v>21.518859820109771</v>
      </c>
      <c r="X300" s="7" t="e">
        <f>_xlfn.STDEV.S(B300:B300)</f>
        <v>#DIV/0!</v>
      </c>
      <c r="Y300" t="e">
        <f>AVERAGEIFS(B300:B300,B300:B300,"&gt;="&amp;($V300-$X300),B300:B300,"&lt;="&amp;($V300+$X300))</f>
        <v>#DIV/0!</v>
      </c>
      <c r="Z300" t="e">
        <f t="shared" si="25"/>
        <v>#DIV/0!</v>
      </c>
      <c r="AC300" s="7" t="e">
        <f t="shared" si="26"/>
        <v>#DIV/0!</v>
      </c>
      <c r="AD300" s="7" t="e">
        <f t="shared" si="27"/>
        <v>#DIV/0!</v>
      </c>
      <c r="AE300">
        <f>_xlfn.QUARTILE.INC(G300:G300,1)</f>
        <v>24.468568754337046</v>
      </c>
      <c r="AF300">
        <f>_xlfn.QUARTILE.INC(G300:G300,3)</f>
        <v>24.468568754337046</v>
      </c>
      <c r="AG300" t="e">
        <f>IF(OR(#REF!=0,#REF!=0),0,AF300-AE300)</f>
        <v>#REF!</v>
      </c>
      <c r="AH300" t="e">
        <f t="shared" si="28"/>
        <v>#REF!</v>
      </c>
      <c r="AI300" t="e">
        <f t="shared" si="29"/>
        <v>#REF!</v>
      </c>
    </row>
    <row r="301" spans="1:36" x14ac:dyDescent="0.2">
      <c r="A301" t="s">
        <v>321</v>
      </c>
      <c r="B301" s="7">
        <v>0</v>
      </c>
      <c r="C301" s="7">
        <v>0.30676999579294201</v>
      </c>
      <c r="D301" s="7">
        <v>23.171404732686963</v>
      </c>
      <c r="E301" s="7">
        <v>20.46674041555557</v>
      </c>
      <c r="F301" s="7">
        <v>0</v>
      </c>
      <c r="G301" s="7">
        <v>19.470289913292699</v>
      </c>
      <c r="H301" s="7">
        <v>1.0297627328596008</v>
      </c>
      <c r="I301" s="7">
        <v>18.971383515126128</v>
      </c>
      <c r="J301">
        <v>48.922355835918765</v>
      </c>
      <c r="K301">
        <v>151.54433010715866</v>
      </c>
      <c r="L301">
        <v>41.155627130192926</v>
      </c>
      <c r="M301">
        <v>0.69188457947687443</v>
      </c>
      <c r="N301">
        <v>0.70202884462375192</v>
      </c>
      <c r="O301">
        <v>2.3254355444502588</v>
      </c>
      <c r="P301">
        <v>1.3936241528144527E-2</v>
      </c>
      <c r="Q301">
        <v>0.1599977877278275</v>
      </c>
      <c r="R301">
        <v>0.46892278756089117</v>
      </c>
      <c r="S301">
        <f>AVERAGE(R301:R301)</f>
        <v>0.46892278756089117</v>
      </c>
      <c r="T301">
        <f>IFERROR(#REF!/#REF!,0)</f>
        <v>0</v>
      </c>
      <c r="U301" t="e">
        <f t="shared" si="24"/>
        <v>#DIV/0!</v>
      </c>
      <c r="V301" s="7">
        <f>AVERAGE(B301:B301)</f>
        <v>0</v>
      </c>
      <c r="W301" t="s">
        <v>480</v>
      </c>
      <c r="X301" s="7" t="e">
        <f>_xlfn.STDEV.S(B301:B301)</f>
        <v>#DIV/0!</v>
      </c>
      <c r="Y301" t="e">
        <f>AVERAGEIFS(B301:B301,B301:B301,"&gt;="&amp;($V301-$X301),B301:B301,"&lt;="&amp;($V301+$X301))</f>
        <v>#DIV/0!</v>
      </c>
      <c r="Z301" t="e">
        <f t="shared" si="25"/>
        <v>#DIV/0!</v>
      </c>
      <c r="AC301" s="7" t="e">
        <f t="shared" si="26"/>
        <v>#DIV/0!</v>
      </c>
      <c r="AD301" s="7" t="e">
        <f t="shared" si="27"/>
        <v>#DIV/0!</v>
      </c>
      <c r="AE301">
        <f>_xlfn.QUARTILE.INC(G301:G301,1)</f>
        <v>19.470289913292699</v>
      </c>
      <c r="AF301">
        <f>_xlfn.QUARTILE.INC(G301:G301,3)</f>
        <v>19.470289913292699</v>
      </c>
      <c r="AG301" t="e">
        <f>IF(OR(#REF!=0,#REF!=0),0,AF301-AE301)</f>
        <v>#REF!</v>
      </c>
      <c r="AH301" t="e">
        <f t="shared" si="28"/>
        <v>#REF!</v>
      </c>
      <c r="AI301" t="e">
        <f t="shared" si="29"/>
        <v>#REF!</v>
      </c>
      <c r="AJ301" t="s">
        <v>480</v>
      </c>
    </row>
    <row r="302" spans="1:36" x14ac:dyDescent="0.2">
      <c r="A302" t="s">
        <v>322</v>
      </c>
      <c r="B302" s="7">
        <v>4643.0406288425993</v>
      </c>
      <c r="C302" s="7">
        <v>1894.0300659037609</v>
      </c>
      <c r="D302" s="7">
        <v>1256.1080765446402</v>
      </c>
      <c r="E302" s="7">
        <v>1.9217045122455905</v>
      </c>
      <c r="F302" s="7">
        <v>2471.3285358790426</v>
      </c>
      <c r="G302" s="7">
        <v>22536.633456849122</v>
      </c>
      <c r="H302" s="7">
        <v>8013.5094914435067</v>
      </c>
      <c r="I302" s="7">
        <v>2833.2110197527236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AVERAGE(R302:R302)</f>
        <v>0</v>
      </c>
      <c r="T302">
        <f>IFERROR(#REF!/#REF!,0)</f>
        <v>0</v>
      </c>
      <c r="U302" t="e">
        <f t="shared" si="24"/>
        <v>#DIV/0!</v>
      </c>
      <c r="V302" s="8">
        <f>AVERAGE(B302:B302)</f>
        <v>4643.0406288425993</v>
      </c>
      <c r="X302" s="7" t="e">
        <f>_xlfn.STDEV.S(B302:B302)</f>
        <v>#DIV/0!</v>
      </c>
      <c r="Y302" t="e">
        <f>AVERAGEIFS(B302:B302,B302:B302,"&gt;="&amp;($V302-$X302),B302:B302,"&lt;="&amp;($V302+$X302))</f>
        <v>#DIV/0!</v>
      </c>
      <c r="Z302" t="e">
        <f t="shared" si="25"/>
        <v>#DIV/0!</v>
      </c>
      <c r="AC302" s="7" t="e">
        <f t="shared" si="26"/>
        <v>#DIV/0!</v>
      </c>
      <c r="AD302" s="7" t="e">
        <f t="shared" si="27"/>
        <v>#DIV/0!</v>
      </c>
      <c r="AE302">
        <f>_xlfn.QUARTILE.INC(G302:G302,1)</f>
        <v>22536.633456849122</v>
      </c>
      <c r="AF302">
        <f>_xlfn.QUARTILE.INC(G302:G302,3)</f>
        <v>22536.633456849122</v>
      </c>
      <c r="AG302" t="e">
        <f>IF(OR(#REF!=0,#REF!=0),0,AF302-AE302)</f>
        <v>#REF!</v>
      </c>
      <c r="AH302" t="e">
        <f t="shared" si="28"/>
        <v>#REF!</v>
      </c>
      <c r="AI302" t="e">
        <f t="shared" si="29"/>
        <v>#REF!</v>
      </c>
    </row>
    <row r="303" spans="1:36" x14ac:dyDescent="0.2">
      <c r="A303" t="s">
        <v>323</v>
      </c>
      <c r="B303" s="7">
        <v>1.3302578979203072</v>
      </c>
      <c r="C303" s="7">
        <v>2.8340534034797504</v>
      </c>
      <c r="D303" s="7">
        <v>102.48613709723263</v>
      </c>
      <c r="E303" s="7">
        <v>0.76455953921561715</v>
      </c>
      <c r="F303" s="7">
        <v>48.712115512882612</v>
      </c>
      <c r="G303" s="7">
        <v>121.48380243694339</v>
      </c>
      <c r="H303" s="7">
        <v>767.24849996077057</v>
      </c>
      <c r="I303" s="7">
        <v>16.56928668605433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AVERAGE(R303:R303)</f>
        <v>0</v>
      </c>
      <c r="T303">
        <f>IFERROR(#REF!/#REF!,0)</f>
        <v>0</v>
      </c>
      <c r="U303" t="e">
        <f t="shared" si="24"/>
        <v>#DIV/0!</v>
      </c>
      <c r="V303" s="8">
        <f>AVERAGE(B303:B303)</f>
        <v>1.3302578979203072</v>
      </c>
      <c r="X303" s="7" t="e">
        <f>_xlfn.STDEV.S(B303:B303)</f>
        <v>#DIV/0!</v>
      </c>
      <c r="Y303" t="e">
        <f>AVERAGEIFS(B303:B303,B303:B303,"&gt;="&amp;($V303-$X303),B303:B303,"&lt;="&amp;($V303+$X303))</f>
        <v>#DIV/0!</v>
      </c>
      <c r="Z303" t="e">
        <f t="shared" si="25"/>
        <v>#DIV/0!</v>
      </c>
      <c r="AC303" s="7" t="e">
        <f t="shared" si="26"/>
        <v>#DIV/0!</v>
      </c>
      <c r="AD303" s="7" t="e">
        <f t="shared" si="27"/>
        <v>#DIV/0!</v>
      </c>
      <c r="AE303">
        <f>_xlfn.QUARTILE.INC(G303:G303,1)</f>
        <v>121.48380243694339</v>
      </c>
      <c r="AF303">
        <f>_xlfn.QUARTILE.INC(G303:G303,3)</f>
        <v>121.48380243694339</v>
      </c>
      <c r="AG303" t="e">
        <f>IF(OR(#REF!=0,#REF!=0),0,AF303-AE303)</f>
        <v>#REF!</v>
      </c>
      <c r="AH303" t="e">
        <f t="shared" si="28"/>
        <v>#REF!</v>
      </c>
      <c r="AI303" t="e">
        <f t="shared" si="29"/>
        <v>#REF!</v>
      </c>
    </row>
    <row r="304" spans="1:36" x14ac:dyDescent="0.2">
      <c r="A304" t="s">
        <v>324</v>
      </c>
      <c r="B304" s="7">
        <v>3.5484506284004305E-2</v>
      </c>
      <c r="C304" s="7">
        <v>6.1677153722139844</v>
      </c>
      <c r="D304" s="7">
        <v>10.826751220829667</v>
      </c>
      <c r="E304" s="7">
        <v>0.60884927925620247</v>
      </c>
      <c r="F304" s="7">
        <v>1.9031130925244576E-3</v>
      </c>
      <c r="G304" s="7">
        <v>17.289457477905906</v>
      </c>
      <c r="H304" s="7">
        <v>19.234275535371385</v>
      </c>
      <c r="I304" s="7">
        <v>6.04878554337545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AVERAGE(R304:R304)</f>
        <v>0</v>
      </c>
      <c r="T304">
        <f>IFERROR(#REF!/#REF!,0)</f>
        <v>0</v>
      </c>
      <c r="U304" t="e">
        <f t="shared" si="24"/>
        <v>#DIV/0!</v>
      </c>
      <c r="V304" s="8">
        <f>AVERAGE(B304:B304)</f>
        <v>3.5484506284004305E-2</v>
      </c>
      <c r="X304" s="7" t="e">
        <f>_xlfn.STDEV.S(B304:B304)</f>
        <v>#DIV/0!</v>
      </c>
      <c r="Y304" t="e">
        <f>AVERAGEIFS(B304:B304,B304:B304,"&gt;="&amp;($V304-$X304),B304:B304,"&lt;="&amp;($V304+$X304))</f>
        <v>#DIV/0!</v>
      </c>
      <c r="Z304" t="e">
        <f t="shared" si="25"/>
        <v>#DIV/0!</v>
      </c>
      <c r="AC304" s="7" t="e">
        <f t="shared" si="26"/>
        <v>#DIV/0!</v>
      </c>
      <c r="AD304" s="7" t="e">
        <f t="shared" si="27"/>
        <v>#DIV/0!</v>
      </c>
      <c r="AE304">
        <f>_xlfn.QUARTILE.INC(G304:G304,1)</f>
        <v>17.289457477905906</v>
      </c>
      <c r="AF304">
        <f>_xlfn.QUARTILE.INC(G304:G304,3)</f>
        <v>17.289457477905906</v>
      </c>
      <c r="AG304" t="e">
        <f>IF(OR(#REF!=0,#REF!=0),0,AF304-AE304)</f>
        <v>#REF!</v>
      </c>
      <c r="AH304" t="e">
        <f t="shared" si="28"/>
        <v>#REF!</v>
      </c>
      <c r="AI304" t="e">
        <f t="shared" si="29"/>
        <v>#REF!</v>
      </c>
    </row>
    <row r="305" spans="1:36" x14ac:dyDescent="0.2">
      <c r="A305" t="s">
        <v>325</v>
      </c>
      <c r="B305" s="7">
        <v>23.962843209830755</v>
      </c>
      <c r="C305" s="7">
        <v>13.808090528632931</v>
      </c>
      <c r="D305" s="7">
        <v>18.873080694640961</v>
      </c>
      <c r="E305" s="7">
        <v>3.0381064007731835</v>
      </c>
      <c r="F305" s="7">
        <v>22.611072158397935</v>
      </c>
      <c r="G305" s="7">
        <v>191.67930348111767</v>
      </c>
      <c r="H305" s="7">
        <v>294.77198599381614</v>
      </c>
      <c r="I305" s="7">
        <v>3.7101021436387414</v>
      </c>
      <c r="J305">
        <v>487.13607115310782</v>
      </c>
      <c r="K305">
        <v>2266.0487264932813</v>
      </c>
      <c r="L305">
        <v>5397.5656866921427</v>
      </c>
      <c r="M305">
        <v>1.0946396317436597</v>
      </c>
      <c r="N305">
        <v>0.24044644811776258</v>
      </c>
      <c r="O305">
        <v>1.6354010120094276</v>
      </c>
      <c r="P305">
        <v>1.053157456504358</v>
      </c>
      <c r="Q305">
        <v>0.26904128480892292</v>
      </c>
      <c r="R305">
        <v>1.0386077293844251</v>
      </c>
      <c r="S305">
        <f>AVERAGE(R305:R305)</f>
        <v>1.0386077293844251</v>
      </c>
      <c r="T305">
        <f>IFERROR(#REF!/#REF!,0)</f>
        <v>0</v>
      </c>
      <c r="U305" t="e">
        <f t="shared" si="24"/>
        <v>#DIV/0!</v>
      </c>
      <c r="V305" s="8">
        <f>AVERAGE(B305:B305)</f>
        <v>23.962843209830755</v>
      </c>
      <c r="X305" s="7" t="e">
        <f>_xlfn.STDEV.S(B305:B305)</f>
        <v>#DIV/0!</v>
      </c>
      <c r="Y305" t="e">
        <f>AVERAGEIFS(B305:B305,B305:B305,"&gt;="&amp;($V305-$X305),B305:B305,"&lt;="&amp;($V305+$X305))</f>
        <v>#DIV/0!</v>
      </c>
      <c r="Z305" t="e">
        <f t="shared" si="25"/>
        <v>#DIV/0!</v>
      </c>
      <c r="AC305" s="7" t="e">
        <f t="shared" si="26"/>
        <v>#DIV/0!</v>
      </c>
      <c r="AD305" s="7" t="e">
        <f t="shared" si="27"/>
        <v>#DIV/0!</v>
      </c>
      <c r="AE305">
        <f>_xlfn.QUARTILE.INC(G305:G305,1)</f>
        <v>191.67930348111767</v>
      </c>
      <c r="AF305">
        <f>_xlfn.QUARTILE.INC(G305:G305,3)</f>
        <v>191.67930348111767</v>
      </c>
      <c r="AG305" t="e">
        <f>IF(OR(#REF!=0,#REF!=0),0,AF305-AE305)</f>
        <v>#REF!</v>
      </c>
      <c r="AH305" t="e">
        <f t="shared" si="28"/>
        <v>#REF!</v>
      </c>
      <c r="AI305" t="e">
        <f t="shared" si="29"/>
        <v>#REF!</v>
      </c>
    </row>
    <row r="306" spans="1:36" x14ac:dyDescent="0.2">
      <c r="A306" t="s">
        <v>326</v>
      </c>
      <c r="B306" s="7">
        <v>763.97265841420949</v>
      </c>
      <c r="C306" s="7">
        <v>22.974779178753664</v>
      </c>
      <c r="D306" s="7">
        <v>34.691583461757375</v>
      </c>
      <c r="E306" s="7">
        <v>3.1054346264275381</v>
      </c>
      <c r="F306" s="7">
        <v>1379.1315507540166</v>
      </c>
      <c r="G306" s="7">
        <v>5186.8378711339055</v>
      </c>
      <c r="H306" s="7">
        <v>155.51686992206405</v>
      </c>
      <c r="I306" s="7">
        <v>35.800938944385258</v>
      </c>
      <c r="J306">
        <v>345.04750284245091</v>
      </c>
      <c r="K306">
        <v>1800.2246159077029</v>
      </c>
      <c r="L306">
        <v>116.61360139330239</v>
      </c>
      <c r="M306">
        <v>1.1604369008429176</v>
      </c>
      <c r="N306">
        <v>9.1341483625730968E-2</v>
      </c>
      <c r="O306">
        <v>2.2589022334099691</v>
      </c>
      <c r="P306">
        <v>1.4613335638616829</v>
      </c>
      <c r="Q306">
        <v>0.53508068306411716</v>
      </c>
      <c r="R306">
        <v>0.85200866774702944</v>
      </c>
      <c r="S306">
        <f>AVERAGE(R306:R306)</f>
        <v>0.85200866774702944</v>
      </c>
      <c r="T306">
        <f>IFERROR(#REF!/#REF!,0)</f>
        <v>0</v>
      </c>
      <c r="U306" t="e">
        <f t="shared" si="24"/>
        <v>#DIV/0!</v>
      </c>
      <c r="V306" s="8">
        <f>AVERAGE(B306:B306)</f>
        <v>763.97265841420949</v>
      </c>
      <c r="X306" s="7" t="e">
        <f>_xlfn.STDEV.S(B306:B306)</f>
        <v>#DIV/0!</v>
      </c>
      <c r="Y306" t="e">
        <f>AVERAGEIFS(B306:B306,B306:B306,"&gt;="&amp;($V306-$X306),B306:B306,"&lt;="&amp;($V306+$X306))</f>
        <v>#DIV/0!</v>
      </c>
      <c r="Z306" t="e">
        <f t="shared" si="25"/>
        <v>#DIV/0!</v>
      </c>
      <c r="AC306" s="7" t="e">
        <f t="shared" si="26"/>
        <v>#DIV/0!</v>
      </c>
      <c r="AD306" s="7" t="e">
        <f t="shared" si="27"/>
        <v>#DIV/0!</v>
      </c>
      <c r="AE306">
        <f>_xlfn.QUARTILE.INC(G306:G306,1)</f>
        <v>5186.8378711339055</v>
      </c>
      <c r="AF306">
        <f>_xlfn.QUARTILE.INC(G306:G306,3)</f>
        <v>5186.8378711339055</v>
      </c>
      <c r="AG306" t="e">
        <f>IF(OR(#REF!=0,#REF!=0),0,AF306-AE306)</f>
        <v>#REF!</v>
      </c>
      <c r="AH306" t="e">
        <f t="shared" si="28"/>
        <v>#REF!</v>
      </c>
      <c r="AI306" t="e">
        <f t="shared" si="29"/>
        <v>#REF!</v>
      </c>
    </row>
    <row r="307" spans="1:36" x14ac:dyDescent="0.2">
      <c r="A307" t="s">
        <v>327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>
        <v>125.19624271108805</v>
      </c>
      <c r="K307">
        <v>5.7319612686836034</v>
      </c>
      <c r="L307">
        <v>66.758709117520624</v>
      </c>
      <c r="M307">
        <v>0.95290070302533703</v>
      </c>
      <c r="N307">
        <v>2.8859333599525663E-2</v>
      </c>
      <c r="O307">
        <v>1.692128252801377</v>
      </c>
      <c r="P307">
        <v>1.0037740181063721</v>
      </c>
      <c r="Q307">
        <v>0.24392622334360314</v>
      </c>
      <c r="R307">
        <v>1.1454276411873063</v>
      </c>
      <c r="S307">
        <f>AVERAGE(R307:R307)</f>
        <v>1.1454276411873063</v>
      </c>
      <c r="T307">
        <f>IFERROR(#REF!/#REF!,0)</f>
        <v>0</v>
      </c>
      <c r="U307" t="e">
        <f t="shared" si="24"/>
        <v>#DIV/0!</v>
      </c>
      <c r="V307" s="8">
        <f>AVERAGE(B307:B307)</f>
        <v>0</v>
      </c>
      <c r="X307" s="7" t="e">
        <f>_xlfn.STDEV.S(B307:B307)</f>
        <v>#DIV/0!</v>
      </c>
      <c r="Y307" t="e">
        <f>AVERAGEIFS(B307:B307,B307:B307,"&gt;="&amp;($V307-$X307),B307:B307,"&lt;="&amp;($V307+$X307))</f>
        <v>#DIV/0!</v>
      </c>
      <c r="Z307" t="e">
        <f t="shared" si="25"/>
        <v>#DIV/0!</v>
      </c>
      <c r="AC307" s="7" t="e">
        <f t="shared" si="26"/>
        <v>#DIV/0!</v>
      </c>
      <c r="AD307" s="7" t="e">
        <f t="shared" si="27"/>
        <v>#DIV/0!</v>
      </c>
      <c r="AE307">
        <f>_xlfn.QUARTILE.INC(G307:G307,1)</f>
        <v>0</v>
      </c>
      <c r="AF307">
        <f>_xlfn.QUARTILE.INC(G307:G307,3)</f>
        <v>0</v>
      </c>
      <c r="AG307" t="e">
        <f>IF(OR(#REF!=0,#REF!=0),0,AF307-AE307)</f>
        <v>#REF!</v>
      </c>
      <c r="AH307" t="e">
        <f t="shared" si="28"/>
        <v>#REF!</v>
      </c>
      <c r="AI307" t="e">
        <f t="shared" si="29"/>
        <v>#REF!</v>
      </c>
    </row>
    <row r="308" spans="1:36" x14ac:dyDescent="0.2">
      <c r="A308" t="s">
        <v>328</v>
      </c>
      <c r="B308" s="7">
        <v>35.82020375670286</v>
      </c>
      <c r="C308" s="7">
        <v>4.8664537352982125</v>
      </c>
      <c r="D308" s="7">
        <v>5.1255997198604728</v>
      </c>
      <c r="E308" s="7">
        <v>8.9918467274346478E-2</v>
      </c>
      <c r="F308" s="7">
        <v>5.6546620036056829</v>
      </c>
      <c r="G308" s="7">
        <v>89.991669905755714</v>
      </c>
      <c r="H308" s="7">
        <v>12.92142250843035</v>
      </c>
      <c r="I308" s="7">
        <v>41.447234428974895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>AVERAGE(R308:R308)</f>
        <v>0</v>
      </c>
      <c r="T308">
        <f>IFERROR(#REF!/#REF!,0)</f>
        <v>0</v>
      </c>
      <c r="U308" t="e">
        <f t="shared" si="24"/>
        <v>#DIV/0!</v>
      </c>
      <c r="V308" s="8">
        <f>AVERAGE(B308:B308)</f>
        <v>35.82020375670286</v>
      </c>
      <c r="X308" s="7" t="e">
        <f>_xlfn.STDEV.S(B308:B308)</f>
        <v>#DIV/0!</v>
      </c>
      <c r="Y308" t="e">
        <f>AVERAGEIFS(B308:B308,B308:B308,"&gt;="&amp;($V308-$X308),B308:B308,"&lt;="&amp;($V308+$X308))</f>
        <v>#DIV/0!</v>
      </c>
      <c r="Z308" t="e">
        <f t="shared" si="25"/>
        <v>#DIV/0!</v>
      </c>
      <c r="AC308" s="7" t="e">
        <f t="shared" si="26"/>
        <v>#DIV/0!</v>
      </c>
      <c r="AD308" s="7" t="e">
        <f t="shared" si="27"/>
        <v>#DIV/0!</v>
      </c>
      <c r="AE308">
        <f>_xlfn.QUARTILE.INC(G308:G308,1)</f>
        <v>89.991669905755714</v>
      </c>
      <c r="AF308">
        <f>_xlfn.QUARTILE.INC(G308:G308,3)</f>
        <v>89.991669905755714</v>
      </c>
      <c r="AG308" t="e">
        <f>IF(OR(#REF!=0,#REF!=0),0,AF308-AE308)</f>
        <v>#REF!</v>
      </c>
      <c r="AH308" t="e">
        <f t="shared" si="28"/>
        <v>#REF!</v>
      </c>
      <c r="AI308" t="e">
        <f t="shared" si="29"/>
        <v>#REF!</v>
      </c>
    </row>
    <row r="309" spans="1:36" x14ac:dyDescent="0.2">
      <c r="A309" t="s">
        <v>329</v>
      </c>
      <c r="B309" s="7">
        <v>26.643347748334616</v>
      </c>
      <c r="C309" s="7">
        <v>10.045167228653503</v>
      </c>
      <c r="D309" s="7">
        <v>62.277078684716678</v>
      </c>
      <c r="E309" s="7">
        <v>1.8340858062494816</v>
      </c>
      <c r="F309" s="7">
        <v>6.6627953058417493</v>
      </c>
      <c r="G309" s="7">
        <v>28.540183197126723</v>
      </c>
      <c r="H309" s="7">
        <v>17.863318083249823</v>
      </c>
      <c r="I309" s="7">
        <v>72.757707527360481</v>
      </c>
      <c r="J309">
        <v>-0.19610121400964986</v>
      </c>
      <c r="K309">
        <v>28.696743819659886</v>
      </c>
      <c r="L309">
        <v>16.949328954858359</v>
      </c>
      <c r="M309">
        <v>-1.1716778333711777</v>
      </c>
      <c r="N309">
        <v>0.26659261066579454</v>
      </c>
      <c r="O309">
        <v>-1.8232362276642842</v>
      </c>
      <c r="P309">
        <v>-2.8509809541906175</v>
      </c>
      <c r="Q309">
        <v>0.96075483689156393</v>
      </c>
      <c r="R309">
        <v>-0.22293501419880651</v>
      </c>
      <c r="S309">
        <f>AVERAGE(R309:R309)</f>
        <v>-0.22293501419880651</v>
      </c>
      <c r="T309">
        <f>IFERROR(#REF!/#REF!,0)</f>
        <v>0</v>
      </c>
      <c r="U309" t="e">
        <f t="shared" si="24"/>
        <v>#DIV/0!</v>
      </c>
      <c r="V309" s="8">
        <f>AVERAGE(B309:B309)</f>
        <v>26.643347748334616</v>
      </c>
      <c r="X309" s="7" t="e">
        <f>_xlfn.STDEV.S(B309:B309)</f>
        <v>#DIV/0!</v>
      </c>
      <c r="Y309" t="e">
        <f>AVERAGEIFS(B309:B309,B309:B309,"&gt;="&amp;($V309-$X309),B309:B309,"&lt;="&amp;($V309+$X309))</f>
        <v>#DIV/0!</v>
      </c>
      <c r="Z309" t="e">
        <f t="shared" si="25"/>
        <v>#DIV/0!</v>
      </c>
      <c r="AC309" s="7" t="e">
        <f t="shared" si="26"/>
        <v>#DIV/0!</v>
      </c>
      <c r="AD309" s="7" t="e">
        <f t="shared" si="27"/>
        <v>#DIV/0!</v>
      </c>
      <c r="AE309">
        <f>_xlfn.QUARTILE.INC(G309:G309,1)</f>
        <v>28.540183197126723</v>
      </c>
      <c r="AF309">
        <f>_xlfn.QUARTILE.INC(G309:G309,3)</f>
        <v>28.540183197126723</v>
      </c>
      <c r="AG309" t="e">
        <f>IF(OR(#REF!=0,#REF!=0),0,AF309-AE309)</f>
        <v>#REF!</v>
      </c>
      <c r="AH309" t="e">
        <f t="shared" si="28"/>
        <v>#REF!</v>
      </c>
      <c r="AI309" t="e">
        <f t="shared" si="29"/>
        <v>#REF!</v>
      </c>
    </row>
    <row r="310" spans="1:36" x14ac:dyDescent="0.2">
      <c r="A310" t="s">
        <v>330</v>
      </c>
      <c r="B310" s="7">
        <v>19.438415038637412</v>
      </c>
      <c r="C310" s="7">
        <v>218.04695171685731</v>
      </c>
      <c r="D310" s="7">
        <v>152.85058242572367</v>
      </c>
      <c r="E310" s="7">
        <v>2.8435111304592859</v>
      </c>
      <c r="F310" s="7">
        <v>19.772550552680649</v>
      </c>
      <c r="G310" s="7">
        <v>200.98565372415808</v>
      </c>
      <c r="H310" s="7">
        <v>7.1095610419906148</v>
      </c>
      <c r="I310" s="7">
        <v>315.92016351054184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AVERAGE(R310:R310)</f>
        <v>0</v>
      </c>
      <c r="T310">
        <f>IFERROR(#REF!/#REF!,0)</f>
        <v>0</v>
      </c>
      <c r="U310" t="e">
        <f t="shared" si="24"/>
        <v>#DIV/0!</v>
      </c>
      <c r="V310" s="8">
        <f>AVERAGE(B310:B310)</f>
        <v>19.438415038637412</v>
      </c>
      <c r="X310" s="7" t="e">
        <f>_xlfn.STDEV.S(B310:B310)</f>
        <v>#DIV/0!</v>
      </c>
      <c r="Y310" t="e">
        <f>AVERAGEIFS(B310:B310,B310:B310,"&gt;="&amp;($V310-$X310),B310:B310,"&lt;="&amp;($V310+$X310))</f>
        <v>#DIV/0!</v>
      </c>
      <c r="Z310" t="e">
        <f t="shared" si="25"/>
        <v>#DIV/0!</v>
      </c>
      <c r="AC310" s="7" t="e">
        <f t="shared" si="26"/>
        <v>#DIV/0!</v>
      </c>
      <c r="AD310" s="7" t="e">
        <f t="shared" si="27"/>
        <v>#DIV/0!</v>
      </c>
      <c r="AE310">
        <f>_xlfn.QUARTILE.INC(G310:G310,1)</f>
        <v>200.98565372415808</v>
      </c>
      <c r="AF310">
        <f>_xlfn.QUARTILE.INC(G310:G310,3)</f>
        <v>200.98565372415808</v>
      </c>
      <c r="AG310" t="e">
        <f>IF(OR(#REF!=0,#REF!=0),0,AF310-AE310)</f>
        <v>#REF!</v>
      </c>
      <c r="AH310" t="e">
        <f t="shared" si="28"/>
        <v>#REF!</v>
      </c>
      <c r="AI310" t="e">
        <f t="shared" si="29"/>
        <v>#REF!</v>
      </c>
    </row>
    <row r="311" spans="1:36" x14ac:dyDescent="0.2">
      <c r="A311" t="s">
        <v>331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>
        <v>0</v>
      </c>
      <c r="K311">
        <v>4.2128939633515952</v>
      </c>
      <c r="L311">
        <v>1.5536061065053284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AVERAGE(R311:R311)</f>
        <v>0</v>
      </c>
      <c r="T311">
        <f>IFERROR(#REF!/#REF!,0)</f>
        <v>0</v>
      </c>
      <c r="U311" t="e">
        <f t="shared" si="24"/>
        <v>#DIV/0!</v>
      </c>
      <c r="V311" s="7">
        <f>AVERAGE(B311:B311)</f>
        <v>0</v>
      </c>
      <c r="W311" t="s">
        <v>480</v>
      </c>
      <c r="X311" s="7" t="e">
        <f>_xlfn.STDEV.S(B311:B311)</f>
        <v>#DIV/0!</v>
      </c>
      <c r="Y311" t="e">
        <f>AVERAGEIFS(B311:B311,B311:B311,"&gt;="&amp;($V311-$X311),B311:B311,"&lt;="&amp;($V311+$X311))</f>
        <v>#DIV/0!</v>
      </c>
      <c r="Z311" t="e">
        <f t="shared" si="25"/>
        <v>#DIV/0!</v>
      </c>
      <c r="AC311" s="7" t="e">
        <f t="shared" si="26"/>
        <v>#DIV/0!</v>
      </c>
      <c r="AD311" s="7" t="e">
        <f t="shared" si="27"/>
        <v>#DIV/0!</v>
      </c>
      <c r="AE311">
        <f>_xlfn.QUARTILE.INC(G311:G311,1)</f>
        <v>0</v>
      </c>
      <c r="AF311">
        <f>_xlfn.QUARTILE.INC(G311:G311,3)</f>
        <v>0</v>
      </c>
      <c r="AG311" t="e">
        <f>IF(OR(#REF!=0,#REF!=0),0,AF311-AE311)</f>
        <v>#REF!</v>
      </c>
      <c r="AH311" t="e">
        <f t="shared" si="28"/>
        <v>#REF!</v>
      </c>
      <c r="AI311" t="e">
        <f t="shared" si="29"/>
        <v>#REF!</v>
      </c>
      <c r="AJ311" t="s">
        <v>480</v>
      </c>
    </row>
    <row r="312" spans="1:36" x14ac:dyDescent="0.2">
      <c r="A312" t="s">
        <v>332</v>
      </c>
      <c r="B312" s="7">
        <v>14566.280926994843</v>
      </c>
      <c r="C312" s="7">
        <v>16323.538199246512</v>
      </c>
      <c r="D312" s="7">
        <v>6411.7486574119785</v>
      </c>
      <c r="E312" s="7">
        <v>1.7983953128389905</v>
      </c>
      <c r="F312" s="7">
        <v>24251.481357953289</v>
      </c>
      <c r="G312" s="7">
        <v>61836.611134315244</v>
      </c>
      <c r="H312" s="7">
        <v>494498.52561143017</v>
      </c>
      <c r="I312" s="7">
        <v>7990.3937233630231</v>
      </c>
      <c r="J312">
        <v>16.232722648723463</v>
      </c>
      <c r="K312">
        <v>16.303246237784929</v>
      </c>
      <c r="L312">
        <v>69.867217322874097</v>
      </c>
      <c r="M312">
        <v>0.6000149400542617</v>
      </c>
      <c r="N312">
        <v>0.13604956209619082</v>
      </c>
      <c r="O312">
        <v>1.8991733917851996</v>
      </c>
      <c r="P312">
        <v>2.0615421567149003E-2</v>
      </c>
      <c r="Q312">
        <v>0.31223323436835737</v>
      </c>
      <c r="R312">
        <v>0.4599886735996504</v>
      </c>
      <c r="S312">
        <f>AVERAGE(R312:R312)</f>
        <v>0.4599886735996504</v>
      </c>
      <c r="T312">
        <f>IFERROR(#REF!/#REF!,0)</f>
        <v>0</v>
      </c>
      <c r="U312" t="e">
        <f t="shared" si="24"/>
        <v>#DIV/0!</v>
      </c>
      <c r="V312" s="8">
        <f>AVERAGE(B312:B312)</f>
        <v>14566.280926994843</v>
      </c>
      <c r="X312" s="7" t="e">
        <f>_xlfn.STDEV.S(B312:B312)</f>
        <v>#DIV/0!</v>
      </c>
      <c r="Y312" t="e">
        <f>AVERAGEIFS(B312:B312,B312:B312,"&gt;="&amp;($V312-$X312),B312:B312,"&lt;="&amp;($V312+$X312))</f>
        <v>#DIV/0!</v>
      </c>
      <c r="Z312" t="e">
        <f t="shared" si="25"/>
        <v>#DIV/0!</v>
      </c>
      <c r="AC312" s="7" t="e">
        <f t="shared" si="26"/>
        <v>#DIV/0!</v>
      </c>
      <c r="AD312" s="7" t="e">
        <f t="shared" si="27"/>
        <v>#DIV/0!</v>
      </c>
      <c r="AE312">
        <f>_xlfn.QUARTILE.INC(G312:G312,1)</f>
        <v>61836.611134315244</v>
      </c>
      <c r="AF312">
        <f>_xlfn.QUARTILE.INC(G312:G312,3)</f>
        <v>61836.611134315244</v>
      </c>
      <c r="AG312" t="e">
        <f>IF(OR(#REF!=0,#REF!=0),0,AF312-AE312)</f>
        <v>#REF!</v>
      </c>
      <c r="AH312" t="e">
        <f t="shared" si="28"/>
        <v>#REF!</v>
      </c>
      <c r="AI312" t="e">
        <f t="shared" si="29"/>
        <v>#REF!</v>
      </c>
    </row>
    <row r="313" spans="1:36" x14ac:dyDescent="0.2">
      <c r="A313" t="s">
        <v>333</v>
      </c>
      <c r="B313" s="7">
        <v>0</v>
      </c>
      <c r="C313" s="7">
        <v>0.21249334666943795</v>
      </c>
      <c r="D313" s="7">
        <v>5.8619556451494477</v>
      </c>
      <c r="E313" s="7">
        <v>40.335088940776515</v>
      </c>
      <c r="F313" s="7">
        <v>0</v>
      </c>
      <c r="G313" s="7">
        <v>5.0133161845993888</v>
      </c>
      <c r="H313" s="7">
        <v>0.10850832661951385</v>
      </c>
      <c r="I313" s="7">
        <v>3.1907513229563933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AVERAGE(R313:R313)</f>
        <v>0</v>
      </c>
      <c r="T313">
        <f>IFERROR(#REF!/#REF!,0)</f>
        <v>0</v>
      </c>
      <c r="U313" t="e">
        <f t="shared" si="24"/>
        <v>#DIV/0!</v>
      </c>
      <c r="V313" s="7">
        <f>AVERAGE(B313:B313)</f>
        <v>0</v>
      </c>
      <c r="W313" t="s">
        <v>480</v>
      </c>
      <c r="X313" s="7" t="e">
        <f>_xlfn.STDEV.S(B313:B313)</f>
        <v>#DIV/0!</v>
      </c>
      <c r="Y313" t="e">
        <f>AVERAGEIFS(B313:B313,B313:B313,"&gt;="&amp;($V313-$X313),B313:B313,"&lt;="&amp;($V313+$X313))</f>
        <v>#DIV/0!</v>
      </c>
      <c r="Z313" t="e">
        <f t="shared" si="25"/>
        <v>#DIV/0!</v>
      </c>
      <c r="AC313" s="7" t="e">
        <f t="shared" si="26"/>
        <v>#DIV/0!</v>
      </c>
      <c r="AD313" s="7" t="e">
        <f t="shared" si="27"/>
        <v>#DIV/0!</v>
      </c>
      <c r="AE313">
        <f>_xlfn.QUARTILE.INC(G313:G313,1)</f>
        <v>5.0133161845993888</v>
      </c>
      <c r="AF313">
        <f>_xlfn.QUARTILE.INC(G313:G313,3)</f>
        <v>5.0133161845993888</v>
      </c>
      <c r="AG313" t="e">
        <f>IF(OR(#REF!=0,#REF!=0),0,AF313-AE313)</f>
        <v>#REF!</v>
      </c>
      <c r="AH313" t="e">
        <f t="shared" si="28"/>
        <v>#REF!</v>
      </c>
      <c r="AI313" t="e">
        <f t="shared" si="29"/>
        <v>#REF!</v>
      </c>
      <c r="AJ313" t="s">
        <v>480</v>
      </c>
    </row>
    <row r="314" spans="1:36" x14ac:dyDescent="0.2">
      <c r="A314" t="s">
        <v>334</v>
      </c>
      <c r="B314" s="7">
        <v>-138.07587814079065</v>
      </c>
      <c r="C314" s="7">
        <v>76.854550450557682</v>
      </c>
      <c r="D314" s="7">
        <v>343.32016877373252</v>
      </c>
      <c r="E314" s="7">
        <v>4.8965441928776174</v>
      </c>
      <c r="F314" s="7">
        <v>0.24167332457691593</v>
      </c>
      <c r="G314" s="7">
        <v>760.05418662671821</v>
      </c>
      <c r="H314" s="7">
        <v>643.82607026998562</v>
      </c>
      <c r="I314" s="7">
        <v>358.19968204277774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AVERAGE(R314:R314)</f>
        <v>0</v>
      </c>
      <c r="T314">
        <f>IFERROR(#REF!/#REF!,0)</f>
        <v>0</v>
      </c>
      <c r="U314" t="e">
        <f t="shared" si="24"/>
        <v>#DIV/0!</v>
      </c>
      <c r="V314" s="8">
        <f>AVERAGE(B314:B314)</f>
        <v>-138.07587814079065</v>
      </c>
      <c r="X314" s="7" t="e">
        <f>_xlfn.STDEV.S(B314:B314)</f>
        <v>#DIV/0!</v>
      </c>
      <c r="Y314" t="e">
        <f>AVERAGEIFS(B314:B314,B314:B314,"&gt;="&amp;($V314-$X314),B314:B314,"&lt;="&amp;($V314+$X314))</f>
        <v>#DIV/0!</v>
      </c>
      <c r="Z314" t="e">
        <f t="shared" si="25"/>
        <v>#DIV/0!</v>
      </c>
      <c r="AC314" s="7" t="e">
        <f t="shared" si="26"/>
        <v>#DIV/0!</v>
      </c>
      <c r="AD314" s="7" t="e">
        <f t="shared" si="27"/>
        <v>#DIV/0!</v>
      </c>
      <c r="AE314">
        <f>_xlfn.QUARTILE.INC(G314:G314,1)</f>
        <v>760.05418662671821</v>
      </c>
      <c r="AF314">
        <f>_xlfn.QUARTILE.INC(G314:G314,3)</f>
        <v>760.05418662671821</v>
      </c>
      <c r="AG314" t="e">
        <f>IF(OR(#REF!=0,#REF!=0),0,AF314-AE314)</f>
        <v>#REF!</v>
      </c>
      <c r="AH314" t="e">
        <f t="shared" si="28"/>
        <v>#REF!</v>
      </c>
      <c r="AI314" t="e">
        <f t="shared" si="29"/>
        <v>#REF!</v>
      </c>
    </row>
    <row r="315" spans="1:36" x14ac:dyDescent="0.2">
      <c r="A315" t="s">
        <v>335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>
        <v>28.37859961783052</v>
      </c>
      <c r="K315">
        <v>26.087660345194259</v>
      </c>
      <c r="L315">
        <v>81.306118135721775</v>
      </c>
      <c r="M315">
        <v>0.10504689198232948</v>
      </c>
      <c r="N315">
        <v>0.57213426963102065</v>
      </c>
      <c r="O315">
        <v>7.108769702707933E-2</v>
      </c>
      <c r="P315">
        <v>5.1890365193664023E-2</v>
      </c>
      <c r="Q315">
        <v>1.0259098566018285</v>
      </c>
      <c r="R315">
        <v>0.60289914434143943</v>
      </c>
      <c r="S315">
        <f>AVERAGE(R315:R315)</f>
        <v>0.60289914434143943</v>
      </c>
      <c r="T315">
        <f>IFERROR(#REF!/#REF!,0)</f>
        <v>0</v>
      </c>
      <c r="U315" t="e">
        <f t="shared" si="24"/>
        <v>#DIV/0!</v>
      </c>
      <c r="V315" s="7">
        <f>AVERAGE(B315:B315)</f>
        <v>0</v>
      </c>
      <c r="W315" t="s">
        <v>480</v>
      </c>
      <c r="X315" s="7" t="e">
        <f>_xlfn.STDEV.S(B315:B315)</f>
        <v>#DIV/0!</v>
      </c>
      <c r="Y315" t="e">
        <f>AVERAGEIFS(B315:B315,B315:B315,"&gt;="&amp;($V315-$X315),B315:B315,"&lt;="&amp;($V315+$X315))</f>
        <v>#DIV/0!</v>
      </c>
      <c r="Z315" t="e">
        <f t="shared" si="25"/>
        <v>#DIV/0!</v>
      </c>
      <c r="AC315" s="7" t="e">
        <f t="shared" si="26"/>
        <v>#DIV/0!</v>
      </c>
      <c r="AD315" s="7" t="e">
        <f t="shared" si="27"/>
        <v>#DIV/0!</v>
      </c>
      <c r="AE315">
        <f>_xlfn.QUARTILE.INC(G315:G315,1)</f>
        <v>0</v>
      </c>
      <c r="AF315">
        <f>_xlfn.QUARTILE.INC(G315:G315,3)</f>
        <v>0</v>
      </c>
      <c r="AG315" t="e">
        <f>IF(OR(#REF!=0,#REF!=0),0,AF315-AE315)</f>
        <v>#REF!</v>
      </c>
      <c r="AH315" t="e">
        <f t="shared" si="28"/>
        <v>#REF!</v>
      </c>
      <c r="AI315" t="e">
        <f t="shared" si="29"/>
        <v>#REF!</v>
      </c>
      <c r="AJ315" t="s">
        <v>480</v>
      </c>
    </row>
    <row r="316" spans="1:36" x14ac:dyDescent="0.2">
      <c r="A316" t="s">
        <v>336</v>
      </c>
      <c r="B316" s="7">
        <v>124.52891357206455</v>
      </c>
      <c r="C316" s="7">
        <v>4.9750878923477604</v>
      </c>
      <c r="D316" s="7">
        <v>103.739078838118</v>
      </c>
      <c r="E316" s="7">
        <v>2.7034692671091713</v>
      </c>
      <c r="F316" s="7">
        <v>259.50834979123863</v>
      </c>
      <c r="G316" s="7">
        <v>528.05459806985209</v>
      </c>
      <c r="H316" s="7">
        <v>11.064353981865429</v>
      </c>
      <c r="I316" s="7">
        <v>51.539806874880085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AVERAGE(R316:R316)</f>
        <v>0</v>
      </c>
      <c r="T316">
        <f>IFERROR(#REF!/#REF!,0)</f>
        <v>0</v>
      </c>
      <c r="U316" t="e">
        <f t="shared" si="24"/>
        <v>#DIV/0!</v>
      </c>
      <c r="V316" s="8">
        <f>AVERAGE(B316:B316)</f>
        <v>124.52891357206455</v>
      </c>
      <c r="X316" s="7" t="e">
        <f>_xlfn.STDEV.S(B316:B316)</f>
        <v>#DIV/0!</v>
      </c>
      <c r="Y316" t="e">
        <f>AVERAGEIFS(B316:B316,B316:B316,"&gt;="&amp;($V316-$X316),B316:B316,"&lt;="&amp;($V316+$X316))</f>
        <v>#DIV/0!</v>
      </c>
      <c r="Z316" t="e">
        <f t="shared" si="25"/>
        <v>#DIV/0!</v>
      </c>
      <c r="AC316" s="7" t="e">
        <f t="shared" si="26"/>
        <v>#DIV/0!</v>
      </c>
      <c r="AD316" s="7" t="e">
        <f t="shared" si="27"/>
        <v>#DIV/0!</v>
      </c>
      <c r="AE316">
        <f>_xlfn.QUARTILE.INC(G316:G316,1)</f>
        <v>528.05459806985209</v>
      </c>
      <c r="AF316">
        <f>_xlfn.QUARTILE.INC(G316:G316,3)</f>
        <v>528.05459806985209</v>
      </c>
      <c r="AG316" t="e">
        <f>IF(OR(#REF!=0,#REF!=0),0,AF316-AE316)</f>
        <v>#REF!</v>
      </c>
      <c r="AH316" t="e">
        <f t="shared" si="28"/>
        <v>#REF!</v>
      </c>
      <c r="AI316" t="e">
        <f t="shared" si="29"/>
        <v>#REF!</v>
      </c>
    </row>
    <row r="317" spans="1:36" x14ac:dyDescent="0.2">
      <c r="A317" t="s">
        <v>337</v>
      </c>
      <c r="B317" s="7">
        <v>-2.4124334697511796E-2</v>
      </c>
      <c r="C317" s="7">
        <v>385.09093179439827</v>
      </c>
      <c r="D317" s="7">
        <v>49.742944926264883</v>
      </c>
      <c r="E317" s="7">
        <v>3.0458960071917431</v>
      </c>
      <c r="F317" s="7">
        <v>-0.26322999108260242</v>
      </c>
      <c r="G317" s="7">
        <v>1793.9923835860986</v>
      </c>
      <c r="H317" s="7">
        <v>1055.3142462094872</v>
      </c>
      <c r="I317" s="7">
        <v>772.62350016488961</v>
      </c>
      <c r="J317">
        <v>126.53773578346012</v>
      </c>
      <c r="K317">
        <v>217.65964554490901</v>
      </c>
      <c r="L317">
        <v>13.115071076769445</v>
      </c>
      <c r="M317">
        <v>1.0574612200671594</v>
      </c>
      <c r="N317">
        <v>8.3869283885280158E-2</v>
      </c>
      <c r="O317">
        <v>1.6414000480276516</v>
      </c>
      <c r="P317">
        <v>7.0874773326923782E-2</v>
      </c>
      <c r="Q317">
        <v>0.4720066592449797</v>
      </c>
      <c r="R317">
        <v>0.98075355315508905</v>
      </c>
      <c r="S317">
        <f>AVERAGE(R317:R317)</f>
        <v>0.98075355315508905</v>
      </c>
      <c r="T317">
        <f>IFERROR(#REF!/#REF!,0)</f>
        <v>0</v>
      </c>
      <c r="U317" t="e">
        <f t="shared" si="24"/>
        <v>#DIV/0!</v>
      </c>
      <c r="V317" s="8">
        <f>AVERAGE(B317:B317)</f>
        <v>-2.4124334697511796E-2</v>
      </c>
      <c r="X317" s="7" t="e">
        <f>_xlfn.STDEV.S(B317:B317)</f>
        <v>#DIV/0!</v>
      </c>
      <c r="Y317" t="e">
        <f>AVERAGEIFS(B317:B317,B317:B317,"&gt;="&amp;($V317-$X317),B317:B317,"&lt;="&amp;($V317+$X317))</f>
        <v>#DIV/0!</v>
      </c>
      <c r="Z317" t="e">
        <f t="shared" si="25"/>
        <v>#DIV/0!</v>
      </c>
      <c r="AC317" s="7" t="e">
        <f t="shared" si="26"/>
        <v>#DIV/0!</v>
      </c>
      <c r="AD317" s="7" t="e">
        <f t="shared" si="27"/>
        <v>#DIV/0!</v>
      </c>
      <c r="AE317">
        <f>_xlfn.QUARTILE.INC(G317:G317,1)</f>
        <v>1793.9923835860986</v>
      </c>
      <c r="AF317">
        <f>_xlfn.QUARTILE.INC(G317:G317,3)</f>
        <v>1793.9923835860986</v>
      </c>
      <c r="AG317" t="e">
        <f>IF(OR(#REF!=0,#REF!=0),0,AF317-AE317)</f>
        <v>#REF!</v>
      </c>
      <c r="AH317" t="e">
        <f t="shared" si="28"/>
        <v>#REF!</v>
      </c>
      <c r="AI317" t="e">
        <f t="shared" si="29"/>
        <v>#REF!</v>
      </c>
    </row>
    <row r="318" spans="1:36" x14ac:dyDescent="0.2">
      <c r="A318" t="s">
        <v>338</v>
      </c>
      <c r="B318" s="7">
        <v>3479.2874644951494</v>
      </c>
      <c r="C318" s="7">
        <v>26.388954596959131</v>
      </c>
      <c r="D318" s="7">
        <v>209.52140015770877</v>
      </c>
      <c r="E318" s="7">
        <v>1.312616000449391</v>
      </c>
      <c r="F318" s="7">
        <v>3716.1027063138918</v>
      </c>
      <c r="G318" s="7">
        <v>8554.8450151950365</v>
      </c>
      <c r="H318" s="7">
        <v>9605.2747141986092</v>
      </c>
      <c r="I318" s="7">
        <v>373.96248124039118</v>
      </c>
      <c r="J318">
        <v>27.476123282912095</v>
      </c>
      <c r="K318">
        <v>498.57859126379441</v>
      </c>
      <c r="L318">
        <v>379.59997191741093</v>
      </c>
      <c r="M318">
        <v>0.18925827695975767</v>
      </c>
      <c r="N318">
        <v>0.1347327352850593</v>
      </c>
      <c r="O318">
        <v>0.60259334208650028</v>
      </c>
      <c r="P318">
        <v>0.5717411992234398</v>
      </c>
      <c r="Q318">
        <v>6.0318409636851256E-2</v>
      </c>
      <c r="R318">
        <v>0.51236612955581307</v>
      </c>
      <c r="S318">
        <f>AVERAGE(R318:R318)</f>
        <v>0.51236612955581307</v>
      </c>
      <c r="T318">
        <f>IFERROR(#REF!/#REF!,0)</f>
        <v>0</v>
      </c>
      <c r="U318" t="e">
        <f t="shared" si="24"/>
        <v>#DIV/0!</v>
      </c>
      <c r="V318" s="8">
        <f>AVERAGE(B318:B318)</f>
        <v>3479.2874644951494</v>
      </c>
      <c r="X318" s="7" t="e">
        <f>_xlfn.STDEV.S(B318:B318)</f>
        <v>#DIV/0!</v>
      </c>
      <c r="Y318" t="e">
        <f>AVERAGEIFS(B318:B318,B318:B318,"&gt;="&amp;($V318-$X318),B318:B318,"&lt;="&amp;($V318+$X318))</f>
        <v>#DIV/0!</v>
      </c>
      <c r="Z318" t="e">
        <f t="shared" si="25"/>
        <v>#DIV/0!</v>
      </c>
      <c r="AC318" s="7" t="e">
        <f t="shared" si="26"/>
        <v>#DIV/0!</v>
      </c>
      <c r="AD318" s="7" t="e">
        <f t="shared" si="27"/>
        <v>#DIV/0!</v>
      </c>
      <c r="AE318">
        <f>_xlfn.QUARTILE.INC(G318:G318,1)</f>
        <v>8554.8450151950365</v>
      </c>
      <c r="AF318">
        <f>_xlfn.QUARTILE.INC(G318:G318,3)</f>
        <v>8554.8450151950365</v>
      </c>
      <c r="AG318" t="e">
        <f>IF(OR(#REF!=0,#REF!=0),0,AF318-AE318)</f>
        <v>#REF!</v>
      </c>
      <c r="AH318" t="e">
        <f t="shared" si="28"/>
        <v>#REF!</v>
      </c>
      <c r="AI318" t="e">
        <f t="shared" si="29"/>
        <v>#REF!</v>
      </c>
    </row>
    <row r="319" spans="1:36" x14ac:dyDescent="0.2">
      <c r="A319" t="s">
        <v>339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>
        <v>2.4932990879303056</v>
      </c>
      <c r="K319">
        <v>21.800525538246458</v>
      </c>
      <c r="L319">
        <v>25.915022377708109</v>
      </c>
      <c r="M319">
        <v>0.27666215784169951</v>
      </c>
      <c r="N319">
        <v>2.3460002622776148</v>
      </c>
      <c r="O319">
        <v>2.6469582829149525</v>
      </c>
      <c r="P319">
        <v>0.2684243073567773</v>
      </c>
      <c r="Q319">
        <v>0.85947324134539405</v>
      </c>
      <c r="R319">
        <v>0.5581873495978712</v>
      </c>
      <c r="S319">
        <f>AVERAGE(R319:R319)</f>
        <v>0.5581873495978712</v>
      </c>
      <c r="T319">
        <f>IFERROR(#REF!/#REF!,0)</f>
        <v>0</v>
      </c>
      <c r="U319" t="e">
        <f t="shared" si="24"/>
        <v>#DIV/0!</v>
      </c>
      <c r="V319" s="8">
        <f>AVERAGE(B319:B319)</f>
        <v>0</v>
      </c>
      <c r="X319" s="7" t="e">
        <f>_xlfn.STDEV.S(B319:B319)</f>
        <v>#DIV/0!</v>
      </c>
      <c r="Y319" t="e">
        <f>AVERAGEIFS(B319:B319,B319:B319,"&gt;="&amp;($V319-$X319),B319:B319,"&lt;="&amp;($V319+$X319))</f>
        <v>#DIV/0!</v>
      </c>
      <c r="Z319" t="e">
        <f t="shared" si="25"/>
        <v>#DIV/0!</v>
      </c>
      <c r="AC319" s="7" t="e">
        <f t="shared" si="26"/>
        <v>#DIV/0!</v>
      </c>
      <c r="AD319" s="7" t="e">
        <f t="shared" si="27"/>
        <v>#DIV/0!</v>
      </c>
      <c r="AE319">
        <f>_xlfn.QUARTILE.INC(G319:G319,1)</f>
        <v>0</v>
      </c>
      <c r="AF319">
        <f>_xlfn.QUARTILE.INC(G319:G319,3)</f>
        <v>0</v>
      </c>
      <c r="AG319" t="e">
        <f>IF(OR(#REF!=0,#REF!=0),0,AF319-AE319)</f>
        <v>#REF!</v>
      </c>
      <c r="AH319" t="e">
        <f t="shared" si="28"/>
        <v>#REF!</v>
      </c>
      <c r="AI319" t="e">
        <f t="shared" si="29"/>
        <v>#REF!</v>
      </c>
    </row>
    <row r="320" spans="1:36" x14ac:dyDescent="0.2">
      <c r="A320" t="s">
        <v>340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>
        <v>25.791820841872074</v>
      </c>
      <c r="K320">
        <v>16.376176639510671</v>
      </c>
      <c r="L320">
        <v>40.052418429240291</v>
      </c>
      <c r="M320">
        <v>1.4199657194759694</v>
      </c>
      <c r="N320">
        <v>0.13455086455978144</v>
      </c>
      <c r="O320">
        <v>0.99912416518233604</v>
      </c>
      <c r="P320">
        <v>2.1247974907206206</v>
      </c>
      <c r="Q320">
        <v>0.13222986149470645</v>
      </c>
      <c r="R320">
        <v>0.60503237076685934</v>
      </c>
      <c r="S320">
        <f>AVERAGE(R320:R320)</f>
        <v>0.60503237076685934</v>
      </c>
      <c r="T320">
        <f>IFERROR(#REF!/#REF!,0)</f>
        <v>0</v>
      </c>
      <c r="U320" t="e">
        <f t="shared" si="24"/>
        <v>#DIV/0!</v>
      </c>
      <c r="V320" s="8">
        <f>AVERAGE(B320:B320)</f>
        <v>0</v>
      </c>
      <c r="X320" s="7" t="e">
        <f>_xlfn.STDEV.S(B320:B320)</f>
        <v>#DIV/0!</v>
      </c>
      <c r="Y320" t="e">
        <f>AVERAGEIFS(B320:B320,B320:B320,"&gt;="&amp;($V320-$X320),B320:B320,"&lt;="&amp;($V320+$X320))</f>
        <v>#DIV/0!</v>
      </c>
      <c r="Z320" t="e">
        <f t="shared" si="25"/>
        <v>#DIV/0!</v>
      </c>
      <c r="AC320" s="7" t="e">
        <f t="shared" si="26"/>
        <v>#DIV/0!</v>
      </c>
      <c r="AD320" s="7" t="e">
        <f t="shared" si="27"/>
        <v>#DIV/0!</v>
      </c>
      <c r="AE320">
        <f>_xlfn.QUARTILE.INC(G320:G320,1)</f>
        <v>0</v>
      </c>
      <c r="AF320">
        <f>_xlfn.QUARTILE.INC(G320:G320,3)</f>
        <v>0</v>
      </c>
      <c r="AG320" t="e">
        <f>IF(OR(#REF!=0,#REF!=0),0,AF320-AE320)</f>
        <v>#REF!</v>
      </c>
      <c r="AH320" t="e">
        <f t="shared" si="28"/>
        <v>#REF!</v>
      </c>
      <c r="AI320" t="e">
        <f t="shared" si="29"/>
        <v>#REF!</v>
      </c>
    </row>
    <row r="321" spans="1:36" x14ac:dyDescent="0.2">
      <c r="A321" t="s">
        <v>341</v>
      </c>
      <c r="B321" s="7">
        <v>0</v>
      </c>
      <c r="C321" s="7">
        <v>0.16077964860727137</v>
      </c>
      <c r="D321" s="7">
        <v>1.266278860421292</v>
      </c>
      <c r="E321" s="7">
        <v>0.47747940457366278</v>
      </c>
      <c r="F321" s="7">
        <v>0</v>
      </c>
      <c r="G321" s="7">
        <v>2.7843297408570913</v>
      </c>
      <c r="H321" s="7">
        <v>6.9378156111005928E-3</v>
      </c>
      <c r="I321" s="7">
        <v>7.1863716009015874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AVERAGE(R321:R321)</f>
        <v>0</v>
      </c>
      <c r="T321">
        <f>IFERROR(#REF!/#REF!,0)</f>
        <v>0</v>
      </c>
      <c r="U321" t="e">
        <f t="shared" si="24"/>
        <v>#DIV/0!</v>
      </c>
      <c r="V321" s="7">
        <f>AVERAGE(B321:B321)</f>
        <v>0</v>
      </c>
      <c r="W321" t="s">
        <v>480</v>
      </c>
      <c r="X321" s="7" t="e">
        <f>_xlfn.STDEV.S(B321:B321)</f>
        <v>#DIV/0!</v>
      </c>
      <c r="Y321" t="e">
        <f>AVERAGEIFS(B321:B321,B321:B321,"&gt;="&amp;($V321-$X321),B321:B321,"&lt;="&amp;($V321+$X321))</f>
        <v>#DIV/0!</v>
      </c>
      <c r="Z321" t="e">
        <f t="shared" si="25"/>
        <v>#DIV/0!</v>
      </c>
      <c r="AC321" s="7" t="e">
        <f t="shared" si="26"/>
        <v>#DIV/0!</v>
      </c>
      <c r="AD321" s="7" t="e">
        <f t="shared" si="27"/>
        <v>#DIV/0!</v>
      </c>
      <c r="AE321">
        <f>_xlfn.QUARTILE.INC(G321:G321,1)</f>
        <v>2.7843297408570913</v>
      </c>
      <c r="AF321">
        <f>_xlfn.QUARTILE.INC(G321:G321,3)</f>
        <v>2.7843297408570913</v>
      </c>
      <c r="AG321" t="e">
        <f>IF(OR(#REF!=0,#REF!=0),0,AF321-AE321)</f>
        <v>#REF!</v>
      </c>
      <c r="AH321" t="e">
        <f t="shared" si="28"/>
        <v>#REF!</v>
      </c>
      <c r="AI321" t="e">
        <f t="shared" si="29"/>
        <v>#REF!</v>
      </c>
      <c r="AJ321" t="s">
        <v>480</v>
      </c>
    </row>
    <row r="322" spans="1:36" x14ac:dyDescent="0.2">
      <c r="A322" t="s">
        <v>342</v>
      </c>
      <c r="B322" s="7">
        <v>31.258805716146849</v>
      </c>
      <c r="C322" s="7">
        <v>175.63139619309578</v>
      </c>
      <c r="D322" s="7">
        <v>109.3880649110218</v>
      </c>
      <c r="E322" s="7">
        <v>3.3539458930623036</v>
      </c>
      <c r="F322" s="7">
        <v>67.341213655047156</v>
      </c>
      <c r="G322" s="7">
        <v>8619.9206099007097</v>
      </c>
      <c r="H322" s="7">
        <v>10455.584133414814</v>
      </c>
      <c r="I322" s="7">
        <v>60.013311649691985</v>
      </c>
      <c r="J322">
        <v>2.6826396502527521</v>
      </c>
      <c r="K322">
        <v>0.94225386752208895</v>
      </c>
      <c r="L322">
        <v>0.28910136096647737</v>
      </c>
      <c r="M322">
        <v>0.31533755709620381</v>
      </c>
      <c r="N322">
        <v>0.51440374726264881</v>
      </c>
      <c r="O322">
        <v>0.15954369394545084</v>
      </c>
      <c r="P322">
        <v>0.32854422719173354</v>
      </c>
      <c r="Q322">
        <v>0.22732647720468593</v>
      </c>
      <c r="R322">
        <v>1.1645398326238809</v>
      </c>
      <c r="S322">
        <f>AVERAGE(R322:R322)</f>
        <v>1.1645398326238809</v>
      </c>
      <c r="T322">
        <f>IFERROR(#REF!/#REF!,0)</f>
        <v>0</v>
      </c>
      <c r="U322" t="e">
        <f t="shared" si="24"/>
        <v>#DIV/0!</v>
      </c>
      <c r="V322" s="8">
        <f>AVERAGE(B322:B322)</f>
        <v>31.258805716146849</v>
      </c>
      <c r="X322" s="7" t="e">
        <f>_xlfn.STDEV.S(B322:B322)</f>
        <v>#DIV/0!</v>
      </c>
      <c r="Y322" t="e">
        <f>AVERAGEIFS(B322:B322,B322:B322,"&gt;="&amp;($V322-$X322),B322:B322,"&lt;="&amp;($V322+$X322))</f>
        <v>#DIV/0!</v>
      </c>
      <c r="Z322" t="e">
        <f t="shared" si="25"/>
        <v>#DIV/0!</v>
      </c>
      <c r="AC322" s="7" t="e">
        <f t="shared" si="26"/>
        <v>#DIV/0!</v>
      </c>
      <c r="AD322" s="7" t="e">
        <f t="shared" si="27"/>
        <v>#DIV/0!</v>
      </c>
      <c r="AE322">
        <f>_xlfn.QUARTILE.INC(G322:G322,1)</f>
        <v>8619.9206099007097</v>
      </c>
      <c r="AF322">
        <f>_xlfn.QUARTILE.INC(G322:G322,3)</f>
        <v>8619.9206099007097</v>
      </c>
      <c r="AG322" t="e">
        <f>IF(OR(#REF!=0,#REF!=0),0,AF322-AE322)</f>
        <v>#REF!</v>
      </c>
      <c r="AH322" t="e">
        <f t="shared" si="28"/>
        <v>#REF!</v>
      </c>
      <c r="AI322" t="e">
        <f t="shared" si="29"/>
        <v>#REF!</v>
      </c>
    </row>
    <row r="323" spans="1:36" x14ac:dyDescent="0.2">
      <c r="A323" t="s">
        <v>343</v>
      </c>
      <c r="B323" s="7">
        <v>2780.6284324620547</v>
      </c>
      <c r="C323" s="7">
        <v>1571.967374343044</v>
      </c>
      <c r="D323" s="7">
        <v>727.01817467940089</v>
      </c>
      <c r="E323" s="7">
        <v>2.6240363237416293</v>
      </c>
      <c r="F323" s="7">
        <v>1129.6649363981383</v>
      </c>
      <c r="G323" s="7">
        <v>4568.8914652455232</v>
      </c>
      <c r="H323" s="7">
        <v>5566.0916620005919</v>
      </c>
      <c r="I323" s="7">
        <v>3640.2416305624442</v>
      </c>
      <c r="J323">
        <v>58.267861108817648</v>
      </c>
      <c r="K323">
        <v>526.22490214903394</v>
      </c>
      <c r="L323">
        <v>80.921856211493647</v>
      </c>
      <c r="M323">
        <v>0.1500251634892813</v>
      </c>
      <c r="N323">
        <v>0.41896163136249842</v>
      </c>
      <c r="O323">
        <v>1.0033501871721842</v>
      </c>
      <c r="P323">
        <v>0.97970996711748048</v>
      </c>
      <c r="Q323">
        <v>0.51393418154206216</v>
      </c>
      <c r="R323">
        <v>1.9846872304753826</v>
      </c>
      <c r="S323">
        <f>AVERAGE(R323:R323)</f>
        <v>1.9846872304753826</v>
      </c>
      <c r="T323">
        <f>IFERROR(#REF!/#REF!,0)</f>
        <v>0</v>
      </c>
      <c r="U323" t="e">
        <f t="shared" ref="U323:U326" si="30">IF(V323&gt;2*Y323,1,0)</f>
        <v>#DIV/0!</v>
      </c>
      <c r="V323" s="8">
        <f>AVERAGE(B323:B323)</f>
        <v>2780.6284324620547</v>
      </c>
      <c r="X323" s="7" t="e">
        <f>_xlfn.STDEV.S(B323:B323)</f>
        <v>#DIV/0!</v>
      </c>
      <c r="Y323" t="e">
        <f>AVERAGEIFS(B323:B323,B323:B323,"&gt;="&amp;($V323-$X323),B323:B323,"&lt;="&amp;($V323+$X323))</f>
        <v>#DIV/0!</v>
      </c>
      <c r="Z323" t="e">
        <f t="shared" ref="Z323:Z326" si="31">IF(V323&gt;2*Y323,1,0)</f>
        <v>#DIV/0!</v>
      </c>
      <c r="AC323" s="7" t="e">
        <f t="shared" ref="AC323:AC326" si="32">V323+X323</f>
        <v>#DIV/0!</v>
      </c>
      <c r="AD323" s="7" t="e">
        <f t="shared" ref="AD323:AD326" si="33">V323-X323</f>
        <v>#DIV/0!</v>
      </c>
      <c r="AE323">
        <f>_xlfn.QUARTILE.INC(G323:G323,1)</f>
        <v>4568.8914652455232</v>
      </c>
      <c r="AF323">
        <f>_xlfn.QUARTILE.INC(G323:G323,3)</f>
        <v>4568.8914652455232</v>
      </c>
      <c r="AG323" t="e">
        <f>IF(OR(#REF!=0,#REF!=0),0,AF323-AE323)</f>
        <v>#REF!</v>
      </c>
      <c r="AH323" t="e">
        <f t="shared" si="28"/>
        <v>#REF!</v>
      </c>
      <c r="AI323" t="e">
        <f t="shared" si="29"/>
        <v>#REF!</v>
      </c>
    </row>
    <row r="324" spans="1:36" x14ac:dyDescent="0.2">
      <c r="A324" t="s">
        <v>344</v>
      </c>
      <c r="B324" s="7">
        <v>0</v>
      </c>
      <c r="C324" s="7">
        <v>2.4567780444434382</v>
      </c>
      <c r="D324" s="7">
        <v>6.9389153040107537E-2</v>
      </c>
      <c r="E324" s="7">
        <v>0.61031785004701422</v>
      </c>
      <c r="F324" s="7">
        <v>0</v>
      </c>
      <c r="G324" s="7">
        <v>25.144319558454587</v>
      </c>
      <c r="H324" s="7">
        <v>13.019950174420485</v>
      </c>
      <c r="I324" s="7">
        <v>2.7252574254119386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>AVERAGE(R324:R324)</f>
        <v>0</v>
      </c>
      <c r="T324">
        <f>IFERROR(#REF!/#REF!,0)</f>
        <v>0</v>
      </c>
      <c r="U324" t="e">
        <f t="shared" si="30"/>
        <v>#DIV/0!</v>
      </c>
      <c r="V324" s="7">
        <f>AVERAGE(B324:B324)</f>
        <v>0</v>
      </c>
      <c r="W324" t="s">
        <v>480</v>
      </c>
      <c r="X324" s="7" t="e">
        <f>_xlfn.STDEV.S(B324:B324)</f>
        <v>#DIV/0!</v>
      </c>
      <c r="Y324" t="e">
        <f>AVERAGEIFS(B324:B324,B324:B324,"&gt;="&amp;($V324-$X324),B324:B324,"&lt;="&amp;($V324+$X324))</f>
        <v>#DIV/0!</v>
      </c>
      <c r="Z324" t="e">
        <f t="shared" si="31"/>
        <v>#DIV/0!</v>
      </c>
      <c r="AC324" s="7" t="e">
        <f t="shared" si="32"/>
        <v>#DIV/0!</v>
      </c>
      <c r="AD324" s="7" t="e">
        <f t="shared" si="33"/>
        <v>#DIV/0!</v>
      </c>
      <c r="AE324">
        <f>_xlfn.QUARTILE.INC(G324:G324,1)</f>
        <v>25.144319558454587</v>
      </c>
      <c r="AF324">
        <f>_xlfn.QUARTILE.INC(G324:G324,3)</f>
        <v>25.144319558454587</v>
      </c>
      <c r="AG324" t="e">
        <f>IF(OR(#REF!=0,#REF!=0),0,AF324-AE324)</f>
        <v>#REF!</v>
      </c>
      <c r="AH324" t="e">
        <f t="shared" ref="AH324:AH326" si="34">AE324-1.5*AG324</f>
        <v>#REF!</v>
      </c>
      <c r="AI324" t="e">
        <f t="shared" ref="AI324:AI326" si="35">AF324+1.5*AG324</f>
        <v>#REF!</v>
      </c>
      <c r="AJ324" t="s">
        <v>480</v>
      </c>
    </row>
    <row r="325" spans="1:36" x14ac:dyDescent="0.2">
      <c r="A325" t="s">
        <v>345</v>
      </c>
      <c r="B325" s="7">
        <v>49.793156607652335</v>
      </c>
      <c r="C325" s="7">
        <v>37.294479523217959</v>
      </c>
      <c r="D325" s="7">
        <v>32.233744232161705</v>
      </c>
      <c r="E325" s="7">
        <v>0.90053310240533802</v>
      </c>
      <c r="F325" s="7">
        <v>51.873898258036149</v>
      </c>
      <c r="G325" s="7">
        <v>314.69333864518859</v>
      </c>
      <c r="H325" s="7">
        <v>298.29897511836356</v>
      </c>
      <c r="I325" s="7">
        <v>21.921880681107268</v>
      </c>
      <c r="J325">
        <v>0.51485921273618485</v>
      </c>
      <c r="K325">
        <v>0.69654578290864477</v>
      </c>
      <c r="L325">
        <v>0.97243305391139656</v>
      </c>
      <c r="M325">
        <v>0.40567728665846375</v>
      </c>
      <c r="N325">
        <v>0.37477484414952095</v>
      </c>
      <c r="O325">
        <v>1.4165556375586699</v>
      </c>
      <c r="P325">
        <v>0.9087015598425493</v>
      </c>
      <c r="Q325">
        <v>0.22891679906213563</v>
      </c>
      <c r="R325">
        <v>1.5150674740856374</v>
      </c>
      <c r="S325">
        <f>AVERAGE(R325:R325)</f>
        <v>1.5150674740856374</v>
      </c>
      <c r="T325">
        <f>IFERROR(#REF!/#REF!,0)</f>
        <v>0</v>
      </c>
      <c r="U325" t="e">
        <f t="shared" si="30"/>
        <v>#DIV/0!</v>
      </c>
      <c r="V325" s="8">
        <f>AVERAGE(B325:B325)</f>
        <v>49.793156607652335</v>
      </c>
      <c r="X325" s="7" t="e">
        <f>_xlfn.STDEV.S(B325:B325)</f>
        <v>#DIV/0!</v>
      </c>
      <c r="Y325" t="e">
        <f>AVERAGEIFS(B325:B325,B325:B325,"&gt;="&amp;($V325-$X325),B325:B325,"&lt;="&amp;($V325+$X325))</f>
        <v>#DIV/0!</v>
      </c>
      <c r="Z325" t="e">
        <f t="shared" si="31"/>
        <v>#DIV/0!</v>
      </c>
      <c r="AC325" s="7" t="e">
        <f t="shared" si="32"/>
        <v>#DIV/0!</v>
      </c>
      <c r="AD325" s="7" t="e">
        <f t="shared" si="33"/>
        <v>#DIV/0!</v>
      </c>
      <c r="AE325">
        <f>_xlfn.QUARTILE.INC(G325:G325,1)</f>
        <v>314.69333864518859</v>
      </c>
      <c r="AF325">
        <f>_xlfn.QUARTILE.INC(G325:G325,3)</f>
        <v>314.69333864518859</v>
      </c>
      <c r="AG325" t="e">
        <f>IF(OR(#REF!=0,#REF!=0),0,AF325-AE325)</f>
        <v>#REF!</v>
      </c>
      <c r="AH325" t="e">
        <f t="shared" si="34"/>
        <v>#REF!</v>
      </c>
      <c r="AI325" t="e">
        <f t="shared" si="35"/>
        <v>#REF!</v>
      </c>
    </row>
    <row r="326" spans="1:36" x14ac:dyDescent="0.2">
      <c r="A326" t="s">
        <v>346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>
        <v>0.23810536836850524</v>
      </c>
      <c r="K326">
        <v>18.939054758736013</v>
      </c>
      <c r="L326">
        <v>0.8343907587820889</v>
      </c>
      <c r="M326">
        <v>0</v>
      </c>
      <c r="N326">
        <v>0</v>
      </c>
      <c r="O326">
        <v>0</v>
      </c>
      <c r="P326">
        <v>7.7119469339202065E-2</v>
      </c>
      <c r="Q326">
        <v>4.5570674150655403E-2</v>
      </c>
      <c r="R326">
        <v>0.15797908045852233</v>
      </c>
      <c r="S326">
        <f>AVERAGE(R326:R326)</f>
        <v>0.15797908045852233</v>
      </c>
      <c r="T326">
        <f>IFERROR(#REF!/#REF!,0)</f>
        <v>0</v>
      </c>
      <c r="U326" t="e">
        <f t="shared" si="30"/>
        <v>#DIV/0!</v>
      </c>
      <c r="V326" s="8">
        <f>AVERAGE(B326:B326)</f>
        <v>0</v>
      </c>
      <c r="X326" s="7" t="e">
        <f>_xlfn.STDEV.S(B326:B326)</f>
        <v>#DIV/0!</v>
      </c>
      <c r="Y326" t="e">
        <f>AVERAGEIFS(B326:B326,B326:B326,"&gt;="&amp;($V326-$X326),B326:B326,"&lt;="&amp;($V326+$X326))</f>
        <v>#DIV/0!</v>
      </c>
      <c r="Z326" t="e">
        <f t="shared" si="31"/>
        <v>#DIV/0!</v>
      </c>
      <c r="AC326" s="7" t="e">
        <f t="shared" si="32"/>
        <v>#DIV/0!</v>
      </c>
      <c r="AD326" s="7" t="e">
        <f t="shared" si="33"/>
        <v>#DIV/0!</v>
      </c>
      <c r="AE326">
        <f>_xlfn.QUARTILE.INC(G326:G326,1)</f>
        <v>0</v>
      </c>
      <c r="AF326">
        <f>_xlfn.QUARTILE.INC(G326:G326,3)</f>
        <v>0</v>
      </c>
      <c r="AG326" t="e">
        <f>IF(OR(#REF!=0,#REF!=0),0,AF326-AE326)</f>
        <v>#REF!</v>
      </c>
      <c r="AH326" t="e">
        <f t="shared" si="34"/>
        <v>#REF!</v>
      </c>
      <c r="AI326" t="e">
        <f t="shared" si="35"/>
        <v>#REF!</v>
      </c>
    </row>
    <row r="327" spans="1:36" x14ac:dyDescent="0.2">
      <c r="B327" s="7"/>
      <c r="C327" s="7"/>
      <c r="D327" s="7"/>
      <c r="E327" s="7"/>
      <c r="F327" s="7"/>
      <c r="G327" s="7"/>
      <c r="H327" s="7"/>
      <c r="I327" s="7"/>
    </row>
  </sheetData>
  <pageMargins left="0.7" right="0.7" top="0.75" bottom="0.75" header="0.3" footer="0.3"/>
  <pageSetup paperSize="9" orientation="portrait" horizontalDpi="0" verticalDpi="0"/>
  <ignoredErrors>
    <ignoredError sqref="X2 V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2882-F762-0C43-80E5-14F82F65F9C3}">
  <dimension ref="A1:F242"/>
  <sheetViews>
    <sheetView workbookViewId="0">
      <selection activeCell="C34" sqref="C34"/>
    </sheetView>
  </sheetViews>
  <sheetFormatPr baseColWidth="10" defaultRowHeight="15" x14ac:dyDescent="0.2"/>
  <cols>
    <col min="1" max="1" width="26.5" bestFit="1" customWidth="1"/>
    <col min="2" max="3" width="17.5" customWidth="1"/>
    <col min="4" max="6" width="8.83203125"/>
  </cols>
  <sheetData>
    <row r="1" spans="1:6" ht="16" thickBot="1" x14ac:dyDescent="0.25">
      <c r="A1" t="s">
        <v>492</v>
      </c>
      <c r="B1" s="5">
        <v>2016</v>
      </c>
      <c r="C1" s="5">
        <v>2017</v>
      </c>
      <c r="D1" s="5">
        <v>2018</v>
      </c>
      <c r="E1" s="5">
        <v>2019</v>
      </c>
      <c r="F1" s="5">
        <v>2020</v>
      </c>
    </row>
    <row r="2" spans="1:6" x14ac:dyDescent="0.2">
      <c r="A2" t="s">
        <v>23</v>
      </c>
      <c r="B2">
        <v>44.467865477482178</v>
      </c>
      <c r="C2">
        <v>29.489599041384793</v>
      </c>
      <c r="D2">
        <v>34.100482155607686</v>
      </c>
      <c r="E2">
        <v>0</v>
      </c>
      <c r="F2">
        <v>0</v>
      </c>
    </row>
    <row r="3" spans="1:6" x14ac:dyDescent="0.2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">
      <c r="A4" t="s">
        <v>25</v>
      </c>
      <c r="B4">
        <v>14.34093849912894</v>
      </c>
      <c r="C4">
        <v>71.062447142385608</v>
      </c>
      <c r="D4">
        <v>87.912471323745805</v>
      </c>
      <c r="E4">
        <v>42.280401637337754</v>
      </c>
      <c r="F4">
        <v>3.668493703107413</v>
      </c>
    </row>
    <row r="5" spans="1:6" x14ac:dyDescent="0.2">
      <c r="A5" t="s">
        <v>26</v>
      </c>
      <c r="B5">
        <v>48.738606004779633</v>
      </c>
      <c r="C5">
        <v>425.74886934399137</v>
      </c>
      <c r="D5">
        <v>691.37966850860073</v>
      </c>
      <c r="E5">
        <v>174.1012596512121</v>
      </c>
      <c r="F5">
        <v>5.9276241222585053</v>
      </c>
    </row>
    <row r="6" spans="1:6" x14ac:dyDescent="0.2">
      <c r="A6" t="s">
        <v>27</v>
      </c>
      <c r="B6">
        <v>125.07679228830902</v>
      </c>
      <c r="C6">
        <v>457.31972214585909</v>
      </c>
      <c r="D6">
        <v>364.14875519155095</v>
      </c>
      <c r="E6">
        <v>257.33245234247789</v>
      </c>
      <c r="F6">
        <v>268.5278731760643</v>
      </c>
    </row>
    <row r="7" spans="1:6" x14ac:dyDescent="0.2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 t="s">
        <v>30</v>
      </c>
      <c r="B8">
        <v>213.49653185027373</v>
      </c>
      <c r="C8">
        <v>87.593123753536702</v>
      </c>
      <c r="D8">
        <v>193.06386788573741</v>
      </c>
      <c r="E8">
        <v>78.949374477068318</v>
      </c>
      <c r="F8">
        <v>0</v>
      </c>
    </row>
    <row r="9" spans="1:6" x14ac:dyDescent="0.2">
      <c r="A9" t="s">
        <v>31</v>
      </c>
      <c r="B9">
        <v>3.6714358155949438</v>
      </c>
      <c r="C9">
        <v>100.89725449283647</v>
      </c>
      <c r="D9">
        <v>138.34563326084469</v>
      </c>
      <c r="E9">
        <v>122.9845538632637</v>
      </c>
      <c r="F9">
        <v>189.69732384471436</v>
      </c>
    </row>
    <row r="10" spans="1:6" x14ac:dyDescent="0.2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 t="s">
        <v>35</v>
      </c>
      <c r="B11">
        <v>133.66258601825635</v>
      </c>
      <c r="C11">
        <v>474.52009810753162</v>
      </c>
      <c r="D11">
        <v>124.8516345477361</v>
      </c>
      <c r="E11">
        <v>64.660210399463907</v>
      </c>
      <c r="F11">
        <v>228.93148892100322</v>
      </c>
    </row>
    <row r="12" spans="1:6" x14ac:dyDescent="0.2">
      <c r="A12" t="s">
        <v>36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 t="s">
        <v>38</v>
      </c>
      <c r="B13">
        <v>516.61223999995229</v>
      </c>
      <c r="C13">
        <v>3608.2383960180723</v>
      </c>
      <c r="D13">
        <v>628.2528089090905</v>
      </c>
      <c r="E13">
        <v>1420.7332854272538</v>
      </c>
      <c r="F13">
        <v>1426.122856918814</v>
      </c>
    </row>
    <row r="14" spans="1:6" x14ac:dyDescent="0.2">
      <c r="A14" t="s">
        <v>40</v>
      </c>
      <c r="B14">
        <v>140.84366182135537</v>
      </c>
      <c r="C14">
        <v>422.62041149334448</v>
      </c>
      <c r="D14">
        <v>45.385609975227204</v>
      </c>
      <c r="E14">
        <v>552.04277781174972</v>
      </c>
      <c r="F14">
        <v>33.63578328331095</v>
      </c>
    </row>
    <row r="15" spans="1:6" x14ac:dyDescent="0.2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 t="s">
        <v>43</v>
      </c>
      <c r="B16">
        <v>652.46473270194485</v>
      </c>
      <c r="C16">
        <v>1664.5999838644109</v>
      </c>
      <c r="D16">
        <v>2367.9050424751076</v>
      </c>
      <c r="E16">
        <v>977.57223333948639</v>
      </c>
      <c r="F16">
        <v>1092.3899981515513</v>
      </c>
    </row>
    <row r="17" spans="1:6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">
      <c r="A18" s="9" t="s">
        <v>45</v>
      </c>
      <c r="B18" s="9">
        <v>52.971795926006671</v>
      </c>
      <c r="C18" s="9">
        <v>62.725274958532069</v>
      </c>
      <c r="D18" s="9">
        <v>69.457348799306487</v>
      </c>
      <c r="E18" s="9">
        <v>47.291706705976218</v>
      </c>
      <c r="F18" s="9">
        <v>-8.3753856655150365</v>
      </c>
    </row>
    <row r="19" spans="1:6" x14ac:dyDescent="0.2">
      <c r="A19" t="s">
        <v>46</v>
      </c>
      <c r="B19">
        <v>1146.9910430495522</v>
      </c>
      <c r="C19">
        <v>2624.9471153093268</v>
      </c>
      <c r="D19">
        <v>1398.2768708823055</v>
      </c>
      <c r="E19">
        <v>0</v>
      </c>
      <c r="F19">
        <v>0</v>
      </c>
    </row>
    <row r="20" spans="1:6" x14ac:dyDescent="0.2">
      <c r="A20" t="s">
        <v>47</v>
      </c>
      <c r="B20">
        <v>297.09497845197501</v>
      </c>
      <c r="C20">
        <v>430.83735308411792</v>
      </c>
      <c r="D20">
        <v>62.069459907343358</v>
      </c>
      <c r="E20">
        <v>315.84129795625103</v>
      </c>
      <c r="F20">
        <v>624.98960427066629</v>
      </c>
    </row>
    <row r="21" spans="1:6" x14ac:dyDescent="0.2">
      <c r="A21" t="s">
        <v>48</v>
      </c>
      <c r="B21">
        <v>2.691126412990014E-2</v>
      </c>
      <c r="C21">
        <v>-0.19481233363974812</v>
      </c>
      <c r="D21">
        <v>1.8579195753296678E-2</v>
      </c>
      <c r="E21">
        <v>-1.3359013380594169</v>
      </c>
      <c r="F21">
        <v>-0.78379412727887743</v>
      </c>
    </row>
    <row r="22" spans="1:6" x14ac:dyDescent="0.2">
      <c r="A22" t="s">
        <v>49</v>
      </c>
      <c r="B22">
        <v>3.3133626679494009E-2</v>
      </c>
      <c r="C22">
        <v>1.5136210224042244</v>
      </c>
      <c r="D22">
        <v>4.5526314838798898</v>
      </c>
      <c r="E22">
        <v>0</v>
      </c>
      <c r="F22">
        <v>0</v>
      </c>
    </row>
    <row r="23" spans="1:6" x14ac:dyDescent="0.2">
      <c r="A23" t="s">
        <v>51</v>
      </c>
      <c r="B23">
        <v>-2.1585546153950898E-2</v>
      </c>
      <c r="C23">
        <v>25.163128504911491</v>
      </c>
      <c r="D23">
        <v>7.8634946738095133</v>
      </c>
      <c r="E23">
        <v>0</v>
      </c>
      <c r="F23">
        <v>0</v>
      </c>
    </row>
    <row r="24" spans="1:6" x14ac:dyDescent="0.2">
      <c r="A24" t="s">
        <v>53</v>
      </c>
      <c r="B24">
        <v>0</v>
      </c>
      <c r="C24">
        <v>19.395357542502737</v>
      </c>
      <c r="D24">
        <v>43.794785773402076</v>
      </c>
      <c r="E24">
        <v>8.6360058364242942</v>
      </c>
      <c r="F24">
        <v>24.852677903944965</v>
      </c>
    </row>
    <row r="25" spans="1:6" x14ac:dyDescent="0.2">
      <c r="A25" t="s">
        <v>54</v>
      </c>
      <c r="B25">
        <v>320.4617868864201</v>
      </c>
      <c r="C25">
        <v>71.952913658154614</v>
      </c>
      <c r="D25">
        <v>184.62131037213638</v>
      </c>
      <c r="E25">
        <v>190.91648188687512</v>
      </c>
      <c r="F25">
        <v>0</v>
      </c>
    </row>
    <row r="26" spans="1:6" x14ac:dyDescent="0.2">
      <c r="A26" t="s">
        <v>55</v>
      </c>
      <c r="B26">
        <v>0</v>
      </c>
      <c r="C26">
        <v>4.8772670002578087</v>
      </c>
      <c r="D26">
        <v>26.930482173221002</v>
      </c>
      <c r="E26">
        <v>5.6636905661577703</v>
      </c>
      <c r="F26">
        <v>8.4546395731193424</v>
      </c>
    </row>
    <row r="27" spans="1:6" x14ac:dyDescent="0.2">
      <c r="A27" t="s">
        <v>56</v>
      </c>
      <c r="B27">
        <v>48.702124371762594</v>
      </c>
      <c r="C27">
        <v>79.331282493733028</v>
      </c>
      <c r="D27">
        <v>0.28297419011389496</v>
      </c>
      <c r="E27">
        <v>26.881939237958157</v>
      </c>
      <c r="F27">
        <v>44.462620289185509</v>
      </c>
    </row>
    <row r="28" spans="1:6" x14ac:dyDescent="0.2">
      <c r="A28" t="s">
        <v>57</v>
      </c>
      <c r="B28">
        <v>0</v>
      </c>
      <c r="C28">
        <v>0</v>
      </c>
      <c r="D28">
        <v>30.9610315701368</v>
      </c>
      <c r="E28">
        <v>66.958127746602045</v>
      </c>
      <c r="F28">
        <v>53.656296316640741</v>
      </c>
    </row>
    <row r="29" spans="1:6" x14ac:dyDescent="0.2">
      <c r="A29" t="s">
        <v>58</v>
      </c>
      <c r="B29">
        <v>1724.3540818073034</v>
      </c>
      <c r="C29">
        <v>0.16145044196825703</v>
      </c>
      <c r="D29">
        <v>1366.0180193459848</v>
      </c>
      <c r="E29">
        <v>1253.042739219989</v>
      </c>
      <c r="F29">
        <v>639.22864217953554</v>
      </c>
    </row>
    <row r="30" spans="1:6" x14ac:dyDescent="0.2">
      <c r="A30" t="s">
        <v>59</v>
      </c>
      <c r="B30">
        <v>214.18653404818744</v>
      </c>
      <c r="C30">
        <v>568.18738544155667</v>
      </c>
      <c r="D30">
        <v>380.03843121396238</v>
      </c>
      <c r="E30">
        <v>57.233730908483679</v>
      </c>
      <c r="F30">
        <v>360.05221926158185</v>
      </c>
    </row>
    <row r="31" spans="1:6" x14ac:dyDescent="0.2">
      <c r="A31" t="s">
        <v>60</v>
      </c>
      <c r="B31">
        <v>0</v>
      </c>
      <c r="C31">
        <v>0</v>
      </c>
      <c r="D31">
        <v>0</v>
      </c>
      <c r="E31">
        <v>0.20953493759052302</v>
      </c>
      <c r="F31">
        <v>3.5274862137359229</v>
      </c>
    </row>
    <row r="32" spans="1:6" x14ac:dyDescent="0.2">
      <c r="A32" t="s">
        <v>61</v>
      </c>
      <c r="B32">
        <v>5.4192147717924968</v>
      </c>
      <c r="C32">
        <v>17.511764996897984</v>
      </c>
      <c r="D32">
        <v>135.94371177111802</v>
      </c>
      <c r="E32">
        <v>33.346029130017932</v>
      </c>
      <c r="F32">
        <v>204.02093789498448</v>
      </c>
    </row>
    <row r="33" spans="1:6" x14ac:dyDescent="0.2">
      <c r="A33" t="s">
        <v>62</v>
      </c>
      <c r="B33">
        <v>2.5771345271776647</v>
      </c>
      <c r="C33">
        <v>37.386513078852076</v>
      </c>
      <c r="D33">
        <v>21.96375984019895</v>
      </c>
      <c r="E33">
        <v>14.343727013249971</v>
      </c>
      <c r="F33">
        <v>0.54285870971202954</v>
      </c>
    </row>
    <row r="34" spans="1:6" x14ac:dyDescent="0.2">
      <c r="A34" t="s">
        <v>63</v>
      </c>
      <c r="B34">
        <v>0</v>
      </c>
      <c r="C34">
        <v>85.968602334442366</v>
      </c>
      <c r="D34">
        <v>175.55250790367279</v>
      </c>
      <c r="E34">
        <v>79.91932118598001</v>
      </c>
      <c r="F34">
        <v>246.16583957864378</v>
      </c>
    </row>
    <row r="35" spans="1:6" x14ac:dyDescent="0.2">
      <c r="A35" t="s">
        <v>65</v>
      </c>
      <c r="B35">
        <v>0.43647656080286573</v>
      </c>
      <c r="C35">
        <v>9.6352011368792151E-2</v>
      </c>
      <c r="D35">
        <v>0.14837896088588839</v>
      </c>
      <c r="E35">
        <v>0.23468415609787732</v>
      </c>
      <c r="F35">
        <v>0.3589212282388729</v>
      </c>
    </row>
    <row r="36" spans="1:6" x14ac:dyDescent="0.2">
      <c r="A36" t="s">
        <v>66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">
      <c r="A37" t="s">
        <v>67</v>
      </c>
      <c r="B37">
        <v>-0.68004687317338941</v>
      </c>
      <c r="C37">
        <v>-2.0682438890007342</v>
      </c>
      <c r="D37">
        <v>-6.0026484259180233</v>
      </c>
      <c r="E37">
        <v>0.85630315890446118</v>
      </c>
      <c r="F37">
        <v>3.8100861881580753E-2</v>
      </c>
    </row>
    <row r="38" spans="1:6" x14ac:dyDescent="0.2">
      <c r="A38" t="s">
        <v>68</v>
      </c>
      <c r="B38">
        <v>47.631198332254485</v>
      </c>
      <c r="C38">
        <v>-12.201303381127738</v>
      </c>
      <c r="D38">
        <v>-22.589951937242162</v>
      </c>
      <c r="E38">
        <v>0</v>
      </c>
      <c r="F38">
        <v>0</v>
      </c>
    </row>
    <row r="39" spans="1:6" x14ac:dyDescent="0.2">
      <c r="A39" t="s">
        <v>69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70</v>
      </c>
      <c r="B40">
        <v>-11.810687288387015</v>
      </c>
      <c r="C40">
        <v>-18.740862663724236</v>
      </c>
      <c r="D40">
        <v>1586.3817987893187</v>
      </c>
      <c r="E40">
        <v>596.44307399466254</v>
      </c>
      <c r="F40">
        <v>-2.120253404149437</v>
      </c>
    </row>
    <row r="41" spans="1:6" x14ac:dyDescent="0.2">
      <c r="A41" t="s">
        <v>72</v>
      </c>
      <c r="B41">
        <v>12.259449023688497</v>
      </c>
      <c r="C41">
        <v>-10.194532043900708</v>
      </c>
      <c r="D41">
        <v>0</v>
      </c>
      <c r="E41">
        <v>0</v>
      </c>
      <c r="F41">
        <v>0</v>
      </c>
    </row>
    <row r="42" spans="1:6" x14ac:dyDescent="0.2">
      <c r="A42" t="s">
        <v>73</v>
      </c>
      <c r="B42">
        <v>739.40730617189797</v>
      </c>
      <c r="C42">
        <v>2373.6207571003142</v>
      </c>
      <c r="D42">
        <v>1464.8041961552631</v>
      </c>
      <c r="E42">
        <v>2771.217903943465</v>
      </c>
      <c r="F42">
        <v>1783.5411126504005</v>
      </c>
    </row>
    <row r="43" spans="1:6" x14ac:dyDescent="0.2">
      <c r="A43" t="s">
        <v>74</v>
      </c>
      <c r="B43">
        <v>1.1258558685626952</v>
      </c>
      <c r="C43">
        <v>2.3395563211802348</v>
      </c>
      <c r="D43">
        <v>5.5254451771805275</v>
      </c>
      <c r="E43">
        <v>7.404675433646676</v>
      </c>
      <c r="F43">
        <v>6.1163907100756552</v>
      </c>
    </row>
    <row r="44" spans="1:6" x14ac:dyDescent="0.2">
      <c r="A44" t="s">
        <v>75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">
      <c r="A45" t="s">
        <v>76</v>
      </c>
      <c r="B45">
        <v>1.5315719788147593</v>
      </c>
      <c r="C45">
        <v>2.2205085066209524</v>
      </c>
      <c r="D45">
        <v>-1.1772231869245464</v>
      </c>
      <c r="E45">
        <v>1.0940027423022975</v>
      </c>
      <c r="F45">
        <v>0</v>
      </c>
    </row>
    <row r="46" spans="1:6" x14ac:dyDescent="0.2">
      <c r="A46" t="s">
        <v>78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">
      <c r="A47" t="s">
        <v>80</v>
      </c>
      <c r="B47">
        <v>67.776310536805909</v>
      </c>
      <c r="C47">
        <v>40.867944986840214</v>
      </c>
      <c r="D47">
        <v>82.311475545244093</v>
      </c>
      <c r="E47">
        <v>84.226521215304032</v>
      </c>
      <c r="F47">
        <v>69.639397353402813</v>
      </c>
    </row>
    <row r="48" spans="1:6" x14ac:dyDescent="0.2">
      <c r="A48" t="s">
        <v>81</v>
      </c>
      <c r="B48">
        <v>69.626523648568451</v>
      </c>
      <c r="C48">
        <v>30.843287667919807</v>
      </c>
      <c r="D48">
        <v>296.48223213784877</v>
      </c>
      <c r="E48">
        <v>104.56326209528096</v>
      </c>
      <c r="F48">
        <v>33.100074218977163</v>
      </c>
    </row>
    <row r="49" spans="1:6" x14ac:dyDescent="0.2">
      <c r="A49" t="s">
        <v>82</v>
      </c>
      <c r="B49">
        <v>114.87493058750938</v>
      </c>
      <c r="C49">
        <v>21.9085079246322</v>
      </c>
      <c r="D49">
        <v>1.2048562252145349</v>
      </c>
      <c r="E49">
        <v>0</v>
      </c>
      <c r="F49">
        <v>0</v>
      </c>
    </row>
    <row r="50" spans="1:6" x14ac:dyDescent="0.2">
      <c r="A50" t="s">
        <v>83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">
      <c r="A51" t="s">
        <v>84</v>
      </c>
      <c r="B51">
        <v>0</v>
      </c>
      <c r="C51">
        <v>3.3072360236336857</v>
      </c>
      <c r="D51">
        <v>152.69971154425011</v>
      </c>
      <c r="E51">
        <v>27.927374298713112</v>
      </c>
      <c r="F51">
        <v>31.339189140982658</v>
      </c>
    </row>
    <row r="52" spans="1:6" x14ac:dyDescent="0.2">
      <c r="A52" t="s">
        <v>85</v>
      </c>
      <c r="B52">
        <v>-4.3376893235571439</v>
      </c>
      <c r="C52">
        <v>-5.5106887742791232E-2</v>
      </c>
      <c r="D52">
        <v>-7.3489289326132381</v>
      </c>
      <c r="E52">
        <v>-2.0886938551216334E-2</v>
      </c>
      <c r="F52">
        <v>-34.379239661343298</v>
      </c>
    </row>
    <row r="53" spans="1:6" x14ac:dyDescent="0.2">
      <c r="A53" t="s">
        <v>87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">
      <c r="A54" t="s">
        <v>90</v>
      </c>
      <c r="B54">
        <v>-7.8009228850190633</v>
      </c>
      <c r="C54">
        <v>-63.267201970627745</v>
      </c>
      <c r="D54">
        <v>0</v>
      </c>
      <c r="E54">
        <v>0</v>
      </c>
      <c r="F54">
        <v>0</v>
      </c>
    </row>
    <row r="55" spans="1:6" x14ac:dyDescent="0.2">
      <c r="A55" t="s">
        <v>91</v>
      </c>
      <c r="B55">
        <v>-1.2779832881134776</v>
      </c>
      <c r="C55">
        <v>-4.7329515992882196E-2</v>
      </c>
      <c r="D55">
        <v>0</v>
      </c>
      <c r="E55">
        <v>0</v>
      </c>
      <c r="F55">
        <v>0</v>
      </c>
    </row>
    <row r="56" spans="1:6" x14ac:dyDescent="0.2">
      <c r="A56" t="s">
        <v>93</v>
      </c>
      <c r="B56">
        <v>-0.61412989289987496</v>
      </c>
      <c r="C56">
        <v>0.94271016533547525</v>
      </c>
      <c r="D56">
        <v>3.1404661281298867</v>
      </c>
      <c r="E56">
        <v>1.0042912911261068</v>
      </c>
      <c r="F56">
        <v>1.6475564208614941</v>
      </c>
    </row>
    <row r="57" spans="1:6" x14ac:dyDescent="0.2">
      <c r="A57" t="s">
        <v>94</v>
      </c>
      <c r="B57">
        <v>0</v>
      </c>
      <c r="C57">
        <v>0</v>
      </c>
      <c r="D57">
        <v>18.308925927631826</v>
      </c>
      <c r="E57">
        <v>49.72308291260714</v>
      </c>
      <c r="F57">
        <v>167.19772563987075</v>
      </c>
    </row>
    <row r="58" spans="1:6" x14ac:dyDescent="0.2">
      <c r="A58" t="s">
        <v>95</v>
      </c>
      <c r="B58">
        <v>384.828012845334</v>
      </c>
      <c r="C58">
        <v>1645.5337208176204</v>
      </c>
      <c r="D58">
        <v>1494.0327004063913</v>
      </c>
      <c r="E58">
        <v>1129.3135625831505</v>
      </c>
      <c r="F58">
        <v>390.28115557800373</v>
      </c>
    </row>
    <row r="59" spans="1:6" x14ac:dyDescent="0.2">
      <c r="A59" t="s">
        <v>96</v>
      </c>
      <c r="B59">
        <v>0.76971996571817103</v>
      </c>
      <c r="C59">
        <v>1.0434563719880723</v>
      </c>
      <c r="D59">
        <v>1.7834826999604478</v>
      </c>
      <c r="E59">
        <v>4.6052795327564926</v>
      </c>
      <c r="F59">
        <v>3.0611655468783416</v>
      </c>
    </row>
    <row r="60" spans="1:6" x14ac:dyDescent="0.2">
      <c r="A60" t="s">
        <v>97</v>
      </c>
      <c r="B60">
        <v>3.6732846511945257E-2</v>
      </c>
      <c r="C60">
        <v>6.3231966629630261</v>
      </c>
      <c r="D60">
        <v>3.9190109008091194</v>
      </c>
      <c r="E60">
        <v>0</v>
      </c>
      <c r="F60">
        <v>0</v>
      </c>
    </row>
    <row r="61" spans="1:6" x14ac:dyDescent="0.2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">
      <c r="A62" t="s">
        <v>99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">
      <c r="A63" t="s">
        <v>101</v>
      </c>
      <c r="B63">
        <v>56.19830844549557</v>
      </c>
      <c r="C63">
        <v>39.693128158332406</v>
      </c>
      <c r="D63">
        <v>68.353314637314682</v>
      </c>
      <c r="E63">
        <v>116.33831047080288</v>
      </c>
      <c r="F63">
        <v>64.255696245291176</v>
      </c>
    </row>
    <row r="64" spans="1:6" x14ac:dyDescent="0.2">
      <c r="A64" t="s">
        <v>102</v>
      </c>
      <c r="B64">
        <v>747.63705132929863</v>
      </c>
      <c r="C64">
        <v>1010.0113658706102</v>
      </c>
      <c r="D64">
        <v>1141.44934250457</v>
      </c>
      <c r="E64">
        <v>1288.015406228641</v>
      </c>
      <c r="F64">
        <v>802.32171248490022</v>
      </c>
    </row>
    <row r="65" spans="1:6" x14ac:dyDescent="0.2">
      <c r="A65" t="s">
        <v>103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">
      <c r="A66" t="s">
        <v>107</v>
      </c>
      <c r="B66">
        <v>191.51841681205283</v>
      </c>
      <c r="C66">
        <v>285.10155840648787</v>
      </c>
      <c r="D66">
        <v>266.26029592123353</v>
      </c>
      <c r="E66">
        <v>302.09116138364004</v>
      </c>
      <c r="F66">
        <v>110.02662057225282</v>
      </c>
    </row>
    <row r="67" spans="1:6" x14ac:dyDescent="0.2">
      <c r="A67" t="s">
        <v>108</v>
      </c>
      <c r="B67">
        <v>0</v>
      </c>
      <c r="C67">
        <v>11.633597001697606</v>
      </c>
      <c r="D67">
        <v>86.72693078462359</v>
      </c>
      <c r="E67">
        <v>7.2322973094352889</v>
      </c>
      <c r="F67">
        <v>73.641797189902803</v>
      </c>
    </row>
    <row r="68" spans="1:6" x14ac:dyDescent="0.2">
      <c r="A68" t="s">
        <v>109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">
      <c r="A69" t="s">
        <v>110</v>
      </c>
      <c r="B69">
        <v>0</v>
      </c>
      <c r="C69">
        <v>118.52290709163155</v>
      </c>
      <c r="D69">
        <v>97.441505512979674</v>
      </c>
      <c r="E69">
        <v>25.111867507797921</v>
      </c>
      <c r="F69">
        <v>123.79566756341413</v>
      </c>
    </row>
    <row r="70" spans="1:6" x14ac:dyDescent="0.2">
      <c r="A70" t="s">
        <v>111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">
      <c r="A71" t="s">
        <v>112</v>
      </c>
      <c r="B71">
        <v>0</v>
      </c>
      <c r="C71">
        <v>163.7341034357672</v>
      </c>
      <c r="D71">
        <v>61.371676120618019</v>
      </c>
      <c r="E71">
        <v>18.02821389007763</v>
      </c>
      <c r="F71">
        <v>143.75690482782062</v>
      </c>
    </row>
    <row r="72" spans="1:6" x14ac:dyDescent="0.2">
      <c r="A72" t="s">
        <v>113</v>
      </c>
      <c r="B72">
        <v>0</v>
      </c>
      <c r="C72">
        <v>3.7305851914937027</v>
      </c>
      <c r="D72">
        <v>6.3965776850997287</v>
      </c>
      <c r="E72">
        <v>10.845227683192707</v>
      </c>
      <c r="F72">
        <v>3.2238824344240107</v>
      </c>
    </row>
    <row r="73" spans="1:6" x14ac:dyDescent="0.2">
      <c r="A73" t="s">
        <v>114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">
      <c r="A74" t="s">
        <v>116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">
      <c r="A75" t="s">
        <v>117</v>
      </c>
      <c r="B75">
        <v>415.31490719152197</v>
      </c>
      <c r="C75">
        <v>1173.6971898123679</v>
      </c>
      <c r="D75">
        <v>134.71963003060284</v>
      </c>
      <c r="E75">
        <v>0</v>
      </c>
      <c r="F75">
        <v>0</v>
      </c>
    </row>
    <row r="76" spans="1:6" x14ac:dyDescent="0.2">
      <c r="A76" t="s">
        <v>118</v>
      </c>
      <c r="B76">
        <v>50.258853734475309</v>
      </c>
      <c r="C76">
        <v>174.32805861992966</v>
      </c>
      <c r="D76">
        <v>136.98344214177376</v>
      </c>
      <c r="E76">
        <v>39.469817669151745</v>
      </c>
      <c r="F76">
        <v>90.356280718466607</v>
      </c>
    </row>
    <row r="77" spans="1:6" x14ac:dyDescent="0.2">
      <c r="A77" t="s">
        <v>120</v>
      </c>
      <c r="B77">
        <v>116.53344781501873</v>
      </c>
      <c r="C77">
        <v>12.18150834295642</v>
      </c>
      <c r="D77">
        <v>3.278956332890413</v>
      </c>
      <c r="E77">
        <v>-2.412095004758755</v>
      </c>
      <c r="F77">
        <v>2.1916480057973469</v>
      </c>
    </row>
    <row r="78" spans="1:6" x14ac:dyDescent="0.2">
      <c r="A78" t="s">
        <v>121</v>
      </c>
      <c r="B78">
        <v>52.918338109029946</v>
      </c>
      <c r="C78">
        <v>468.97967115988337</v>
      </c>
      <c r="D78">
        <v>71.43365971506023</v>
      </c>
      <c r="E78">
        <v>61.108119036212827</v>
      </c>
      <c r="F78">
        <v>106.67979706034122</v>
      </c>
    </row>
    <row r="79" spans="1:6" x14ac:dyDescent="0.2">
      <c r="A79" t="s">
        <v>122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">
      <c r="A80" t="s">
        <v>125</v>
      </c>
      <c r="B80">
        <v>278.15656569307021</v>
      </c>
      <c r="C80">
        <v>0</v>
      </c>
      <c r="D80">
        <v>0</v>
      </c>
      <c r="E80">
        <v>0</v>
      </c>
      <c r="F80">
        <v>0</v>
      </c>
    </row>
    <row r="81" spans="1:6" x14ac:dyDescent="0.2">
      <c r="A81" s="9" t="s">
        <v>126</v>
      </c>
      <c r="B81" s="9">
        <v>3241.2494936213716</v>
      </c>
      <c r="C81" s="9">
        <v>4801.3202967281277</v>
      </c>
      <c r="D81" s="9">
        <v>2293.3860638643459</v>
      </c>
      <c r="E81" s="9">
        <v>3223.7605827122625</v>
      </c>
      <c r="F81" s="9">
        <v>530.52964981192201</v>
      </c>
    </row>
    <row r="82" spans="1:6" x14ac:dyDescent="0.2">
      <c r="A82" t="s">
        <v>127</v>
      </c>
      <c r="B82">
        <v>0.5802232149273302</v>
      </c>
      <c r="C82">
        <v>4.4306593893770133E-2</v>
      </c>
      <c r="D82">
        <v>1.0429320722353306E-2</v>
      </c>
      <c r="E82">
        <v>5.8591178848365587E-3</v>
      </c>
      <c r="F82">
        <v>1.5797037213753768</v>
      </c>
    </row>
    <row r="83" spans="1:6" x14ac:dyDescent="0.2">
      <c r="A83" t="s">
        <v>128</v>
      </c>
      <c r="B83">
        <v>0</v>
      </c>
      <c r="C83">
        <v>32.012399707004818</v>
      </c>
      <c r="D83">
        <v>106.11557509417207</v>
      </c>
      <c r="E83">
        <v>46.330295008899974</v>
      </c>
      <c r="F83">
        <v>99.864833402901695</v>
      </c>
    </row>
    <row r="84" spans="1:6" x14ac:dyDescent="0.2">
      <c r="A84" t="s">
        <v>131</v>
      </c>
      <c r="B84">
        <v>36.855946764634737</v>
      </c>
      <c r="C84">
        <v>979.80211790107978</v>
      </c>
      <c r="D84">
        <v>288.26751173956649</v>
      </c>
      <c r="E84">
        <v>58.013389755104761</v>
      </c>
      <c r="F84">
        <v>0.52820247707458168</v>
      </c>
    </row>
    <row r="85" spans="1:6" x14ac:dyDescent="0.2">
      <c r="A85" t="s">
        <v>132</v>
      </c>
      <c r="B85">
        <v>0.18896978278465276</v>
      </c>
      <c r="C85">
        <v>-2.2530893202478155</v>
      </c>
      <c r="D85">
        <v>-3.6378261971520307</v>
      </c>
      <c r="E85">
        <v>-0.39123258932379379</v>
      </c>
      <c r="F85">
        <v>0.74237664643139378</v>
      </c>
    </row>
    <row r="86" spans="1:6" x14ac:dyDescent="0.2">
      <c r="A86" t="s">
        <v>134</v>
      </c>
      <c r="B86">
        <v>2.3379470536885214</v>
      </c>
      <c r="C86">
        <v>0</v>
      </c>
      <c r="D86">
        <v>0</v>
      </c>
      <c r="E86">
        <v>0</v>
      </c>
      <c r="F86">
        <v>0</v>
      </c>
    </row>
    <row r="87" spans="1:6" x14ac:dyDescent="0.2">
      <c r="A87" t="s">
        <v>135</v>
      </c>
      <c r="B87">
        <v>24.286193142377744</v>
      </c>
      <c r="C87">
        <v>3.0388000182122856</v>
      </c>
      <c r="D87">
        <v>28.678435292707608</v>
      </c>
      <c r="E87">
        <v>19.184680580318048</v>
      </c>
      <c r="F87">
        <v>0.24328440683471661</v>
      </c>
    </row>
    <row r="88" spans="1:6" x14ac:dyDescent="0.2">
      <c r="A88" t="s">
        <v>136</v>
      </c>
      <c r="B88">
        <v>22.968853121993959</v>
      </c>
      <c r="C88">
        <v>27.548694590566988</v>
      </c>
      <c r="D88">
        <v>179.71237333699088</v>
      </c>
      <c r="E88">
        <v>156.04396903077327</v>
      </c>
      <c r="F88">
        <v>49.617277169165661</v>
      </c>
    </row>
    <row r="89" spans="1:6" x14ac:dyDescent="0.2">
      <c r="A89" t="s">
        <v>138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">
      <c r="A90" t="s">
        <v>139</v>
      </c>
      <c r="B90">
        <v>164.30519972637131</v>
      </c>
      <c r="C90">
        <v>593.55977155979838</v>
      </c>
      <c r="D90">
        <v>17.428044835663009</v>
      </c>
      <c r="E90">
        <v>582.62849554457796</v>
      </c>
      <c r="F90">
        <v>469.66378152270408</v>
      </c>
    </row>
    <row r="91" spans="1:6" x14ac:dyDescent="0.2">
      <c r="A91" t="s">
        <v>141</v>
      </c>
      <c r="B91">
        <v>0.20787719164114798</v>
      </c>
      <c r="C91">
        <v>3.4184267622053836E-2</v>
      </c>
      <c r="D91">
        <v>-0.16971604610989732</v>
      </c>
      <c r="E91">
        <v>0</v>
      </c>
      <c r="F91">
        <v>0</v>
      </c>
    </row>
    <row r="92" spans="1:6" x14ac:dyDescent="0.2">
      <c r="A92" t="s">
        <v>142</v>
      </c>
      <c r="B92">
        <v>145.7644921796695</v>
      </c>
      <c r="C92">
        <v>195.96858687865074</v>
      </c>
      <c r="D92">
        <v>122.2695615490409</v>
      </c>
      <c r="E92">
        <v>0</v>
      </c>
      <c r="F92">
        <v>0</v>
      </c>
    </row>
    <row r="93" spans="1:6" x14ac:dyDescent="0.2">
      <c r="A93" t="s">
        <v>144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 x14ac:dyDescent="0.2">
      <c r="A94" t="s">
        <v>145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">
      <c r="A95" t="s">
        <v>147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">
      <c r="A96" t="s">
        <v>151</v>
      </c>
      <c r="B96">
        <v>215.5098015364778</v>
      </c>
      <c r="C96">
        <v>19.041672001696352</v>
      </c>
      <c r="D96">
        <v>99.633190367228607</v>
      </c>
      <c r="E96">
        <v>282.52337803206217</v>
      </c>
      <c r="F96">
        <v>0</v>
      </c>
    </row>
    <row r="97" spans="1:6" x14ac:dyDescent="0.2">
      <c r="A97" t="s">
        <v>152</v>
      </c>
      <c r="B97">
        <v>321.14206887613227</v>
      </c>
      <c r="C97">
        <v>393.36383211870765</v>
      </c>
      <c r="D97">
        <v>391.70217022224847</v>
      </c>
      <c r="E97">
        <v>186.94262514794872</v>
      </c>
      <c r="F97">
        <v>268.02794122732922</v>
      </c>
    </row>
    <row r="98" spans="1:6" x14ac:dyDescent="0.2">
      <c r="A98" t="s">
        <v>153</v>
      </c>
      <c r="B98">
        <v>76.090021685950973</v>
      </c>
      <c r="C98">
        <v>93.741299265158304</v>
      </c>
      <c r="D98">
        <v>50.34992277679963</v>
      </c>
      <c r="E98">
        <v>24.228143854136299</v>
      </c>
      <c r="F98">
        <v>184.64665509790484</v>
      </c>
    </row>
    <row r="99" spans="1:6" x14ac:dyDescent="0.2">
      <c r="A99" t="s">
        <v>154</v>
      </c>
      <c r="B99">
        <v>6.0056753911035763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 t="s">
        <v>155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 x14ac:dyDescent="0.2">
      <c r="A101" t="s">
        <v>157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 x14ac:dyDescent="0.2">
      <c r="A102" t="s">
        <v>159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 t="s">
        <v>160</v>
      </c>
      <c r="B103">
        <v>9.3808966064392207E-2</v>
      </c>
      <c r="C103">
        <v>0.17791417958624739</v>
      </c>
      <c r="D103">
        <v>-0.40132902277161348</v>
      </c>
      <c r="E103">
        <v>-0.29242387036411488</v>
      </c>
      <c r="F103">
        <v>4.0155089404703397E-3</v>
      </c>
    </row>
    <row r="104" spans="1:6" x14ac:dyDescent="0.2">
      <c r="A104" t="s">
        <v>165</v>
      </c>
      <c r="B104">
        <v>26.276818283112352</v>
      </c>
      <c r="C104">
        <v>13.42015646303561</v>
      </c>
      <c r="D104">
        <v>3.8517039220319673</v>
      </c>
      <c r="E104">
        <v>16.320758105948002</v>
      </c>
      <c r="F104">
        <v>139.65658591109494</v>
      </c>
    </row>
    <row r="105" spans="1:6" x14ac:dyDescent="0.2">
      <c r="A105" t="s">
        <v>167</v>
      </c>
      <c r="B105">
        <v>48.79034984991894</v>
      </c>
      <c r="C105">
        <v>-0.54880499509959957</v>
      </c>
      <c r="D105">
        <v>-14.756725286785906</v>
      </c>
      <c r="E105">
        <v>-3.8804121106255312</v>
      </c>
      <c r="F105">
        <v>0.40075927340364442</v>
      </c>
    </row>
    <row r="106" spans="1:6" x14ac:dyDescent="0.2">
      <c r="A106" t="s">
        <v>169</v>
      </c>
      <c r="B106">
        <v>0</v>
      </c>
      <c r="C106">
        <v>0</v>
      </c>
      <c r="D106">
        <v>0</v>
      </c>
      <c r="E106">
        <v>0.19519083339011531</v>
      </c>
      <c r="F106">
        <v>0</v>
      </c>
    </row>
    <row r="107" spans="1:6" x14ac:dyDescent="0.2">
      <c r="A107" t="s">
        <v>170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 t="s">
        <v>171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t="s">
        <v>172</v>
      </c>
      <c r="B109">
        <v>-74.422892837933546</v>
      </c>
      <c r="C109">
        <v>-0.54152693694339493</v>
      </c>
      <c r="D109">
        <v>-28.867575585571839</v>
      </c>
      <c r="E109">
        <v>-10.554909504159868</v>
      </c>
      <c r="F109">
        <v>-14.256461149455468</v>
      </c>
    </row>
    <row r="110" spans="1:6" x14ac:dyDescent="0.2">
      <c r="A110" t="s">
        <v>173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 x14ac:dyDescent="0.2">
      <c r="A111" t="s">
        <v>175</v>
      </c>
      <c r="B111">
        <v>0</v>
      </c>
      <c r="C111">
        <v>3.6934965115630201</v>
      </c>
      <c r="D111">
        <v>20.981142532854047</v>
      </c>
      <c r="E111">
        <v>20.134938091395483</v>
      </c>
      <c r="F111">
        <v>10.415359955365149</v>
      </c>
    </row>
    <row r="112" spans="1:6" x14ac:dyDescent="0.2">
      <c r="A112" t="s">
        <v>177</v>
      </c>
      <c r="B112">
        <v>0.19308861872302621</v>
      </c>
      <c r="C112">
        <v>9.3376146139759193</v>
      </c>
      <c r="D112">
        <v>30.860467545811812</v>
      </c>
      <c r="E112">
        <v>4.4829710932296196</v>
      </c>
      <c r="F112">
        <v>26.46547136864973</v>
      </c>
    </row>
    <row r="113" spans="1:6" x14ac:dyDescent="0.2">
      <c r="A113" t="s">
        <v>179</v>
      </c>
      <c r="B113">
        <v>1076.9413419151172</v>
      </c>
      <c r="C113">
        <v>878.92242580014454</v>
      </c>
      <c r="D113">
        <v>807.94404378127501</v>
      </c>
      <c r="E113">
        <v>50.737219461018533</v>
      </c>
      <c r="F113">
        <v>2214.2519879177798</v>
      </c>
    </row>
    <row r="114" spans="1:6" x14ac:dyDescent="0.2">
      <c r="A114" t="s">
        <v>180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 t="s">
        <v>182</v>
      </c>
      <c r="B115">
        <v>-15.9846987761048</v>
      </c>
      <c r="C115">
        <v>-5.0991585548212948</v>
      </c>
      <c r="D115">
        <v>-20.686711108979228</v>
      </c>
      <c r="E115">
        <v>-12.261332268253394</v>
      </c>
      <c r="F115">
        <v>-13.168996151412683</v>
      </c>
    </row>
    <row r="116" spans="1:6" x14ac:dyDescent="0.2">
      <c r="A116" t="s">
        <v>184</v>
      </c>
      <c r="B116">
        <v>621.0395484563652</v>
      </c>
      <c r="C116">
        <v>1096.4065180008588</v>
      </c>
      <c r="D116">
        <v>277.31231703670079</v>
      </c>
      <c r="E116">
        <v>104.89052107848646</v>
      </c>
      <c r="F116">
        <v>21.28665094540974</v>
      </c>
    </row>
    <row r="117" spans="1:6" x14ac:dyDescent="0.2">
      <c r="A117" t="s">
        <v>185</v>
      </c>
      <c r="B117">
        <v>23.040732924398544</v>
      </c>
      <c r="C117">
        <v>20.201518906405397</v>
      </c>
      <c r="D117">
        <v>2.7467443218642389</v>
      </c>
      <c r="E117">
        <v>0</v>
      </c>
      <c r="F117">
        <v>0</v>
      </c>
    </row>
    <row r="118" spans="1:6" x14ac:dyDescent="0.2">
      <c r="A118" t="s">
        <v>186</v>
      </c>
      <c r="B118">
        <v>393.01316980013098</v>
      </c>
      <c r="C118">
        <v>215.75036307376502</v>
      </c>
      <c r="D118">
        <v>147.91639380251161</v>
      </c>
      <c r="E118">
        <v>250.86561530314091</v>
      </c>
      <c r="F118">
        <v>633.9125869214505</v>
      </c>
    </row>
    <row r="119" spans="1:6" x14ac:dyDescent="0.2">
      <c r="A119" t="s">
        <v>187</v>
      </c>
      <c r="B119">
        <v>1.2345266126791781</v>
      </c>
      <c r="C119">
        <v>1.2246514750702774E-2</v>
      </c>
      <c r="D119">
        <v>0.61288967530018823</v>
      </c>
      <c r="E119">
        <v>5.9237391327990476</v>
      </c>
      <c r="F119">
        <v>0.45503441157561114</v>
      </c>
    </row>
    <row r="120" spans="1:6" x14ac:dyDescent="0.2">
      <c r="A120" t="s">
        <v>188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 t="s">
        <v>190</v>
      </c>
      <c r="B121">
        <v>0</v>
      </c>
      <c r="C121">
        <v>0</v>
      </c>
      <c r="D121">
        <v>0</v>
      </c>
      <c r="E121">
        <v>0</v>
      </c>
      <c r="F121">
        <v>21.792832649251221</v>
      </c>
    </row>
    <row r="122" spans="1:6" x14ac:dyDescent="0.2">
      <c r="A122" t="s">
        <v>191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 t="s">
        <v>192</v>
      </c>
      <c r="B123">
        <v>0</v>
      </c>
      <c r="C123">
        <v>50.77864738616659</v>
      </c>
      <c r="D123">
        <v>100.65821343444705</v>
      </c>
      <c r="E123">
        <v>152.96776745583642</v>
      </c>
      <c r="F123">
        <v>8.637008057477443</v>
      </c>
    </row>
    <row r="124" spans="1:6" x14ac:dyDescent="0.2">
      <c r="A124" t="s">
        <v>194</v>
      </c>
      <c r="B124">
        <v>-2.6426502408554287</v>
      </c>
      <c r="C124">
        <v>-0.26063371001028723</v>
      </c>
      <c r="D124">
        <v>0</v>
      </c>
      <c r="E124">
        <v>0</v>
      </c>
      <c r="F124">
        <v>0</v>
      </c>
    </row>
    <row r="125" spans="1:6" x14ac:dyDescent="0.2">
      <c r="A125" t="s">
        <v>195</v>
      </c>
      <c r="B125">
        <v>11.135638777128605</v>
      </c>
      <c r="C125">
        <v>7.2679216575072303</v>
      </c>
      <c r="D125">
        <v>91.535025782611299</v>
      </c>
      <c r="E125">
        <v>0</v>
      </c>
      <c r="F125">
        <v>0</v>
      </c>
    </row>
    <row r="126" spans="1:6" x14ac:dyDescent="0.2">
      <c r="A126" t="s">
        <v>196</v>
      </c>
      <c r="B126">
        <v>0</v>
      </c>
      <c r="C126">
        <v>-1.4256258056373513E-3</v>
      </c>
      <c r="D126">
        <v>1.0801016913503797E-2</v>
      </c>
      <c r="E126">
        <v>-2.1897575530953593E-2</v>
      </c>
      <c r="F126">
        <v>0</v>
      </c>
    </row>
    <row r="127" spans="1:6" x14ac:dyDescent="0.2">
      <c r="A127" t="s">
        <v>198</v>
      </c>
      <c r="B127">
        <v>78.254665005581629</v>
      </c>
      <c r="C127">
        <v>4.5349590534324644</v>
      </c>
      <c r="D127">
        <v>2.6517682667202696</v>
      </c>
      <c r="E127">
        <v>32.809779465127747</v>
      </c>
      <c r="F127">
        <v>3.1555573111806341</v>
      </c>
    </row>
    <row r="128" spans="1:6" x14ac:dyDescent="0.2">
      <c r="A128" t="s">
        <v>199</v>
      </c>
      <c r="B128">
        <v>0</v>
      </c>
      <c r="C128">
        <v>0</v>
      </c>
      <c r="D128">
        <v>0</v>
      </c>
      <c r="E128">
        <v>0</v>
      </c>
      <c r="F128">
        <v>7.7656348906463626E-2</v>
      </c>
    </row>
    <row r="129" spans="1:6" x14ac:dyDescent="0.2">
      <c r="A129" t="s">
        <v>200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 t="s">
        <v>201</v>
      </c>
      <c r="B130">
        <v>61.195315708472791</v>
      </c>
      <c r="C130">
        <v>161.03628101169295</v>
      </c>
      <c r="D130">
        <v>103.51322736985504</v>
      </c>
      <c r="E130">
        <v>29.995102387598124</v>
      </c>
      <c r="F130">
        <v>1.3709662636705107</v>
      </c>
    </row>
    <row r="131" spans="1:6" x14ac:dyDescent="0.2">
      <c r="A131" t="s">
        <v>202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">
      <c r="A132" t="s">
        <v>203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 t="s">
        <v>204</v>
      </c>
      <c r="B133">
        <v>18.312250788516433</v>
      </c>
      <c r="C133">
        <v>111.12919112839269</v>
      </c>
      <c r="D133">
        <v>355.94837123103963</v>
      </c>
      <c r="E133">
        <v>341.29743022225875</v>
      </c>
      <c r="F133">
        <v>163.41775194993667</v>
      </c>
    </row>
    <row r="134" spans="1:6" x14ac:dyDescent="0.2">
      <c r="A134" t="s">
        <v>205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 t="s">
        <v>206</v>
      </c>
      <c r="B135">
        <v>165.67465261166728</v>
      </c>
      <c r="C135">
        <v>342.47620809984056</v>
      </c>
      <c r="D135">
        <v>222.65907109506375</v>
      </c>
      <c r="E135">
        <v>234.06950773628699</v>
      </c>
      <c r="F135">
        <v>36.374414604108303</v>
      </c>
    </row>
    <row r="136" spans="1:6" x14ac:dyDescent="0.2">
      <c r="A136" t="s">
        <v>208</v>
      </c>
      <c r="B136">
        <v>433.6941541831527</v>
      </c>
      <c r="C136">
        <v>313.84509943207064</v>
      </c>
      <c r="D136">
        <v>81.503905700251821</v>
      </c>
      <c r="E136">
        <v>0</v>
      </c>
      <c r="F136">
        <v>0</v>
      </c>
    </row>
    <row r="137" spans="1:6" x14ac:dyDescent="0.2">
      <c r="A137" t="s">
        <v>209</v>
      </c>
      <c r="B137">
        <v>1.7488696084750583E-2</v>
      </c>
      <c r="C137">
        <v>-1.0510748341772439E-8</v>
      </c>
      <c r="D137">
        <v>0</v>
      </c>
      <c r="E137">
        <v>17.505980070564632</v>
      </c>
      <c r="F137">
        <v>-19.191383181729261</v>
      </c>
    </row>
    <row r="138" spans="1:6" x14ac:dyDescent="0.2">
      <c r="A138" t="s">
        <v>210</v>
      </c>
      <c r="B138">
        <v>40.484029874124133</v>
      </c>
      <c r="C138">
        <v>55.35496114774346</v>
      </c>
      <c r="D138">
        <v>301.45426131268181</v>
      </c>
      <c r="E138">
        <v>486.03493630828655</v>
      </c>
      <c r="F138">
        <v>336.85143720943768</v>
      </c>
    </row>
    <row r="139" spans="1:6" x14ac:dyDescent="0.2">
      <c r="A139" t="s">
        <v>213</v>
      </c>
      <c r="B139">
        <v>0</v>
      </c>
      <c r="C139">
        <v>0</v>
      </c>
      <c r="D139">
        <v>13.516172227765013</v>
      </c>
      <c r="E139">
        <v>18.617238477358839</v>
      </c>
      <c r="F139">
        <v>85.073566374706232</v>
      </c>
    </row>
    <row r="140" spans="1:6" x14ac:dyDescent="0.2">
      <c r="A140" t="s">
        <v>214</v>
      </c>
      <c r="B140">
        <v>33.504262228653523</v>
      </c>
      <c r="C140">
        <v>20.903313492788968</v>
      </c>
      <c r="D140">
        <v>59.336105805979201</v>
      </c>
      <c r="E140">
        <v>72.175005790721485</v>
      </c>
      <c r="F140">
        <v>1.5542703394252773</v>
      </c>
    </row>
    <row r="141" spans="1:6" x14ac:dyDescent="0.2">
      <c r="A141" t="s">
        <v>215</v>
      </c>
      <c r="B141">
        <v>40.203243982479364</v>
      </c>
      <c r="C141">
        <v>87.072141812888006</v>
      </c>
      <c r="D141">
        <v>82.898358642709937</v>
      </c>
      <c r="E141">
        <v>102.01335201882047</v>
      </c>
      <c r="F141">
        <v>207.33440623045664</v>
      </c>
    </row>
    <row r="142" spans="1:6" x14ac:dyDescent="0.2">
      <c r="A142" t="s">
        <v>216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 t="s">
        <v>217</v>
      </c>
      <c r="B143">
        <v>275.36725231047222</v>
      </c>
      <c r="C143">
        <v>82.812568988475078</v>
      </c>
      <c r="D143">
        <v>139.90425829535644</v>
      </c>
      <c r="E143">
        <v>7.1588901883260183</v>
      </c>
      <c r="F143">
        <v>194.87584373678726</v>
      </c>
    </row>
    <row r="144" spans="1:6" x14ac:dyDescent="0.2">
      <c r="A144" t="s">
        <v>218</v>
      </c>
      <c r="B144">
        <v>57.901890094425028</v>
      </c>
      <c r="C144">
        <v>10.773379986556824</v>
      </c>
      <c r="D144">
        <v>15.068927682205793</v>
      </c>
      <c r="E144">
        <v>13.005059876041628</v>
      </c>
      <c r="F144">
        <v>5.6194824088700512</v>
      </c>
    </row>
    <row r="145" spans="1:6" x14ac:dyDescent="0.2">
      <c r="A145" t="s">
        <v>220</v>
      </c>
      <c r="B145">
        <v>-6.6601512120918738</v>
      </c>
      <c r="C145">
        <v>-48.461988769889402</v>
      </c>
      <c r="D145">
        <v>6.3448257833620776</v>
      </c>
      <c r="E145">
        <v>880.14947313464256</v>
      </c>
      <c r="F145">
        <v>244.5331908994192</v>
      </c>
    </row>
    <row r="146" spans="1:6" x14ac:dyDescent="0.2">
      <c r="A146" t="s">
        <v>221</v>
      </c>
      <c r="B146">
        <v>1497.3659973686713</v>
      </c>
      <c r="C146">
        <v>2099.6472415733897</v>
      </c>
      <c r="D146">
        <v>109.130335487632</v>
      </c>
      <c r="E146">
        <v>0</v>
      </c>
      <c r="F146">
        <v>0</v>
      </c>
    </row>
    <row r="147" spans="1:6" x14ac:dyDescent="0.2">
      <c r="A147" t="s">
        <v>222</v>
      </c>
      <c r="B147">
        <v>158.68897575582702</v>
      </c>
      <c r="C147">
        <v>50.771061760195352</v>
      </c>
      <c r="D147">
        <v>0</v>
      </c>
      <c r="E147">
        <v>0</v>
      </c>
      <c r="F147">
        <v>0</v>
      </c>
    </row>
    <row r="148" spans="1:6" x14ac:dyDescent="0.2">
      <c r="A148" t="s">
        <v>224</v>
      </c>
      <c r="B148">
        <v>21.090089988337258</v>
      </c>
      <c r="C148">
        <v>24.851440274502121</v>
      </c>
      <c r="D148">
        <v>57.891833317556021</v>
      </c>
      <c r="E148">
        <v>7.5300257424134802</v>
      </c>
      <c r="F148">
        <v>0.3582561036317512</v>
      </c>
    </row>
    <row r="149" spans="1:6" x14ac:dyDescent="0.2">
      <c r="A149" t="s">
        <v>225</v>
      </c>
      <c r="B149">
        <v>9.1764390078693445</v>
      </c>
      <c r="C149">
        <v>113.89850188990999</v>
      </c>
      <c r="D149">
        <v>28.759420065656805</v>
      </c>
      <c r="E149">
        <v>39.887194174669943</v>
      </c>
      <c r="F149">
        <v>72.005538778573964</v>
      </c>
    </row>
    <row r="150" spans="1:6" x14ac:dyDescent="0.2">
      <c r="A150" t="s">
        <v>228</v>
      </c>
      <c r="B150">
        <v>2.988754209552114</v>
      </c>
      <c r="C150">
        <v>9.5926411448367777</v>
      </c>
      <c r="D150">
        <v>3.0000654072325075</v>
      </c>
      <c r="E150">
        <v>5.1466580898756442</v>
      </c>
      <c r="F150">
        <v>3.2435150532599826</v>
      </c>
    </row>
    <row r="151" spans="1:6" x14ac:dyDescent="0.2">
      <c r="A151" t="s">
        <v>229</v>
      </c>
      <c r="B151">
        <v>1.9718737676862254E-2</v>
      </c>
      <c r="C151">
        <v>0.1990663922700931</v>
      </c>
      <c r="D151">
        <v>6.6424275410728498E-2</v>
      </c>
      <c r="E151">
        <v>2.872403275710618E-2</v>
      </c>
      <c r="F151">
        <v>1.3436135428785349E-3</v>
      </c>
    </row>
    <row r="152" spans="1:6" x14ac:dyDescent="0.2">
      <c r="A152" t="s">
        <v>230</v>
      </c>
      <c r="B152">
        <v>16.390641931646986</v>
      </c>
      <c r="C152">
        <v>30.641374476525517</v>
      </c>
      <c r="D152">
        <v>26.862234862340163</v>
      </c>
      <c r="E152">
        <v>2.2305325688093061</v>
      </c>
      <c r="F152">
        <v>-8.7177446436411259</v>
      </c>
    </row>
    <row r="153" spans="1:6" x14ac:dyDescent="0.2">
      <c r="A153" t="s">
        <v>231</v>
      </c>
      <c r="B153">
        <v>437.09053680380697</v>
      </c>
      <c r="C153">
        <v>15.461217553245183</v>
      </c>
      <c r="D153">
        <v>86.498880061950018</v>
      </c>
      <c r="E153">
        <v>652.94530935188516</v>
      </c>
      <c r="F153">
        <v>1024.0381507122881</v>
      </c>
    </row>
    <row r="154" spans="1:6" x14ac:dyDescent="0.2">
      <c r="A154" t="s">
        <v>232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 t="s">
        <v>233</v>
      </c>
      <c r="B155">
        <v>9.5901271742352137</v>
      </c>
      <c r="C155">
        <v>19.258925242503494</v>
      </c>
      <c r="D155">
        <v>5.545749075029561</v>
      </c>
      <c r="E155">
        <v>-1.9633734699303196</v>
      </c>
      <c r="F155">
        <v>0</v>
      </c>
    </row>
    <row r="156" spans="1:6" x14ac:dyDescent="0.2">
      <c r="A156" t="s">
        <v>234</v>
      </c>
      <c r="B156">
        <v>38.534155186952162</v>
      </c>
      <c r="C156">
        <v>39.975763615600826</v>
      </c>
      <c r="D156">
        <v>36.67063879024581</v>
      </c>
      <c r="E156">
        <v>71.781145759310462</v>
      </c>
      <c r="F156">
        <v>67.28165382912691</v>
      </c>
    </row>
    <row r="157" spans="1:6" x14ac:dyDescent="0.2">
      <c r="A157" t="s">
        <v>235</v>
      </c>
      <c r="B157">
        <v>0</v>
      </c>
      <c r="C157">
        <v>198.50470107030662</v>
      </c>
      <c r="D157">
        <v>20.755510380697366</v>
      </c>
      <c r="E157">
        <v>179.13668268625551</v>
      </c>
      <c r="F157">
        <v>215.32135038447717</v>
      </c>
    </row>
    <row r="158" spans="1:6" x14ac:dyDescent="0.2">
      <c r="A158" t="s">
        <v>237</v>
      </c>
      <c r="B158">
        <v>5619.6117450025758</v>
      </c>
      <c r="C158">
        <v>4134.2486137630549</v>
      </c>
      <c r="D158">
        <v>6844.0141307804461</v>
      </c>
      <c r="E158">
        <v>0</v>
      </c>
      <c r="F158">
        <v>0</v>
      </c>
    </row>
    <row r="159" spans="1:6" x14ac:dyDescent="0.2">
      <c r="A159" t="s">
        <v>239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">
      <c r="A160" t="s">
        <v>240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">
      <c r="A161" t="s">
        <v>241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 t="s">
        <v>242</v>
      </c>
      <c r="B162">
        <v>26.358276899276071</v>
      </c>
      <c r="C162">
        <v>0.8208098646397689</v>
      </c>
      <c r="D162">
        <v>23.390059454323559</v>
      </c>
      <c r="E162">
        <v>7.6651156910086353</v>
      </c>
      <c r="F162">
        <v>1.8430991793701972</v>
      </c>
    </row>
    <row r="163" spans="1:6" x14ac:dyDescent="0.2">
      <c r="A163" t="s">
        <v>243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 t="s">
        <v>244</v>
      </c>
      <c r="B164">
        <v>3.1290591560234251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 t="s">
        <v>246</v>
      </c>
      <c r="B165">
        <v>559.51571995595543</v>
      </c>
      <c r="C165">
        <v>871.3394969933513</v>
      </c>
      <c r="D165">
        <v>769.05500929387063</v>
      </c>
      <c r="E165">
        <v>890.37548390790062</v>
      </c>
      <c r="F165">
        <v>615.0424138389111</v>
      </c>
    </row>
    <row r="166" spans="1:6" x14ac:dyDescent="0.2">
      <c r="A166" t="s">
        <v>247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 t="s">
        <v>248</v>
      </c>
      <c r="B167">
        <v>6.9072672030116147</v>
      </c>
      <c r="C167">
        <v>14.702649882161399</v>
      </c>
      <c r="D167">
        <v>125.95432562661371</v>
      </c>
      <c r="E167">
        <v>142.20711656522968</v>
      </c>
      <c r="F167">
        <v>252.95703398928086</v>
      </c>
    </row>
    <row r="168" spans="1:6" x14ac:dyDescent="0.2">
      <c r="A168" t="s">
        <v>249</v>
      </c>
      <c r="B168">
        <v>0</v>
      </c>
      <c r="C168">
        <v>-2.5220755450084141E-5</v>
      </c>
      <c r="D168">
        <v>0.33828909508021987</v>
      </c>
      <c r="E168">
        <v>-1.3252819639168583</v>
      </c>
      <c r="F168">
        <v>16.905833287006274</v>
      </c>
    </row>
    <row r="169" spans="1:6" x14ac:dyDescent="0.2">
      <c r="A169" t="s">
        <v>250</v>
      </c>
      <c r="B169">
        <v>47.791455884303005</v>
      </c>
      <c r="C169">
        <v>147.5897897616118</v>
      </c>
      <c r="D169">
        <v>60.311002385521341</v>
      </c>
      <c r="E169">
        <v>51.769889073522727</v>
      </c>
      <c r="F169">
        <v>77.775039964029233</v>
      </c>
    </row>
    <row r="170" spans="1:6" x14ac:dyDescent="0.2">
      <c r="A170" t="s">
        <v>251</v>
      </c>
      <c r="B170">
        <v>86.577395826221277</v>
      </c>
      <c r="C170">
        <v>216.79453701523283</v>
      </c>
      <c r="D170">
        <v>478.96653391361826</v>
      </c>
      <c r="E170">
        <v>244.99040154316799</v>
      </c>
      <c r="F170">
        <v>452.15239281186484</v>
      </c>
    </row>
    <row r="171" spans="1:6" x14ac:dyDescent="0.2">
      <c r="A171" t="s">
        <v>252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 t="s">
        <v>255</v>
      </c>
      <c r="B172">
        <v>1210.9537499168398</v>
      </c>
      <c r="C172">
        <v>2521.3449698104951</v>
      </c>
      <c r="D172">
        <v>3031.6490510755734</v>
      </c>
      <c r="E172">
        <v>1248.7401548803041</v>
      </c>
      <c r="F172">
        <v>1231.5509379108832</v>
      </c>
    </row>
    <row r="173" spans="1:6" x14ac:dyDescent="0.2">
      <c r="A173" t="s">
        <v>256</v>
      </c>
      <c r="B173">
        <v>1.7923688475971087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 t="s">
        <v>257</v>
      </c>
      <c r="B174">
        <v>84.306232976785225</v>
      </c>
      <c r="C174">
        <v>150.0250855555129</v>
      </c>
      <c r="D174">
        <v>350.65561504783966</v>
      </c>
      <c r="E174">
        <v>0</v>
      </c>
      <c r="F174">
        <v>0</v>
      </c>
    </row>
    <row r="175" spans="1:6" x14ac:dyDescent="0.2">
      <c r="A175" t="s">
        <v>258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 t="s">
        <v>261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 t="s">
        <v>262</v>
      </c>
      <c r="B177">
        <v>24.944890330328544</v>
      </c>
      <c r="C177">
        <v>221.75180752505926</v>
      </c>
      <c r="D177">
        <v>135.74672271332625</v>
      </c>
      <c r="E177">
        <v>14.647329293418458</v>
      </c>
      <c r="F177">
        <v>87.643377022567606</v>
      </c>
    </row>
    <row r="178" spans="1:6" x14ac:dyDescent="0.2">
      <c r="A178" t="s">
        <v>263</v>
      </c>
      <c r="B178">
        <v>70.578941528679564</v>
      </c>
      <c r="C178">
        <v>73.368501348042685</v>
      </c>
      <c r="D178">
        <v>65.54796688310779</v>
      </c>
      <c r="E178">
        <v>25.119204602387089</v>
      </c>
      <c r="F178">
        <v>28.926414738953635</v>
      </c>
    </row>
    <row r="179" spans="1:6" x14ac:dyDescent="0.2">
      <c r="A179" t="s">
        <v>264</v>
      </c>
      <c r="B179">
        <v>333.61886080328816</v>
      </c>
      <c r="C179">
        <v>164.12436107565136</v>
      </c>
      <c r="D179">
        <v>46.885547896293112</v>
      </c>
      <c r="E179">
        <v>319.00413610909919</v>
      </c>
      <c r="F179">
        <v>367.07580624781485</v>
      </c>
    </row>
    <row r="180" spans="1:6" x14ac:dyDescent="0.2">
      <c r="A180" t="s">
        <v>265</v>
      </c>
      <c r="B180">
        <v>68.122459425929691</v>
      </c>
      <c r="C180">
        <v>40.753534576400646</v>
      </c>
      <c r="D180">
        <v>20.857421130286131</v>
      </c>
      <c r="E180">
        <v>49.488784836206953</v>
      </c>
      <c r="F180">
        <v>63.047787332381695</v>
      </c>
    </row>
    <row r="181" spans="1:6" x14ac:dyDescent="0.2">
      <c r="A181" t="s">
        <v>266</v>
      </c>
      <c r="B181">
        <v>83.34772724302664</v>
      </c>
      <c r="C181">
        <v>78.836004322592927</v>
      </c>
      <c r="D181">
        <v>95.943219045111107</v>
      </c>
      <c r="E181">
        <v>72.74068747353202</v>
      </c>
      <c r="F181">
        <v>109.74817510702067</v>
      </c>
    </row>
    <row r="182" spans="1:6" x14ac:dyDescent="0.2">
      <c r="A182" t="s">
        <v>267</v>
      </c>
      <c r="B182">
        <v>-5.5374941953076657</v>
      </c>
      <c r="C182">
        <v>8.8581276401358391</v>
      </c>
      <c r="D182">
        <v>21.443381931084922</v>
      </c>
      <c r="E182">
        <v>3.2884946433149453</v>
      </c>
      <c r="F182">
        <v>3.4193734533385287</v>
      </c>
    </row>
    <row r="183" spans="1:6" x14ac:dyDescent="0.2">
      <c r="A183" t="s">
        <v>268</v>
      </c>
      <c r="B183">
        <v>8.633651324455105</v>
      </c>
      <c r="C183">
        <v>3.4830350537819275</v>
      </c>
      <c r="D183">
        <v>1.4594352916114679</v>
      </c>
      <c r="E183">
        <v>-0.85493533598148774</v>
      </c>
      <c r="F183">
        <v>1.7011721397083319</v>
      </c>
    </row>
    <row r="184" spans="1:6" x14ac:dyDescent="0.2">
      <c r="A184" t="s">
        <v>271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 t="s">
        <v>274</v>
      </c>
      <c r="B185">
        <v>47.251971595365085</v>
      </c>
      <c r="C185">
        <v>204.6155352931184</v>
      </c>
      <c r="D185">
        <v>87.043593015069959</v>
      </c>
      <c r="E185">
        <v>2.7927795033621425</v>
      </c>
      <c r="F185">
        <v>106.81754147913757</v>
      </c>
    </row>
    <row r="186" spans="1:6" x14ac:dyDescent="0.2">
      <c r="A186" t="s">
        <v>275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 x14ac:dyDescent="0.2">
      <c r="A187" t="s">
        <v>276</v>
      </c>
      <c r="B187">
        <v>0.73590366870588952</v>
      </c>
      <c r="C187">
        <v>8.1860245949095081</v>
      </c>
      <c r="D187">
        <v>2.0407075072906999</v>
      </c>
      <c r="E187">
        <v>3.9573521067868298</v>
      </c>
      <c r="F187">
        <v>2.2313677863175552</v>
      </c>
    </row>
    <row r="188" spans="1:6" x14ac:dyDescent="0.2">
      <c r="A188" t="s">
        <v>279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">
      <c r="A189" t="s">
        <v>281</v>
      </c>
      <c r="B189">
        <v>420.06369617121408</v>
      </c>
      <c r="C189">
        <v>94.870123789863996</v>
      </c>
      <c r="D189">
        <v>544.79868465468041</v>
      </c>
      <c r="E189">
        <v>169.6922977237073</v>
      </c>
      <c r="F189">
        <v>37.807812829216637</v>
      </c>
    </row>
    <row r="190" spans="1:6" x14ac:dyDescent="0.2">
      <c r="A190" t="s">
        <v>283</v>
      </c>
      <c r="B190">
        <v>4.4298089354723684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 t="s">
        <v>284</v>
      </c>
      <c r="B191">
        <v>1.7311918471422945</v>
      </c>
      <c r="C191">
        <v>10.261460733898835</v>
      </c>
      <c r="D191">
        <v>4.6285875457755008</v>
      </c>
      <c r="E191">
        <v>0.60894337912835328</v>
      </c>
      <c r="F191">
        <v>28.845243859571397</v>
      </c>
    </row>
    <row r="192" spans="1:6" x14ac:dyDescent="0.2">
      <c r="A192" t="s">
        <v>285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">
      <c r="A193" t="s">
        <v>286</v>
      </c>
      <c r="B193">
        <v>0</v>
      </c>
      <c r="C193">
        <v>0</v>
      </c>
      <c r="D193">
        <v>0</v>
      </c>
      <c r="E193">
        <v>0.14306087397554557</v>
      </c>
      <c r="F193">
        <v>1.0335536892396474E-2</v>
      </c>
    </row>
    <row r="194" spans="1:6" x14ac:dyDescent="0.2">
      <c r="A194" t="s">
        <v>287</v>
      </c>
      <c r="B194">
        <v>18.950382722454741</v>
      </c>
      <c r="C194">
        <v>10.891833130189882</v>
      </c>
      <c r="D194">
        <v>9.2968723365461354</v>
      </c>
      <c r="E194">
        <v>45.055074769995315</v>
      </c>
      <c r="F194">
        <v>15.151871662147991</v>
      </c>
    </row>
    <row r="195" spans="1:6" x14ac:dyDescent="0.2">
      <c r="A195" t="s">
        <v>288</v>
      </c>
      <c r="B195">
        <v>0.93339554734287933</v>
      </c>
      <c r="C195">
        <v>3.2338155874051138</v>
      </c>
      <c r="D195">
        <v>6.5432137408524342</v>
      </c>
      <c r="E195">
        <v>6.1635492066958548</v>
      </c>
      <c r="F195">
        <v>8.2593086613593965</v>
      </c>
    </row>
    <row r="196" spans="1:6" x14ac:dyDescent="0.2">
      <c r="A196" t="s">
        <v>289</v>
      </c>
      <c r="B196">
        <v>15.81027345862619</v>
      </c>
      <c r="C196">
        <v>18.483241167772643</v>
      </c>
      <c r="D196">
        <v>3.3949695322501561</v>
      </c>
      <c r="E196">
        <v>17.575567672819155</v>
      </c>
      <c r="F196">
        <v>30.892814009670939</v>
      </c>
    </row>
    <row r="197" spans="1:6" x14ac:dyDescent="0.2">
      <c r="A197" t="s">
        <v>293</v>
      </c>
      <c r="B197">
        <v>404.8638646985936</v>
      </c>
      <c r="C197">
        <v>408.38390262907717</v>
      </c>
      <c r="D197">
        <v>184.79146815523245</v>
      </c>
      <c r="E197">
        <v>54.709102078397173</v>
      </c>
      <c r="F197">
        <v>37.622861869307137</v>
      </c>
    </row>
    <row r="198" spans="1:6" x14ac:dyDescent="0.2">
      <c r="A198" t="s">
        <v>294</v>
      </c>
      <c r="B198">
        <v>287.97114236627397</v>
      </c>
      <c r="C198">
        <v>143.39872414591645</v>
      </c>
      <c r="D198">
        <v>50.457672590653004</v>
      </c>
      <c r="E198">
        <v>430.27637028012452</v>
      </c>
      <c r="F198">
        <v>461.61069032813754</v>
      </c>
    </row>
    <row r="199" spans="1:6" x14ac:dyDescent="0.2">
      <c r="A199" t="s">
        <v>295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">
      <c r="A200" t="s">
        <v>296</v>
      </c>
      <c r="B200">
        <v>240.82664500784577</v>
      </c>
      <c r="C200">
        <v>1701.4924192084538</v>
      </c>
      <c r="D200">
        <v>6.3918068253733651</v>
      </c>
      <c r="E200">
        <v>234.59848033210324</v>
      </c>
      <c r="F200">
        <v>7.4896717642985866</v>
      </c>
    </row>
    <row r="201" spans="1:6" x14ac:dyDescent="0.2">
      <c r="A201" t="s">
        <v>297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 t="s">
        <v>298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 t="s">
        <v>299</v>
      </c>
      <c r="B203">
        <v>285.01344001206189</v>
      </c>
      <c r="C203">
        <v>286.83986045968413</v>
      </c>
      <c r="D203">
        <v>77.780695475524837</v>
      </c>
      <c r="E203">
        <v>570.28683087441027</v>
      </c>
      <c r="F203">
        <v>28.076163611606571</v>
      </c>
    </row>
    <row r="204" spans="1:6" x14ac:dyDescent="0.2">
      <c r="A204" t="s">
        <v>300</v>
      </c>
      <c r="B204">
        <v>3.5765672095195513</v>
      </c>
      <c r="C204">
        <v>6.0033639374853491</v>
      </c>
      <c r="D204">
        <v>1.4416414487514475</v>
      </c>
      <c r="E204">
        <v>0</v>
      </c>
      <c r="F204">
        <v>0</v>
      </c>
    </row>
    <row r="205" spans="1:6" x14ac:dyDescent="0.2">
      <c r="A205" t="s">
        <v>301</v>
      </c>
      <c r="B205">
        <v>1102.3197435962634</v>
      </c>
      <c r="C205">
        <v>1339.9263835184909</v>
      </c>
      <c r="D205">
        <v>1402.3817690349765</v>
      </c>
      <c r="E205">
        <v>1064.1299977156782</v>
      </c>
      <c r="F205">
        <v>1228.9906064092054</v>
      </c>
    </row>
    <row r="206" spans="1:6" x14ac:dyDescent="0.2">
      <c r="A206" t="s">
        <v>302</v>
      </c>
      <c r="B206">
        <v>157.63261275783</v>
      </c>
      <c r="C206">
        <v>160.05842399791158</v>
      </c>
      <c r="D206">
        <v>90.564811869089382</v>
      </c>
      <c r="E206">
        <v>5.1999035742546793</v>
      </c>
      <c r="F206">
        <v>94.207863442161383</v>
      </c>
    </row>
    <row r="207" spans="1:6" x14ac:dyDescent="0.2">
      <c r="A207" t="s">
        <v>304</v>
      </c>
      <c r="B207">
        <v>3277.1802969172022</v>
      </c>
      <c r="C207">
        <v>1706.5206286977882</v>
      </c>
      <c r="D207">
        <v>890.98526315159847</v>
      </c>
      <c r="E207">
        <v>1351.2675711818181</v>
      </c>
      <c r="F207">
        <v>2730.7300638348893</v>
      </c>
    </row>
    <row r="208" spans="1:6" x14ac:dyDescent="0.2">
      <c r="A208" t="s">
        <v>305</v>
      </c>
      <c r="B208">
        <v>0</v>
      </c>
      <c r="C208">
        <v>0</v>
      </c>
      <c r="D208">
        <v>0</v>
      </c>
      <c r="E208">
        <v>1.1353219148287184</v>
      </c>
      <c r="F208">
        <v>2.1996114812411016</v>
      </c>
    </row>
    <row r="209" spans="1:6" x14ac:dyDescent="0.2">
      <c r="A209" t="s">
        <v>306</v>
      </c>
      <c r="B209">
        <v>37.000468323291443</v>
      </c>
      <c r="C209">
        <v>37.670383472204527</v>
      </c>
      <c r="D209">
        <v>0</v>
      </c>
      <c r="E209">
        <v>0</v>
      </c>
      <c r="F209">
        <v>0</v>
      </c>
    </row>
    <row r="210" spans="1:6" x14ac:dyDescent="0.2">
      <c r="A210" t="s">
        <v>307</v>
      </c>
      <c r="B210">
        <v>283.10034168848921</v>
      </c>
      <c r="C210">
        <v>3946.7545925045843</v>
      </c>
      <c r="D210">
        <v>986.39928059434078</v>
      </c>
      <c r="E210">
        <v>1278.5820750424168</v>
      </c>
      <c r="F210">
        <v>1710.8978687234946</v>
      </c>
    </row>
    <row r="211" spans="1:6" x14ac:dyDescent="0.2">
      <c r="A211" t="s">
        <v>308</v>
      </c>
      <c r="B211">
        <v>23.918791800906796</v>
      </c>
      <c r="C211">
        <v>246.31335375467657</v>
      </c>
      <c r="D211">
        <v>218.41439329950271</v>
      </c>
      <c r="E211">
        <v>185.8282786525987</v>
      </c>
      <c r="F211">
        <v>183.01958137571165</v>
      </c>
    </row>
    <row r="212" spans="1:6" x14ac:dyDescent="0.2">
      <c r="A212" t="s">
        <v>309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 t="s">
        <v>310</v>
      </c>
      <c r="B213">
        <v>0.21127505116301065</v>
      </c>
      <c r="C213">
        <v>2.1855473895695452</v>
      </c>
      <c r="D213">
        <v>0.39293174548258925</v>
      </c>
      <c r="E213">
        <v>0.12628702522186902</v>
      </c>
      <c r="F213">
        <v>1.3623832937263807</v>
      </c>
    </row>
    <row r="214" spans="1:6" x14ac:dyDescent="0.2">
      <c r="A214" t="s">
        <v>311</v>
      </c>
      <c r="B214">
        <v>65.923488516976306</v>
      </c>
      <c r="C214">
        <v>96.142915399331343</v>
      </c>
      <c r="D214">
        <v>15.701677458780704</v>
      </c>
      <c r="E214">
        <v>26.149297939948489</v>
      </c>
      <c r="F214">
        <v>0</v>
      </c>
    </row>
    <row r="215" spans="1:6" x14ac:dyDescent="0.2">
      <c r="A215" t="s">
        <v>313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">
      <c r="A216" t="s">
        <v>314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">
      <c r="A217" t="s">
        <v>316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">
      <c r="A218" t="s">
        <v>317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">
      <c r="A219" t="s">
        <v>318</v>
      </c>
      <c r="B219">
        <v>337.01635269417392</v>
      </c>
      <c r="C219">
        <v>194.4201175904237</v>
      </c>
      <c r="D219">
        <v>712.24378484359772</v>
      </c>
      <c r="E219">
        <v>1444.6739499077137</v>
      </c>
      <c r="F219">
        <v>1014.1666376036685</v>
      </c>
    </row>
    <row r="220" spans="1:6" x14ac:dyDescent="0.2">
      <c r="A220" t="s">
        <v>319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">
      <c r="A221" t="s">
        <v>320</v>
      </c>
      <c r="B221">
        <v>155.63679306069426</v>
      </c>
      <c r="C221">
        <v>211.83988827798873</v>
      </c>
      <c r="D221">
        <v>216.60751102156624</v>
      </c>
      <c r="E221">
        <v>183.11804129073414</v>
      </c>
      <c r="F221">
        <v>459.98085916492744</v>
      </c>
    </row>
    <row r="222" spans="1:6" x14ac:dyDescent="0.2">
      <c r="A222" t="s">
        <v>322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 t="s">
        <v>323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">
      <c r="A224" t="s">
        <v>324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">
      <c r="A225" t="s">
        <v>325</v>
      </c>
      <c r="B225">
        <v>0</v>
      </c>
      <c r="C225">
        <v>0</v>
      </c>
      <c r="D225">
        <v>0</v>
      </c>
      <c r="E225">
        <v>371.13400446786136</v>
      </c>
      <c r="F225">
        <v>487.13607115310782</v>
      </c>
    </row>
    <row r="226" spans="1:6" x14ac:dyDescent="0.2">
      <c r="A226" t="s">
        <v>326</v>
      </c>
      <c r="B226">
        <v>169.9872143459412</v>
      </c>
      <c r="C226">
        <v>53.877723059039404</v>
      </c>
      <c r="D226">
        <v>550.32813282425889</v>
      </c>
      <c r="E226">
        <v>90.393974374986129</v>
      </c>
      <c r="F226">
        <v>345.04750284245091</v>
      </c>
    </row>
    <row r="227" spans="1:6" x14ac:dyDescent="0.2">
      <c r="A227" t="s">
        <v>327</v>
      </c>
      <c r="B227">
        <v>6.8049153328717388E-2</v>
      </c>
      <c r="C227">
        <v>4.9457624789827383E-3</v>
      </c>
      <c r="D227">
        <v>40.259308033942965</v>
      </c>
      <c r="E227">
        <v>132.3124600259988</v>
      </c>
      <c r="F227">
        <v>125.19624271108805</v>
      </c>
    </row>
    <row r="228" spans="1:6" x14ac:dyDescent="0.2">
      <c r="A228" t="s">
        <v>328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">
      <c r="A229" t="s">
        <v>329</v>
      </c>
      <c r="B229">
        <v>-1.6875815391981599</v>
      </c>
      <c r="C229">
        <v>-1.3554689148282901</v>
      </c>
      <c r="D229">
        <v>-2.5627608507165977E-3</v>
      </c>
      <c r="E229">
        <v>-1.4281393718166232E-3</v>
      </c>
      <c r="F229">
        <v>-0.19610121400964986</v>
      </c>
    </row>
    <row r="230" spans="1:6" x14ac:dyDescent="0.2">
      <c r="A230" t="s">
        <v>330</v>
      </c>
      <c r="B230">
        <v>0.81461813908101011</v>
      </c>
      <c r="C230">
        <v>0</v>
      </c>
      <c r="D230">
        <v>0</v>
      </c>
      <c r="E230">
        <v>0</v>
      </c>
      <c r="F230">
        <v>0</v>
      </c>
    </row>
    <row r="231" spans="1:6" x14ac:dyDescent="0.2">
      <c r="A231" t="s">
        <v>332</v>
      </c>
      <c r="B231">
        <v>0</v>
      </c>
      <c r="C231">
        <v>0</v>
      </c>
      <c r="D231">
        <v>1.8700846376429197</v>
      </c>
      <c r="E231">
        <v>21.824459934113012</v>
      </c>
      <c r="F231">
        <v>16.232722648723463</v>
      </c>
    </row>
    <row r="232" spans="1:6" x14ac:dyDescent="0.2">
      <c r="A232" t="s">
        <v>334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">
      <c r="A233" t="s">
        <v>336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">
      <c r="A234" t="s">
        <v>337</v>
      </c>
      <c r="B234">
        <v>33.539594740917998</v>
      </c>
      <c r="C234">
        <v>122.10550377927714</v>
      </c>
      <c r="D234">
        <v>119.2612848551707</v>
      </c>
      <c r="E234">
        <v>46.614391375066205</v>
      </c>
      <c r="F234">
        <v>126.53773578346012</v>
      </c>
    </row>
    <row r="235" spans="1:6" x14ac:dyDescent="0.2">
      <c r="A235" t="s">
        <v>338</v>
      </c>
      <c r="B235">
        <v>7.9191911139198918</v>
      </c>
      <c r="C235">
        <v>67.248420424354151</v>
      </c>
      <c r="D235">
        <v>240.15467451620967</v>
      </c>
      <c r="E235">
        <v>299.16776866948913</v>
      </c>
      <c r="F235">
        <v>27.476123282912095</v>
      </c>
    </row>
    <row r="236" spans="1:6" x14ac:dyDescent="0.2">
      <c r="A236" t="s">
        <v>339</v>
      </c>
      <c r="B236">
        <v>-2.2577400476726148</v>
      </c>
      <c r="C236">
        <v>-6.4535501715558619</v>
      </c>
      <c r="D236">
        <v>10.689204943897217</v>
      </c>
      <c r="E236">
        <v>5.7528852455313677</v>
      </c>
      <c r="F236">
        <v>2.4932990879303056</v>
      </c>
    </row>
    <row r="237" spans="1:6" x14ac:dyDescent="0.2">
      <c r="A237" t="s">
        <v>340</v>
      </c>
      <c r="B237">
        <v>2.4603895473653381</v>
      </c>
      <c r="C237">
        <v>28.538760720795899</v>
      </c>
      <c r="D237">
        <v>5.7408622815505215</v>
      </c>
      <c r="E237">
        <v>0.63187256262517544</v>
      </c>
      <c r="F237">
        <v>25.791820841872074</v>
      </c>
    </row>
    <row r="238" spans="1:6" x14ac:dyDescent="0.2">
      <c r="A238" t="s">
        <v>342</v>
      </c>
      <c r="B238">
        <v>4.7923009129073924</v>
      </c>
      <c r="C238">
        <v>8.2024310986419771</v>
      </c>
      <c r="D238">
        <v>5.7808540495539047</v>
      </c>
      <c r="E238">
        <v>4.2851714096676226</v>
      </c>
      <c r="F238">
        <v>2.6826396502527521</v>
      </c>
    </row>
    <row r="239" spans="1:6" x14ac:dyDescent="0.2">
      <c r="A239" t="s">
        <v>343</v>
      </c>
      <c r="B239">
        <v>79.447005031690352</v>
      </c>
      <c r="C239">
        <v>185.74810730609408</v>
      </c>
      <c r="D239">
        <v>106.09775275631924</v>
      </c>
      <c r="E239">
        <v>107.68987848509222</v>
      </c>
      <c r="F239">
        <v>58.267861108817648</v>
      </c>
    </row>
    <row r="240" spans="1:6" x14ac:dyDescent="0.2">
      <c r="A240" t="s">
        <v>345</v>
      </c>
      <c r="B240">
        <v>3.1774443756266284</v>
      </c>
      <c r="C240">
        <v>9.2688645165824806</v>
      </c>
      <c r="D240">
        <v>5.1492230936887919</v>
      </c>
      <c r="E240">
        <v>6.8640453460382229</v>
      </c>
      <c r="F240">
        <v>0.51485921273618485</v>
      </c>
    </row>
    <row r="241" spans="1:6" x14ac:dyDescent="0.2">
      <c r="A241" t="s">
        <v>346</v>
      </c>
      <c r="B241">
        <v>1.4762457140503329</v>
      </c>
      <c r="C241">
        <v>1.6243700594108814</v>
      </c>
      <c r="D241">
        <v>4.6209196647962845</v>
      </c>
      <c r="E241">
        <v>0.27556311817598056</v>
      </c>
      <c r="F241">
        <v>0.23810536836850524</v>
      </c>
    </row>
    <row r="242" spans="1:6" x14ac:dyDescent="0.2">
      <c r="B242" s="7"/>
      <c r="C24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DA9A-DD6F-2848-B844-D51DA618D6B2}">
  <dimension ref="A1:HX241"/>
  <sheetViews>
    <sheetView topLeftCell="F1" workbookViewId="0">
      <selection activeCell="R1" sqref="R1:R1048576"/>
    </sheetView>
  </sheetViews>
  <sheetFormatPr baseColWidth="10" defaultRowHeight="15" x14ac:dyDescent="0.2"/>
  <cols>
    <col min="1" max="1" width="26.5" bestFit="1" customWidth="1"/>
    <col min="5" max="5" width="27.1640625" customWidth="1"/>
  </cols>
  <sheetData>
    <row r="1" spans="1:232" x14ac:dyDescent="0.2">
      <c r="B1" t="s">
        <v>481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14</v>
      </c>
      <c r="K1" t="s">
        <v>5</v>
      </c>
      <c r="M1" t="s">
        <v>16</v>
      </c>
      <c r="O1" t="s">
        <v>18</v>
      </c>
      <c r="P1" t="s">
        <v>19</v>
      </c>
      <c r="Q1" t="s">
        <v>20</v>
      </c>
      <c r="R1" t="s">
        <v>21</v>
      </c>
    </row>
    <row r="2" spans="1:232" x14ac:dyDescent="0.2">
      <c r="A2" t="s">
        <v>23</v>
      </c>
      <c r="B2" s="7">
        <v>19.884956510612472</v>
      </c>
      <c r="C2" s="7">
        <v>12.46494956780397</v>
      </c>
      <c r="D2" s="7">
        <v>41.965657958227638</v>
      </c>
      <c r="E2" s="7">
        <v>5.7069874736878967</v>
      </c>
      <c r="F2" s="7">
        <v>16.034703101416152</v>
      </c>
      <c r="G2" s="7">
        <v>51.9828373234404</v>
      </c>
      <c r="H2" s="7">
        <v>11.000843422307828</v>
      </c>
      <c r="I2" s="7">
        <v>22.615194406318807</v>
      </c>
      <c r="J2" s="7">
        <v>21.611589334894934</v>
      </c>
      <c r="K2" s="7">
        <v>109.38415692512262</v>
      </c>
      <c r="L2" s="7">
        <v>105.76004926398851</v>
      </c>
      <c r="M2" s="7">
        <v>9.5647087645784806E-2</v>
      </c>
      <c r="N2" s="7">
        <v>0.59057048102642351</v>
      </c>
      <c r="O2" s="7">
        <v>0.82793665079975831</v>
      </c>
      <c r="P2" s="7">
        <v>9.1316519998193652E-2</v>
      </c>
      <c r="Q2" s="7">
        <v>0.44194947497938025</v>
      </c>
      <c r="R2" s="7">
        <v>0.92355880687550551</v>
      </c>
      <c r="S2" s="7" t="str">
        <f>VLOOKUP(A2,'Gross Claim Incurred'!A:A,1,0)</f>
        <v>Firm 2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</row>
    <row r="3" spans="1:232" x14ac:dyDescent="0.2">
      <c r="A3" t="s">
        <v>24</v>
      </c>
      <c r="B3" s="7">
        <v>35.760105442806839</v>
      </c>
      <c r="C3" s="7">
        <v>410.52436272203158</v>
      </c>
      <c r="D3" s="7">
        <v>600.02592486249728</v>
      </c>
      <c r="E3" s="7">
        <v>1.1331272611684082</v>
      </c>
      <c r="F3" s="7">
        <v>78.57884635547741</v>
      </c>
      <c r="G3" s="7">
        <v>1020.8863600131721</v>
      </c>
      <c r="H3" s="7">
        <v>726.80832477112449</v>
      </c>
      <c r="I3" s="7">
        <v>346.8471262961171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 t="str">
        <f>VLOOKUP(A3,'Gross Claim Incurred'!A:A,1,0)</f>
        <v>Firm 3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</row>
    <row r="4" spans="1:232" x14ac:dyDescent="0.2">
      <c r="A4" t="s">
        <v>25</v>
      </c>
      <c r="B4" s="7">
        <v>29111.982800806338</v>
      </c>
      <c r="C4" s="7">
        <v>16203.866615503674</v>
      </c>
      <c r="D4" s="7">
        <v>25382.318218369117</v>
      </c>
      <c r="E4" s="7">
        <v>1.5648258880997914</v>
      </c>
      <c r="F4" s="7">
        <v>42837.104818841224</v>
      </c>
      <c r="G4" s="7">
        <v>79526.039920164811</v>
      </c>
      <c r="H4" s="7">
        <v>66461.04661037054</v>
      </c>
      <c r="I4" s="7">
        <v>16335.857691782532</v>
      </c>
      <c r="J4" s="7">
        <v>43.852950461141106</v>
      </c>
      <c r="K4" s="7">
        <v>48.325864412381598</v>
      </c>
      <c r="L4" s="7">
        <v>50.407105520322645</v>
      </c>
      <c r="M4" s="7">
        <v>0.175817256202558</v>
      </c>
      <c r="N4" s="7">
        <v>8.051351261695866E-2</v>
      </c>
      <c r="O4" s="7">
        <v>0.95389024942331369</v>
      </c>
      <c r="P4" s="7">
        <v>-1.043803366058931</v>
      </c>
      <c r="Q4" s="7">
        <v>-6.1931167310949546E-2</v>
      </c>
      <c r="R4" s="7">
        <v>0.75506155826279975</v>
      </c>
      <c r="S4" s="7" t="str">
        <f>VLOOKUP(A4,'Gross Claim Incurred'!A:A,1,0)</f>
        <v>Firm 4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</row>
    <row r="5" spans="1:232" x14ac:dyDescent="0.2">
      <c r="A5" t="s">
        <v>26</v>
      </c>
      <c r="B5" s="7">
        <v>71.990031941205018</v>
      </c>
      <c r="C5" s="7">
        <v>45.990692825920576</v>
      </c>
      <c r="D5" s="7">
        <v>167.88372012479385</v>
      </c>
      <c r="E5" s="7">
        <v>3.1240740620321334</v>
      </c>
      <c r="F5" s="7">
        <v>48.345110429525576</v>
      </c>
      <c r="G5" s="7">
        <v>186.39333052053161</v>
      </c>
      <c r="H5" s="7">
        <v>96.559703411844779</v>
      </c>
      <c r="I5" s="7">
        <v>115.00234866471389</v>
      </c>
      <c r="J5" s="7">
        <v>269.17920552616846</v>
      </c>
      <c r="K5" s="7">
        <v>359.64285140940973</v>
      </c>
      <c r="L5" s="7">
        <v>386.5291871300617</v>
      </c>
      <c r="M5" s="7">
        <v>0.96969963606386567</v>
      </c>
      <c r="N5" s="7">
        <v>0.16721328060860649</v>
      </c>
      <c r="O5" s="7">
        <v>1.2223283433027139</v>
      </c>
      <c r="P5" s="7">
        <v>0.89407333666935696</v>
      </c>
      <c r="Q5" s="7">
        <v>0.27303640467770224</v>
      </c>
      <c r="R5" s="7">
        <v>1.2431462285436143</v>
      </c>
      <c r="S5" s="7" t="str">
        <f>VLOOKUP(A5,'Gross Claim Incurred'!A:A,1,0)</f>
        <v>Firm 5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</row>
    <row r="6" spans="1:232" x14ac:dyDescent="0.2">
      <c r="A6" t="s">
        <v>27</v>
      </c>
      <c r="B6" s="7">
        <v>3137.5448449235773</v>
      </c>
      <c r="C6" s="7">
        <v>4705.1763201852391</v>
      </c>
      <c r="D6" s="7">
        <v>4517.5244961031958</v>
      </c>
      <c r="E6" s="7">
        <v>1.2997744068226136</v>
      </c>
      <c r="F6" s="7">
        <v>3780.159483220245</v>
      </c>
      <c r="G6" s="7">
        <v>65396.890672802532</v>
      </c>
      <c r="H6" s="7">
        <v>38862.445069284564</v>
      </c>
      <c r="I6" s="7">
        <v>4990.7623624326325</v>
      </c>
      <c r="J6" s="7">
        <v>294.48111902885228</v>
      </c>
      <c r="K6" s="7">
        <v>527.98438732601164</v>
      </c>
      <c r="L6" s="7">
        <v>678.05113102732116</v>
      </c>
      <c r="M6" s="7">
        <v>0.62107917608169605</v>
      </c>
      <c r="N6" s="7">
        <v>0.26600662588773788</v>
      </c>
      <c r="O6" s="7">
        <v>0.67707625460029275</v>
      </c>
      <c r="P6" s="7">
        <v>0.27188271434409006</v>
      </c>
      <c r="Q6" s="7">
        <v>0.22786104669195703</v>
      </c>
      <c r="R6" s="7">
        <v>0.54813581738169326</v>
      </c>
      <c r="S6" s="7" t="str">
        <f>VLOOKUP(A6,'Gross Claim Incurred'!A:A,1,0)</f>
        <v>Firm 6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</row>
    <row r="7" spans="1:232" x14ac:dyDescent="0.2">
      <c r="A7" t="s">
        <v>28</v>
      </c>
      <c r="B7" s="7">
        <v>6377.697933839745</v>
      </c>
      <c r="C7" s="7">
        <v>4091.5397032522387</v>
      </c>
      <c r="D7" s="7">
        <v>7735.1673394488289</v>
      </c>
      <c r="E7" s="7">
        <v>1.2079641791401787</v>
      </c>
      <c r="F7" s="7">
        <v>8616.1742396102745</v>
      </c>
      <c r="G7" s="7">
        <v>56070.719315404058</v>
      </c>
      <c r="H7" s="7">
        <v>70536.950390305443</v>
      </c>
      <c r="I7" s="7">
        <v>10232.547756475657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 t="str">
        <f>VLOOKUP(A7,'Gross Claim Incurred'!A:A,1,0)</f>
        <v>Firm 7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</row>
    <row r="8" spans="1:232" x14ac:dyDescent="0.2">
      <c r="A8" t="s">
        <v>30</v>
      </c>
      <c r="B8" s="7">
        <v>13.013559639602722</v>
      </c>
      <c r="C8" s="7">
        <v>17.596946278645255</v>
      </c>
      <c r="D8" s="7">
        <v>29.157398556381384</v>
      </c>
      <c r="E8" s="7">
        <v>2.13972956351971</v>
      </c>
      <c r="F8" s="7">
        <v>24.254560967193864</v>
      </c>
      <c r="G8" s="7">
        <v>38.837495784340049</v>
      </c>
      <c r="H8" s="7">
        <v>21.995038267731758</v>
      </c>
      <c r="I8" s="7">
        <v>17.407250803441666</v>
      </c>
      <c r="J8" s="7">
        <v>114.62057959332324</v>
      </c>
      <c r="K8" s="7">
        <v>521.99993883267734</v>
      </c>
      <c r="L8" s="7">
        <v>342.27893989262776</v>
      </c>
      <c r="M8" s="7">
        <v>0.38910419743337299</v>
      </c>
      <c r="N8" s="7">
        <v>0.31729807539381677</v>
      </c>
      <c r="O8" s="7">
        <v>1.2171244626557336</v>
      </c>
      <c r="P8" s="7">
        <v>0.49036252309894773</v>
      </c>
      <c r="Q8" s="7">
        <v>0.38542620052408555</v>
      </c>
      <c r="R8" s="7">
        <v>0.83670254838839075</v>
      </c>
      <c r="S8" s="7" t="str">
        <f>VLOOKUP(A8,'Gross Claim Incurred'!A:A,1,0)</f>
        <v>Firm 9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</row>
    <row r="9" spans="1:232" x14ac:dyDescent="0.2">
      <c r="A9" t="s">
        <v>31</v>
      </c>
      <c r="B9" s="7">
        <v>3269.0484129979814</v>
      </c>
      <c r="C9" s="7">
        <v>2723.5005518431017</v>
      </c>
      <c r="D9" s="7">
        <v>6418.0946397589723</v>
      </c>
      <c r="E9" s="7">
        <v>1.1174334717563223</v>
      </c>
      <c r="F9" s="7">
        <v>6200.6398256701632</v>
      </c>
      <c r="G9" s="7">
        <v>202066.66057257945</v>
      </c>
      <c r="H9" s="7">
        <v>174085.02972553327</v>
      </c>
      <c r="I9" s="7">
        <v>7289.0025342300914</v>
      </c>
      <c r="J9" s="7">
        <v>111.11924025545083</v>
      </c>
      <c r="K9" s="7">
        <v>124.8388131506894</v>
      </c>
      <c r="L9" s="7">
        <v>86.481562747927072</v>
      </c>
      <c r="M9" s="7">
        <v>0.64014956239078757</v>
      </c>
      <c r="N9" s="7">
        <v>0.34080491487904607</v>
      </c>
      <c r="O9" s="7">
        <v>0.80402332358379325</v>
      </c>
      <c r="P9" s="7">
        <v>0.88202323974079988</v>
      </c>
      <c r="Q9" s="7">
        <v>0.39082012457005111</v>
      </c>
      <c r="R9" s="7">
        <v>0.76519093629939294</v>
      </c>
      <c r="S9" s="7" t="str">
        <f>VLOOKUP(A9,'Gross Claim Incurred'!A:A,1,0)</f>
        <v>Firm 10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</row>
    <row r="10" spans="1:232" x14ac:dyDescent="0.2">
      <c r="A10" t="s">
        <v>34</v>
      </c>
      <c r="B10" s="7">
        <v>4.0084739643483127</v>
      </c>
      <c r="C10" s="7">
        <v>0.85215661023369049</v>
      </c>
      <c r="D10" s="7">
        <v>3.4962892288376599</v>
      </c>
      <c r="E10" s="7">
        <v>3.0542715619323824</v>
      </c>
      <c r="F10" s="7">
        <v>2.0663694642848114</v>
      </c>
      <c r="G10" s="7">
        <v>2.3465724140413942</v>
      </c>
      <c r="H10" s="7">
        <v>0.89290120069413281</v>
      </c>
      <c r="I10" s="7">
        <v>3.3609431146506772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 t="str">
        <f>VLOOKUP(A10,'Gross Claim Incurred'!A:A,1,0)</f>
        <v>Firm 13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</row>
    <row r="11" spans="1:232" x14ac:dyDescent="0.2">
      <c r="A11" t="s">
        <v>35</v>
      </c>
      <c r="B11" s="7">
        <v>18.854377914089937</v>
      </c>
      <c r="C11" s="7">
        <v>6.8829731268825824</v>
      </c>
      <c r="D11" s="7">
        <v>28.444241460956277</v>
      </c>
      <c r="E11" s="7">
        <v>1.5668993376867626</v>
      </c>
      <c r="F11" s="7">
        <v>19.037638964964035</v>
      </c>
      <c r="G11" s="7">
        <v>40.604462443902541</v>
      </c>
      <c r="H11" s="7">
        <v>25.394896405976347</v>
      </c>
      <c r="I11" s="7">
        <v>24.436935355317111</v>
      </c>
      <c r="J11" s="7">
        <v>205.32520359879828</v>
      </c>
      <c r="K11" s="7">
        <v>489.70448218675119</v>
      </c>
      <c r="L11" s="7">
        <v>542.02736002528559</v>
      </c>
      <c r="M11" s="7">
        <v>0.4433737121426331</v>
      </c>
      <c r="N11" s="7">
        <v>0.61295973064089204</v>
      </c>
      <c r="O11" s="7">
        <v>0.83722918026330539</v>
      </c>
      <c r="P11" s="7">
        <v>0.50532054472770105</v>
      </c>
      <c r="Q11" s="7">
        <v>0.45524402180990653</v>
      </c>
      <c r="R11" s="7">
        <v>0.5274983263131906</v>
      </c>
      <c r="S11" s="7" t="str">
        <f>VLOOKUP(A11,'Gross Claim Incurred'!A:A,1,0)</f>
        <v>Firm 14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</row>
    <row r="12" spans="1:232" x14ac:dyDescent="0.2">
      <c r="A12" t="s">
        <v>36</v>
      </c>
      <c r="B12" s="7">
        <v>5.6980100094627151</v>
      </c>
      <c r="C12" s="7">
        <v>47.183404627700803</v>
      </c>
      <c r="D12" s="7">
        <v>77.447594107653956</v>
      </c>
      <c r="E12" s="7">
        <v>1.9461366693329776</v>
      </c>
      <c r="F12" s="7">
        <v>7.0641119764729066</v>
      </c>
      <c r="G12" s="7">
        <v>44.595015383494498</v>
      </c>
      <c r="H12" s="7">
        <v>-7.3941853693828872</v>
      </c>
      <c r="I12" s="7">
        <v>28.831466965608882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 t="str">
        <f>VLOOKUP(A12,'Gross Claim Incurred'!A:A,1,0)</f>
        <v>Firm 15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</row>
    <row r="13" spans="1:232" x14ac:dyDescent="0.2">
      <c r="A13" t="s">
        <v>38</v>
      </c>
      <c r="B13" s="7">
        <v>1847.0047548480986</v>
      </c>
      <c r="C13" s="7">
        <v>95.14348703266495</v>
      </c>
      <c r="D13" s="7">
        <v>259.87342201940805</v>
      </c>
      <c r="E13" s="7">
        <v>0.8339516146533299</v>
      </c>
      <c r="F13" s="7">
        <v>2233.3239732076286</v>
      </c>
      <c r="G13" s="7">
        <v>9152.0168382120573</v>
      </c>
      <c r="H13" s="7">
        <v>5952.4334775357147</v>
      </c>
      <c r="I13" s="7">
        <v>139.97448954095202</v>
      </c>
      <c r="J13" s="7">
        <v>1519.9919174546365</v>
      </c>
      <c r="K13" s="7">
        <v>4103.4663258994387</v>
      </c>
      <c r="L13" s="7">
        <v>4140.1513140401585</v>
      </c>
      <c r="M13" s="7">
        <v>0.69483584109800123</v>
      </c>
      <c r="N13" s="7">
        <v>0.3536289797489291</v>
      </c>
      <c r="O13" s="7">
        <v>0.79742709315753846</v>
      </c>
      <c r="P13" s="7">
        <v>0.885188091115366</v>
      </c>
      <c r="Q13" s="7">
        <v>0.26505744542147147</v>
      </c>
      <c r="R13" s="7">
        <v>1.1937445861767952</v>
      </c>
      <c r="S13" s="7" t="str">
        <f>VLOOKUP(A13,'Gross Claim Incurred'!A:A,1,0)</f>
        <v>Firm 17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</row>
    <row r="14" spans="1:232" x14ac:dyDescent="0.2">
      <c r="A14" t="s">
        <v>40</v>
      </c>
      <c r="B14" s="7">
        <v>466.56915521574791</v>
      </c>
      <c r="C14" s="7">
        <v>506.48145578339893</v>
      </c>
      <c r="D14" s="7">
        <v>1015.3257078451901</v>
      </c>
      <c r="E14" s="7">
        <v>1.4569368972411518</v>
      </c>
      <c r="F14" s="7">
        <v>1334.2782930930503</v>
      </c>
      <c r="G14" s="7">
        <v>4831.4441810753788</v>
      </c>
      <c r="H14" s="7">
        <v>1967.6512043082917</v>
      </c>
      <c r="I14" s="7">
        <v>875.14092086509118</v>
      </c>
      <c r="J14" s="7">
        <v>238.90564887699756</v>
      </c>
      <c r="K14" s="7">
        <v>312.7637925543645</v>
      </c>
      <c r="L14" s="7">
        <v>419.05472545501971</v>
      </c>
      <c r="M14" s="7">
        <v>0.45938340585751891</v>
      </c>
      <c r="N14" s="7">
        <v>0.30018173797891456</v>
      </c>
      <c r="O14" s="7">
        <v>1.4007713463791178</v>
      </c>
      <c r="P14" s="7">
        <v>0.77011973808596679</v>
      </c>
      <c r="Q14" s="7">
        <v>0.55701012336492217</v>
      </c>
      <c r="R14" s="7">
        <v>1.2228166661653916</v>
      </c>
      <c r="S14" s="7" t="str">
        <f>VLOOKUP(A14,'Gross Claim Incurred'!A:A,1,0)</f>
        <v>Firm 19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</row>
    <row r="15" spans="1:232" x14ac:dyDescent="0.2">
      <c r="A15" t="s">
        <v>41</v>
      </c>
      <c r="B15" s="7">
        <v>2.8910210067259385E-3</v>
      </c>
      <c r="C15" s="7">
        <v>1.3506704930812032</v>
      </c>
      <c r="D15" s="7">
        <v>5.3658547866627355</v>
      </c>
      <c r="E15" s="7">
        <v>4.8247029028340833</v>
      </c>
      <c r="F15" s="7">
        <v>2.0501390542978594E-2</v>
      </c>
      <c r="G15" s="7">
        <v>25.530262624475181</v>
      </c>
      <c r="H15" s="7">
        <v>16.212399134859432</v>
      </c>
      <c r="I15" s="7">
        <v>12.255257664624384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 t="str">
        <f>VLOOKUP(A15,'Gross Claim Incurred'!A:A,1,0)</f>
        <v>Firm 20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</row>
    <row r="16" spans="1:232" x14ac:dyDescent="0.2">
      <c r="A16" t="s">
        <v>43</v>
      </c>
      <c r="B16" s="7">
        <v>35.158677477908917</v>
      </c>
      <c r="C16" s="7">
        <v>122.17421170803011</v>
      </c>
      <c r="D16" s="7">
        <v>99.846707071115944</v>
      </c>
      <c r="E16" s="7">
        <v>1.7611589762271804</v>
      </c>
      <c r="F16" s="7">
        <v>60.639058023342521</v>
      </c>
      <c r="G16" s="7">
        <v>1756.9544566894219</v>
      </c>
      <c r="H16" s="7">
        <v>1464.2051308959037</v>
      </c>
      <c r="I16" s="7">
        <v>258.40860135972838</v>
      </c>
      <c r="J16" s="7">
        <v>1350.9863981065002</v>
      </c>
      <c r="K16" s="7">
        <v>3684.6414220199003</v>
      </c>
      <c r="L16" s="7">
        <v>2420.8046099499684</v>
      </c>
      <c r="M16" s="7">
        <v>0.43428497464233756</v>
      </c>
      <c r="N16" s="7">
        <v>0.27734902182535237</v>
      </c>
      <c r="O16" s="7">
        <v>1.3785860205365901</v>
      </c>
      <c r="P16" s="7">
        <v>0.61570637092557912</v>
      </c>
      <c r="Q16" s="7">
        <v>0.4791483271443755</v>
      </c>
      <c r="R16" s="7">
        <v>0.67506502453808692</v>
      </c>
      <c r="S16" s="7" t="str">
        <f>VLOOKUP(A16,'Gross Claim Incurred'!A:A,1,0)</f>
        <v>Firm 22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</row>
    <row r="17" spans="1:232" x14ac:dyDescent="0.2">
      <c r="A17" t="s">
        <v>44</v>
      </c>
      <c r="B17" s="7">
        <v>2074.490573830647</v>
      </c>
      <c r="C17" s="7">
        <v>7.4521967001714868</v>
      </c>
      <c r="D17" s="7">
        <v>33.949143962513844</v>
      </c>
      <c r="E17" s="7">
        <v>2.884810200891009</v>
      </c>
      <c r="F17" s="7">
        <v>1970.4408137436603</v>
      </c>
      <c r="G17" s="7">
        <v>9074.0025787553059</v>
      </c>
      <c r="H17" s="7">
        <v>5544.5729119411662</v>
      </c>
      <c r="I17" s="7">
        <v>19.927345152119631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 t="str">
        <f>VLOOKUP(A17,'Gross Claim Incurred'!A:A,1,0)</f>
        <v>Firm 23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</row>
    <row r="18" spans="1:232" x14ac:dyDescent="0.2">
      <c r="A18" s="9" t="s">
        <v>45</v>
      </c>
      <c r="B18" s="7">
        <v>220.73638043647793</v>
      </c>
      <c r="C18" s="7">
        <v>7.2475367332980216</v>
      </c>
      <c r="D18" s="7">
        <v>24.77514204179429</v>
      </c>
      <c r="E18" s="7">
        <v>1.9444330145784978</v>
      </c>
      <c r="F18" s="7">
        <v>113.77801094863734</v>
      </c>
      <c r="G18" s="7">
        <v>3589.7518507588261</v>
      </c>
      <c r="H18" s="7">
        <v>4211.6566537452209</v>
      </c>
      <c r="I18" s="7">
        <v>9.5809011326090037</v>
      </c>
      <c r="J18" s="7">
        <v>44.814148144861278</v>
      </c>
      <c r="K18" s="7">
        <v>67.608099389418982</v>
      </c>
      <c r="L18" s="7">
        <v>47.244867129421863</v>
      </c>
      <c r="M18" s="7">
        <v>0.49625567212428534</v>
      </c>
      <c r="N18" s="7">
        <v>0.43991176838772555</v>
      </c>
      <c r="O18" s="7">
        <v>1.1751798244077978</v>
      </c>
      <c r="P18" s="7">
        <v>0.32357601111061873</v>
      </c>
      <c r="Q18" s="7">
        <v>0.29245441936777122</v>
      </c>
      <c r="R18" s="7">
        <v>0.8632306855321874</v>
      </c>
      <c r="S18" s="7" t="str">
        <f>VLOOKUP(A18,'Gross Claim Incurred'!A:A,1,0)</f>
        <v>Firm 24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</row>
    <row r="19" spans="1:232" x14ac:dyDescent="0.2">
      <c r="A19" t="s">
        <v>46</v>
      </c>
      <c r="B19" s="7">
        <v>6021.3758631858973</v>
      </c>
      <c r="C19" s="7">
        <v>5.3485428177232803</v>
      </c>
      <c r="D19" s="7">
        <v>19.737077741760434</v>
      </c>
      <c r="E19" s="7">
        <v>2.8617960993017513</v>
      </c>
      <c r="F19" s="7">
        <v>4017.1244451656521</v>
      </c>
      <c r="G19" s="7">
        <v>28166.12778655094</v>
      </c>
      <c r="H19" s="7">
        <v>24783.253463598383</v>
      </c>
      <c r="I19" s="7">
        <v>16.566851563282164</v>
      </c>
      <c r="J19" s="7">
        <v>1034.0430058482368</v>
      </c>
      <c r="K19" s="7">
        <v>2317.5182238724665</v>
      </c>
      <c r="L19" s="7">
        <v>1435.1503512561162</v>
      </c>
      <c r="M19" s="7">
        <v>0.20194274599699766</v>
      </c>
      <c r="N19" s="7">
        <v>0.18635615205457653</v>
      </c>
      <c r="O19" s="7">
        <v>0.51717280584574454</v>
      </c>
      <c r="P19" s="7">
        <v>0.1882646926783787</v>
      </c>
      <c r="Q19" s="7">
        <v>0.3013840825087159</v>
      </c>
      <c r="R19" s="7">
        <v>0.62857097381010196</v>
      </c>
      <c r="S19" s="7" t="str">
        <f>VLOOKUP(A19,'Gross Claim Incurred'!A:A,1,0)</f>
        <v>Firm 25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</row>
    <row r="20" spans="1:232" x14ac:dyDescent="0.2">
      <c r="A20" t="s">
        <v>47</v>
      </c>
      <c r="B20" s="7">
        <v>22409.048774552721</v>
      </c>
      <c r="C20" s="7">
        <v>2451.0343250500819</v>
      </c>
      <c r="D20" s="7">
        <v>4264.0387600647773</v>
      </c>
      <c r="E20" s="7">
        <v>1.6618845325629756</v>
      </c>
      <c r="F20" s="7">
        <v>10402.641314207924</v>
      </c>
      <c r="G20" s="7">
        <v>85355.188438479236</v>
      </c>
      <c r="H20" s="7">
        <v>57670.931532398296</v>
      </c>
      <c r="I20" s="7">
        <v>5903.1351988866709</v>
      </c>
      <c r="J20" s="7">
        <v>346.16653873407074</v>
      </c>
      <c r="K20" s="7">
        <v>396.42801323038515</v>
      </c>
      <c r="L20" s="7">
        <v>610.24924298106475</v>
      </c>
      <c r="M20" s="7">
        <v>0.73442209629545874</v>
      </c>
      <c r="N20" s="7">
        <v>0.3456029934981168</v>
      </c>
      <c r="O20" s="7">
        <v>0.88027708116608205</v>
      </c>
      <c r="P20" s="7">
        <v>0.53192894646550715</v>
      </c>
      <c r="Q20" s="7">
        <v>0.45441647590677986</v>
      </c>
      <c r="R20" s="7">
        <v>0.76029349707397975</v>
      </c>
      <c r="S20" s="7" t="str">
        <f>VLOOKUP(A20,'Gross Claim Incurred'!A:A,1,0)</f>
        <v>Firm 26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</row>
    <row r="21" spans="1:232" x14ac:dyDescent="0.2">
      <c r="A21" t="s">
        <v>48</v>
      </c>
      <c r="B21" s="7">
        <v>3.5161217464968523E-3</v>
      </c>
      <c r="C21" s="7">
        <v>1.204695339092728</v>
      </c>
      <c r="D21" s="7">
        <v>4.6572746573117723</v>
      </c>
      <c r="E21" s="7">
        <v>2.3566285766247241</v>
      </c>
      <c r="F21" s="7">
        <v>9.2319308347224517E-4</v>
      </c>
      <c r="G21" s="7">
        <v>3.9939045935374837</v>
      </c>
      <c r="H21" s="7">
        <v>13.085328412019695</v>
      </c>
      <c r="I21" s="7">
        <v>10.44156063659115</v>
      </c>
      <c r="J21" s="7">
        <v>-0.45380346781896919</v>
      </c>
      <c r="K21" s="7">
        <v>1.7897958347246454</v>
      </c>
      <c r="L21" s="7">
        <v>0.1345986364091401</v>
      </c>
      <c r="M21" s="7">
        <v>0</v>
      </c>
      <c r="N21" s="7">
        <v>0</v>
      </c>
      <c r="O21" s="7">
        <v>0</v>
      </c>
      <c r="P21" s="7">
        <v>7.6853922894268289E-2</v>
      </c>
      <c r="Q21" s="7">
        <v>1.0674155957537262E-2</v>
      </c>
      <c r="R21" s="7">
        <v>0.92343093075144667</v>
      </c>
      <c r="S21" s="7" t="str">
        <f>VLOOKUP(A21,'Gross Claim Incurred'!A:A,1,0)</f>
        <v>Firm 27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</row>
    <row r="22" spans="1:232" x14ac:dyDescent="0.2">
      <c r="A22" t="s">
        <v>49</v>
      </c>
      <c r="B22" s="7">
        <v>22.809684749373755</v>
      </c>
      <c r="C22" s="7">
        <v>62.653968237005429</v>
      </c>
      <c r="D22" s="7">
        <v>816.9300060864781</v>
      </c>
      <c r="E22" s="7">
        <v>2.9959158445158289</v>
      </c>
      <c r="F22" s="7">
        <v>33.762498043071261</v>
      </c>
      <c r="G22" s="7">
        <v>1043.5248738008281</v>
      </c>
      <c r="H22" s="7">
        <v>549.92915289399355</v>
      </c>
      <c r="I22" s="7">
        <v>896.8279261249769</v>
      </c>
      <c r="J22" s="7">
        <v>1.2198772265927216</v>
      </c>
      <c r="K22" s="7">
        <v>17.295792452824074</v>
      </c>
      <c r="L22" s="7">
        <v>24.837938873821695</v>
      </c>
      <c r="M22" s="7">
        <v>162.5155134627355</v>
      </c>
      <c r="N22" s="7">
        <v>53.18518223832649</v>
      </c>
      <c r="O22" s="7">
        <v>504.87017768776695</v>
      </c>
      <c r="P22" s="7">
        <v>750.932105399948</v>
      </c>
      <c r="Q22" s="7">
        <v>1553.2446957725185</v>
      </c>
      <c r="R22" s="7">
        <v>3500.7757688496495</v>
      </c>
      <c r="S22" s="7" t="str">
        <f>VLOOKUP(A22,'Gross Claim Incurred'!A:A,1,0)</f>
        <v>Firm 28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</row>
    <row r="23" spans="1:232" x14ac:dyDescent="0.2">
      <c r="A23" t="s">
        <v>51</v>
      </c>
      <c r="B23" s="7">
        <v>4808.6297757948905</v>
      </c>
      <c r="C23" s="7">
        <v>2989.0997955836692</v>
      </c>
      <c r="D23" s="7">
        <v>3133.9608792472218</v>
      </c>
      <c r="E23" s="7">
        <v>1.7624111520885868</v>
      </c>
      <c r="F23" s="7">
        <v>2969.6882347628239</v>
      </c>
      <c r="G23" s="7">
        <v>45442.696043504751</v>
      </c>
      <c r="H23" s="7">
        <v>54209.677851537199</v>
      </c>
      <c r="I23" s="7">
        <v>4783.5573100366328</v>
      </c>
      <c r="J23" s="7">
        <v>6.6010075265134107</v>
      </c>
      <c r="K23" s="7">
        <v>33.123401484778512</v>
      </c>
      <c r="L23" s="7">
        <v>-1.7397434211457913E-2</v>
      </c>
      <c r="M23" s="7">
        <v>0</v>
      </c>
      <c r="N23" s="7">
        <v>0</v>
      </c>
      <c r="O23" s="7">
        <v>0</v>
      </c>
      <c r="P23" s="7">
        <v>7.8620246293172524</v>
      </c>
      <c r="Q23" s="7">
        <v>1.3647099346193654</v>
      </c>
      <c r="R23" s="7">
        <v>7.0106753700671858</v>
      </c>
      <c r="S23" s="7" t="str">
        <f>VLOOKUP(A23,'Gross Claim Incurred'!A:A,1,0)</f>
        <v>Firm 30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</row>
    <row r="24" spans="1:232" x14ac:dyDescent="0.2">
      <c r="A24" t="s">
        <v>53</v>
      </c>
      <c r="B24" s="7">
        <v>147.55100792074708</v>
      </c>
      <c r="C24" s="7">
        <v>218.32321597987138</v>
      </c>
      <c r="D24" s="7">
        <v>278.95633861822921</v>
      </c>
      <c r="E24" s="7">
        <v>0.66114440186469847</v>
      </c>
      <c r="F24" s="7">
        <v>151.94535525674527</v>
      </c>
      <c r="G24" s="7">
        <v>1009.090219219887</v>
      </c>
      <c r="H24" s="7">
        <v>513.34691860772705</v>
      </c>
      <c r="I24" s="7">
        <v>323.36839911077578</v>
      </c>
      <c r="J24" s="7">
        <v>19.335765411254815</v>
      </c>
      <c r="K24" s="7">
        <v>13.656559592257725</v>
      </c>
      <c r="L24" s="7">
        <v>11.53103704738913</v>
      </c>
      <c r="M24" s="7">
        <v>0.27238084673000484</v>
      </c>
      <c r="N24" s="7">
        <v>0.52877139454690103</v>
      </c>
      <c r="O24" s="7">
        <v>0.58733493973576323</v>
      </c>
      <c r="P24" s="7">
        <v>0.34515571171165255</v>
      </c>
      <c r="Q24" s="7">
        <v>0.49092084052230439</v>
      </c>
      <c r="R24" s="7">
        <v>0.62929998059027747</v>
      </c>
      <c r="S24" s="7" t="str">
        <f>VLOOKUP(A24,'Gross Claim Incurred'!A:A,1,0)</f>
        <v>Firm 32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</row>
    <row r="25" spans="1:232" x14ac:dyDescent="0.2">
      <c r="A25" t="s">
        <v>54</v>
      </c>
      <c r="B25" s="7">
        <v>6.8249935737509304</v>
      </c>
      <c r="C25" s="7">
        <v>377.47141513372384</v>
      </c>
      <c r="D25" s="7">
        <v>374.42238634139562</v>
      </c>
      <c r="E25" s="7">
        <v>2.2436154753172359</v>
      </c>
      <c r="F25" s="7">
        <v>3.9151793140487072</v>
      </c>
      <c r="G25" s="7">
        <v>6173.1024743787539</v>
      </c>
      <c r="H25" s="7">
        <v>5218.8885869212563</v>
      </c>
      <c r="I25" s="7">
        <v>589.76326131850499</v>
      </c>
      <c r="J25" s="7">
        <v>153.59049856071724</v>
      </c>
      <c r="K25" s="7">
        <v>2.6951794198087766</v>
      </c>
      <c r="L25" s="7">
        <v>1.9790379737444876</v>
      </c>
      <c r="M25" s="7">
        <v>0.28374800645650639</v>
      </c>
      <c r="N25" s="7">
        <v>0.35223393452961282</v>
      </c>
      <c r="O25" s="7">
        <v>0.95208657287584286</v>
      </c>
      <c r="P25" s="7">
        <v>0.25699810524724664</v>
      </c>
      <c r="Q25" s="7">
        <v>0.27714835840696994</v>
      </c>
      <c r="R25" s="7">
        <v>0.8286503655577182</v>
      </c>
      <c r="S25" s="7" t="str">
        <f>VLOOKUP(A25,'Gross Claim Incurred'!A:A,1,0)</f>
        <v>Firm 33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</row>
    <row r="26" spans="1:232" x14ac:dyDescent="0.2">
      <c r="A26" t="s">
        <v>55</v>
      </c>
      <c r="B26" s="7">
        <v>4643.5606582350665</v>
      </c>
      <c r="C26" s="7">
        <v>4915.523193715253</v>
      </c>
      <c r="D26" s="7">
        <v>8215.6327298869528</v>
      </c>
      <c r="E26" s="7">
        <v>2.3674111045336783</v>
      </c>
      <c r="F26" s="7">
        <v>10238.574251020869</v>
      </c>
      <c r="G26" s="7">
        <v>145131.04317182131</v>
      </c>
      <c r="H26" s="7">
        <v>163957.61102303723</v>
      </c>
      <c r="I26" s="7">
        <v>12371.677830314376</v>
      </c>
      <c r="J26" s="7">
        <v>9.1852158625511855</v>
      </c>
      <c r="K26" s="7">
        <v>6.9209643807260139</v>
      </c>
      <c r="L26" s="7">
        <v>8.1562777886384215</v>
      </c>
      <c r="M26" s="7">
        <v>0.70817503400930071</v>
      </c>
      <c r="N26" s="7">
        <v>0.97512644745346788</v>
      </c>
      <c r="O26" s="7">
        <v>1.9182630064229458</v>
      </c>
      <c r="P26" s="7">
        <v>0.39729628433395142</v>
      </c>
      <c r="Q26" s="7">
        <v>0.40749245967295294</v>
      </c>
      <c r="R26" s="7">
        <v>1.0859587045612851</v>
      </c>
      <c r="S26" s="7" t="str">
        <f>VLOOKUP(A26,'Gross Claim Incurred'!A:A,1,0)</f>
        <v>Firm 34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</row>
    <row r="27" spans="1:232" x14ac:dyDescent="0.2">
      <c r="A27" t="s">
        <v>56</v>
      </c>
      <c r="B27" s="7">
        <v>383.47229243324375</v>
      </c>
      <c r="C27" s="7">
        <v>99.575829396794703</v>
      </c>
      <c r="D27" s="7">
        <v>222.60661050885793</v>
      </c>
      <c r="E27" s="7">
        <v>1.0354944787180262</v>
      </c>
      <c r="F27" s="7">
        <v>474.05937521420884</v>
      </c>
      <c r="G27" s="7">
        <v>1978.2502329293409</v>
      </c>
      <c r="H27" s="7">
        <v>1748.8878892858079</v>
      </c>
      <c r="I27" s="7">
        <v>160.21295235838275</v>
      </c>
      <c r="J27" s="7">
        <v>39.932188116550641</v>
      </c>
      <c r="K27" s="7">
        <v>-5.4442676386512394</v>
      </c>
      <c r="L27" s="7">
        <v>-4.9593327611034335</v>
      </c>
      <c r="M27" s="7">
        <v>0.95454266942853394</v>
      </c>
      <c r="N27" s="7">
        <v>0.10253127972794669</v>
      </c>
      <c r="O27" s="7">
        <v>1.0401352458069559</v>
      </c>
      <c r="P27" s="7">
        <v>0.91795454721396474</v>
      </c>
      <c r="Q27" s="7">
        <v>0.25582924398090201</v>
      </c>
      <c r="R27" s="7">
        <v>1.0834291804169092</v>
      </c>
      <c r="S27" s="7" t="str">
        <f>VLOOKUP(A27,'Gross Claim Incurred'!A:A,1,0)</f>
        <v>Firm 35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</row>
    <row r="28" spans="1:232" x14ac:dyDescent="0.2">
      <c r="A28" t="s">
        <v>57</v>
      </c>
      <c r="B28" s="7">
        <v>6.7440843953163227E-4</v>
      </c>
      <c r="C28" s="7">
        <v>2.5941075131932241</v>
      </c>
      <c r="D28" s="7">
        <v>32.085418870968297</v>
      </c>
      <c r="E28" s="7">
        <v>6.7654096393239147</v>
      </c>
      <c r="F28" s="7">
        <v>4.868615653231095E-4</v>
      </c>
      <c r="G28" s="7">
        <v>24.981715134489228</v>
      </c>
      <c r="H28" s="7">
        <v>4.560491907263148</v>
      </c>
      <c r="I28" s="7">
        <v>18.821237049953865</v>
      </c>
      <c r="J28" s="7">
        <v>30.315091126675917</v>
      </c>
      <c r="K28" s="7">
        <v>12.060959247509365</v>
      </c>
      <c r="L28" s="7">
        <v>-1.122665713232458</v>
      </c>
      <c r="M28" s="7">
        <v>0.48547320572159192</v>
      </c>
      <c r="N28" s="7">
        <v>0.34402874310141335</v>
      </c>
      <c r="O28" s="7">
        <v>0.32768458423458158</v>
      </c>
      <c r="P28" s="7">
        <v>0.56410463491892526</v>
      </c>
      <c r="Q28" s="7">
        <v>0.17515605134106996</v>
      </c>
      <c r="R28" s="7">
        <v>0.53813054044955333</v>
      </c>
      <c r="S28" s="7" t="str">
        <f>VLOOKUP(A28,'Gross Claim Incurred'!A:A,1,0)</f>
        <v>Firm 36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</row>
    <row r="29" spans="1:232" x14ac:dyDescent="0.2">
      <c r="A29" t="s">
        <v>58</v>
      </c>
      <c r="B29" s="7">
        <v>0.11841254954288247</v>
      </c>
      <c r="C29" s="7">
        <v>1.5609587652257895</v>
      </c>
      <c r="D29" s="7">
        <v>3.6922636571738652</v>
      </c>
      <c r="E29" s="7">
        <v>3.5930095236610571</v>
      </c>
      <c r="F29" s="7">
        <v>3.200032415955163</v>
      </c>
      <c r="G29" s="7">
        <v>7.1882523946501404</v>
      </c>
      <c r="H29" s="7">
        <v>2.031442234417546</v>
      </c>
      <c r="I29" s="7">
        <v>5.1479178972849162</v>
      </c>
      <c r="J29" s="7">
        <v>996.56098659895611</v>
      </c>
      <c r="K29" s="7">
        <v>802.73551313818382</v>
      </c>
      <c r="L29" s="7">
        <v>1052.7000794701503</v>
      </c>
      <c r="M29" s="7">
        <v>0.57686255323713487</v>
      </c>
      <c r="N29" s="7">
        <v>0.34036591672415434</v>
      </c>
      <c r="O29" s="7">
        <v>0.58501909058235302</v>
      </c>
      <c r="P29" s="7">
        <v>0.71397434042238628</v>
      </c>
      <c r="Q29" s="7">
        <v>0.4172403952474375</v>
      </c>
      <c r="R29" s="7">
        <v>0.97948601639523647</v>
      </c>
      <c r="S29" s="7" t="str">
        <f>VLOOKUP(A29,'Gross Claim Incurred'!A:A,1,0)</f>
        <v>Firm 37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</row>
    <row r="30" spans="1:232" x14ac:dyDescent="0.2">
      <c r="A30" t="s">
        <v>59</v>
      </c>
      <c r="B30" s="7">
        <v>2214.4118964976456</v>
      </c>
      <c r="C30" s="7">
        <v>2271.4038489611376</v>
      </c>
      <c r="D30" s="7">
        <v>1264.0357554970437</v>
      </c>
      <c r="E30" s="7">
        <v>1.0877442933652486</v>
      </c>
      <c r="F30" s="7">
        <v>3597.3502452343032</v>
      </c>
      <c r="G30" s="7">
        <v>6148.1761343056933</v>
      </c>
      <c r="H30" s="7">
        <v>5052.728219286103</v>
      </c>
      <c r="I30" s="7">
        <v>2083.197348264533</v>
      </c>
      <c r="J30" s="7">
        <v>315.93966017475441</v>
      </c>
      <c r="K30" s="7">
        <v>498.26435651187785</v>
      </c>
      <c r="L30" s="7">
        <v>209.86932193661011</v>
      </c>
      <c r="M30" s="7">
        <v>0.49203050413085114</v>
      </c>
      <c r="N30" s="7">
        <v>0.33973648949567103</v>
      </c>
      <c r="O30" s="7">
        <v>1.1628232365334004</v>
      </c>
      <c r="P30" s="7">
        <v>0.62951193350155399</v>
      </c>
      <c r="Q30" s="7">
        <v>0.46010058605098286</v>
      </c>
      <c r="R30" s="7">
        <v>0.98125144659881547</v>
      </c>
      <c r="S30" s="7" t="str">
        <f>VLOOKUP(A30,'Gross Claim Incurred'!A:A,1,0)</f>
        <v>Firm 38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</row>
    <row r="31" spans="1:232" x14ac:dyDescent="0.2">
      <c r="A31" t="s">
        <v>60</v>
      </c>
      <c r="B31" s="7">
        <v>8.7659361281571009</v>
      </c>
      <c r="C31" s="7">
        <v>24.877756192996319</v>
      </c>
      <c r="D31" s="7">
        <v>25.794350934748319</v>
      </c>
      <c r="E31" s="7">
        <v>2.7504126234076298</v>
      </c>
      <c r="F31" s="7">
        <v>6.5570688830082489</v>
      </c>
      <c r="G31" s="7">
        <v>101.97294126076615</v>
      </c>
      <c r="H31" s="7">
        <v>3.3856186261543622</v>
      </c>
      <c r="I31" s="7">
        <v>71.483437593032107</v>
      </c>
      <c r="J31" s="7">
        <v>0.74740423026528924</v>
      </c>
      <c r="K31" s="7">
        <v>1.9607592633698896</v>
      </c>
      <c r="L31" s="7">
        <v>0.89307958147496913</v>
      </c>
      <c r="M31" s="7">
        <v>0.25332244219612371</v>
      </c>
      <c r="N31" s="7">
        <v>10.373972717366245</v>
      </c>
      <c r="O31" s="7">
        <v>4.1458099354965556</v>
      </c>
      <c r="P31" s="7">
        <v>0.25485465643226407</v>
      </c>
      <c r="Q31" s="7">
        <v>1.0884469201500544</v>
      </c>
      <c r="R31" s="7">
        <v>1.0554380798236431</v>
      </c>
      <c r="S31" s="7" t="str">
        <f>VLOOKUP(A31,'Gross Claim Incurred'!A:A,1,0)</f>
        <v>Firm 39</v>
      </c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</row>
    <row r="32" spans="1:232" x14ac:dyDescent="0.2">
      <c r="A32" t="s">
        <v>61</v>
      </c>
      <c r="B32">
        <v>480.82153670736642</v>
      </c>
      <c r="C32">
        <v>435.24383588410012</v>
      </c>
      <c r="D32">
        <v>528.59141899780059</v>
      </c>
      <c r="E32">
        <v>1.5584153921471116</v>
      </c>
      <c r="F32">
        <v>1698.1767269918237</v>
      </c>
      <c r="G32">
        <v>1321.8545733587448</v>
      </c>
      <c r="H32">
        <v>2008.3953847275759</v>
      </c>
      <c r="I32">
        <v>338.29359240221481</v>
      </c>
      <c r="J32">
        <v>79.248331712962184</v>
      </c>
      <c r="K32">
        <v>112.56607285776451</v>
      </c>
      <c r="L32">
        <v>75.167885279266073</v>
      </c>
      <c r="M32">
        <v>0.72968344417346731</v>
      </c>
      <c r="N32">
        <v>0.4482965585865234</v>
      </c>
      <c r="O32">
        <v>1.1025674156333241</v>
      </c>
      <c r="P32" s="7">
        <v>0.92288576565646174</v>
      </c>
      <c r="Q32">
        <v>0.61643827650302785</v>
      </c>
      <c r="R32">
        <v>0.95456709584693178</v>
      </c>
      <c r="S32" s="7" t="str">
        <f>VLOOKUP(A32,'Gross Claim Incurred'!A:A,1,0)</f>
        <v>Firm 40</v>
      </c>
    </row>
    <row r="33" spans="1:19" x14ac:dyDescent="0.2">
      <c r="A33" t="s">
        <v>62</v>
      </c>
      <c r="B33">
        <v>5.5059860448291342</v>
      </c>
      <c r="C33">
        <v>1.5965456668772151</v>
      </c>
      <c r="D33">
        <v>4.2435118630916229</v>
      </c>
      <c r="E33">
        <v>2.9177076378054787</v>
      </c>
      <c r="F33">
        <v>4.7855139512421605</v>
      </c>
      <c r="G33">
        <v>9.4078260620117895</v>
      </c>
      <c r="H33">
        <v>1.0711647050546149</v>
      </c>
      <c r="I33">
        <v>5.6951484203424325</v>
      </c>
      <c r="J33">
        <v>15.362798633838139</v>
      </c>
      <c r="K33">
        <v>5.5041752304999081</v>
      </c>
      <c r="L33">
        <v>6.2504301020738939</v>
      </c>
      <c r="M33">
        <v>0.58774752899554206</v>
      </c>
      <c r="N33">
        <v>0.19719497526494517</v>
      </c>
      <c r="O33">
        <v>0.84913009472861112</v>
      </c>
      <c r="P33" s="7">
        <v>0.73883132515906635</v>
      </c>
      <c r="Q33">
        <v>0.3116016862615868</v>
      </c>
      <c r="R33">
        <v>0.50661263444658089</v>
      </c>
      <c r="S33" s="7" t="str">
        <f>VLOOKUP(A33,'Gross Claim Incurred'!A:A,1,0)</f>
        <v>Firm 41</v>
      </c>
    </row>
    <row r="34" spans="1:19" x14ac:dyDescent="0.2">
      <c r="A34" t="s">
        <v>63</v>
      </c>
      <c r="B34">
        <v>21.839965000511075</v>
      </c>
      <c r="C34">
        <v>49.060193985486485</v>
      </c>
      <c r="D34">
        <v>78.775356800551023</v>
      </c>
      <c r="E34">
        <v>1.8191206179471002</v>
      </c>
      <c r="F34">
        <v>259.28473002239252</v>
      </c>
      <c r="G34">
        <v>773.09477698984188</v>
      </c>
      <c r="H34">
        <v>500.25784620971291</v>
      </c>
      <c r="I34">
        <v>79.341960636614459</v>
      </c>
      <c r="J34">
        <v>117.52125420054782</v>
      </c>
      <c r="K34">
        <v>0.583959666869869</v>
      </c>
      <c r="L34">
        <v>-5.9616375809393078</v>
      </c>
      <c r="M34">
        <v>0.30286940423200059</v>
      </c>
      <c r="N34">
        <v>0.40535192403853443</v>
      </c>
      <c r="O34">
        <v>0.77127985673453137</v>
      </c>
      <c r="P34" s="7">
        <v>0.2756789257855991</v>
      </c>
      <c r="Q34">
        <v>0.48759774661629268</v>
      </c>
      <c r="R34">
        <v>0.63847277296753902</v>
      </c>
      <c r="S34" s="7" t="str">
        <f>VLOOKUP(A34,'Gross Claim Incurred'!A:A,1,0)</f>
        <v>Firm 42</v>
      </c>
    </row>
    <row r="35" spans="1:19" x14ac:dyDescent="0.2">
      <c r="A35" t="s">
        <v>65</v>
      </c>
      <c r="B35">
        <v>12.156600457684155</v>
      </c>
      <c r="C35">
        <v>2.5229210405365317</v>
      </c>
      <c r="D35">
        <v>5.0960068456378327</v>
      </c>
      <c r="E35">
        <v>2.308476148668487</v>
      </c>
      <c r="F35">
        <v>2.7357561308288831</v>
      </c>
      <c r="G35">
        <v>55.759395349006901</v>
      </c>
      <c r="H35">
        <v>162.94059097835139</v>
      </c>
      <c r="I35">
        <v>7.0525739701901227</v>
      </c>
      <c r="J35">
        <v>0.25496258347885931</v>
      </c>
      <c r="K35">
        <v>-0.47641227898634425</v>
      </c>
      <c r="L35">
        <v>-0.44856180191466744</v>
      </c>
      <c r="M35">
        <v>0.64798592079464767</v>
      </c>
      <c r="N35">
        <v>0.47191022444293618</v>
      </c>
      <c r="O35">
        <v>1.0821128384608678</v>
      </c>
      <c r="P35" s="7">
        <v>0.26637458738148589</v>
      </c>
      <c r="Q35">
        <v>0.32494685988792565</v>
      </c>
      <c r="R35">
        <v>1.4999788417039537</v>
      </c>
      <c r="S35" s="7" t="str">
        <f>VLOOKUP(A35,'Gross Claim Incurred'!A:A,1,0)</f>
        <v>Firm 44</v>
      </c>
    </row>
    <row r="36" spans="1:19" x14ac:dyDescent="0.2">
      <c r="A36" t="s">
        <v>66</v>
      </c>
      <c r="B36">
        <v>54.601163991560817</v>
      </c>
      <c r="C36">
        <v>91.144826218783209</v>
      </c>
      <c r="D36">
        <v>119.62442415051744</v>
      </c>
      <c r="E36">
        <v>0.85259136823328685</v>
      </c>
      <c r="F36">
        <v>363.21062037228711</v>
      </c>
      <c r="G36">
        <v>242.48068460019681</v>
      </c>
      <c r="H36">
        <v>333.59937181405053</v>
      </c>
      <c r="I36">
        <v>127.76615013724117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">
        <v>0</v>
      </c>
      <c r="Q36">
        <v>0</v>
      </c>
      <c r="R36">
        <v>0</v>
      </c>
      <c r="S36" s="7" t="str">
        <f>VLOOKUP(A36,'Gross Claim Incurred'!A:A,1,0)</f>
        <v>Firm 45</v>
      </c>
    </row>
    <row r="37" spans="1:19" x14ac:dyDescent="0.2">
      <c r="A37" t="s">
        <v>67</v>
      </c>
      <c r="B37">
        <v>3.4246756985147351</v>
      </c>
      <c r="C37">
        <v>6.4264351196401437</v>
      </c>
      <c r="D37">
        <v>48.418382108701969</v>
      </c>
      <c r="E37">
        <v>7.9468192827459889</v>
      </c>
      <c r="F37">
        <v>148.56285066009656</v>
      </c>
      <c r="G37">
        <v>144.97208799675522</v>
      </c>
      <c r="H37">
        <v>97.568666124975522</v>
      </c>
      <c r="I37">
        <v>30.175880795043533</v>
      </c>
      <c r="J37">
        <v>-1.5713070334612209</v>
      </c>
      <c r="K37">
        <v>3.6273432184662431</v>
      </c>
      <c r="L37">
        <v>2.2492501511077316</v>
      </c>
      <c r="M37">
        <v>0</v>
      </c>
      <c r="N37">
        <v>0</v>
      </c>
      <c r="O37">
        <v>0</v>
      </c>
      <c r="P37" s="7">
        <v>0</v>
      </c>
      <c r="Q37">
        <v>0</v>
      </c>
      <c r="R37">
        <v>0</v>
      </c>
      <c r="S37" s="7" t="str">
        <f>VLOOKUP(A37,'Gross Claim Incurred'!A:A,1,0)</f>
        <v>Firm 46</v>
      </c>
    </row>
    <row r="38" spans="1:19" x14ac:dyDescent="0.2">
      <c r="A38" t="s">
        <v>68</v>
      </c>
      <c r="B38">
        <v>422.80252682490925</v>
      </c>
      <c r="C38">
        <v>6.6825827558041597</v>
      </c>
      <c r="D38">
        <v>52.0028527185302</v>
      </c>
      <c r="E38">
        <v>3.4863028526959781</v>
      </c>
      <c r="F38">
        <v>294.8355986684802</v>
      </c>
      <c r="G38">
        <v>2376.8276741856994</v>
      </c>
      <c r="H38">
        <v>2685.7119924752697</v>
      </c>
      <c r="I38">
        <v>75.837857559635694</v>
      </c>
      <c r="J38">
        <v>2.567988602776917</v>
      </c>
      <c r="K38">
        <v>163.84706638619514</v>
      </c>
      <c r="L38">
        <v>38.63785017843405</v>
      </c>
      <c r="M38">
        <v>2.8702759298899378</v>
      </c>
      <c r="N38">
        <v>3.2903944261079079E-2</v>
      </c>
      <c r="O38">
        <v>2.1835291873218892</v>
      </c>
      <c r="P38" s="7">
        <v>-5.5146925501489203</v>
      </c>
      <c r="Q38">
        <v>0.17901675483123655</v>
      </c>
      <c r="R38">
        <v>-2.9705637169563008</v>
      </c>
      <c r="S38" s="7" t="str">
        <f>VLOOKUP(A38,'Gross Claim Incurred'!A:A,1,0)</f>
        <v>Firm 47</v>
      </c>
    </row>
    <row r="39" spans="1:19" x14ac:dyDescent="0.2">
      <c r="A39" t="s">
        <v>69</v>
      </c>
      <c r="B39">
        <v>115.2511451404971</v>
      </c>
      <c r="C39">
        <v>84.576844682572158</v>
      </c>
      <c r="D39">
        <v>138.41529395781055</v>
      </c>
      <c r="E39">
        <v>2.1013878696888368</v>
      </c>
      <c r="F39">
        <v>130.47539913789473</v>
      </c>
      <c r="G39">
        <v>314.78759265097699</v>
      </c>
      <c r="H39">
        <v>101.12615221283028</v>
      </c>
      <c r="I39">
        <v>77.255198773110607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">
        <v>0</v>
      </c>
      <c r="Q39">
        <v>0</v>
      </c>
      <c r="R39">
        <v>0</v>
      </c>
      <c r="S39" s="7" t="str">
        <f>VLOOKUP(A39,'Gross Claim Incurred'!A:A,1,0)</f>
        <v>Firm 48</v>
      </c>
    </row>
    <row r="40" spans="1:19" x14ac:dyDescent="0.2">
      <c r="A40" t="s">
        <v>70</v>
      </c>
      <c r="B40">
        <v>3.516834715820655</v>
      </c>
      <c r="C40">
        <v>3.4007371024497202</v>
      </c>
      <c r="D40">
        <v>6.518840396415678</v>
      </c>
      <c r="E40">
        <v>2.082798933257505</v>
      </c>
      <c r="F40">
        <v>5.4459627870339791</v>
      </c>
      <c r="G40">
        <v>30.172860692473868</v>
      </c>
      <c r="H40">
        <v>27.895311676096163</v>
      </c>
      <c r="I40">
        <v>3.0153623449380387</v>
      </c>
      <c r="J40">
        <v>430.03061388554414</v>
      </c>
      <c r="K40">
        <v>1658.898538765917</v>
      </c>
      <c r="L40">
        <v>451.64643668755946</v>
      </c>
      <c r="M40">
        <v>-2.9009913981870334</v>
      </c>
      <c r="N40">
        <v>2.6392124903936796</v>
      </c>
      <c r="O40">
        <v>-0.64391803515055357</v>
      </c>
      <c r="P40" s="7">
        <v>-1.3557355477484898</v>
      </c>
      <c r="Q40">
        <v>0.85544007104489028</v>
      </c>
      <c r="R40">
        <v>0.49873664312252819</v>
      </c>
      <c r="S40" s="7" t="str">
        <f>VLOOKUP(A40,'Gross Claim Incurred'!A:A,1,0)</f>
        <v>Firm 49</v>
      </c>
    </row>
    <row r="41" spans="1:19" x14ac:dyDescent="0.2">
      <c r="A41" t="s">
        <v>72</v>
      </c>
      <c r="B41">
        <v>2736.9123154442104</v>
      </c>
      <c r="C41">
        <v>7.8100029467662537</v>
      </c>
      <c r="D41">
        <v>6.4865658526014638</v>
      </c>
      <c r="E41">
        <v>0.97363512459966317</v>
      </c>
      <c r="F41">
        <v>2869.0311097986678</v>
      </c>
      <c r="G41">
        <v>16611.367031441179</v>
      </c>
      <c r="H41">
        <v>13789.926851985772</v>
      </c>
      <c r="I41">
        <v>9.936573362601953</v>
      </c>
      <c r="J41">
        <v>0.41298339595755779</v>
      </c>
      <c r="K41">
        <v>155.83743625725313</v>
      </c>
      <c r="L41">
        <v>52.544391931530505</v>
      </c>
      <c r="M41">
        <v>4.3283571062823762</v>
      </c>
      <c r="N41">
        <v>-2.261172221914908</v>
      </c>
      <c r="O41">
        <v>2.3770420112094373</v>
      </c>
      <c r="P41" s="7">
        <v>-64.072569553552739</v>
      </c>
      <c r="Q41">
        <v>-3.9024162287413731</v>
      </c>
      <c r="R41">
        <v>-10.305576130729275</v>
      </c>
      <c r="S41" s="7" t="str">
        <f>VLOOKUP(A41,'Gross Claim Incurred'!A:A,1,0)</f>
        <v>Firm 51</v>
      </c>
    </row>
    <row r="42" spans="1:19" x14ac:dyDescent="0.2">
      <c r="A42" t="s">
        <v>73</v>
      </c>
      <c r="B42">
        <v>4.8767458611599173</v>
      </c>
      <c r="C42">
        <v>4.246092714173141</v>
      </c>
      <c r="D42">
        <v>12.496631902912421</v>
      </c>
      <c r="E42">
        <v>3.6625801212245959</v>
      </c>
      <c r="F42">
        <v>13.930360094689352</v>
      </c>
      <c r="G42">
        <v>21.176661640305884</v>
      </c>
      <c r="H42">
        <v>17.958036601418041</v>
      </c>
      <c r="I42">
        <v>10.264070494389562</v>
      </c>
      <c r="J42">
        <v>1826.5182552042684</v>
      </c>
      <c r="K42">
        <v>4972.6148951232035</v>
      </c>
      <c r="L42">
        <v>4166.2635275483181</v>
      </c>
      <c r="M42">
        <v>0.81125978287736911</v>
      </c>
      <c r="N42">
        <v>0.26702555348011153</v>
      </c>
      <c r="O42">
        <v>1.2012308461869294</v>
      </c>
      <c r="P42" s="7">
        <v>0.85004471061819697</v>
      </c>
      <c r="Q42">
        <v>0.32255853489187447</v>
      </c>
      <c r="R42">
        <v>1.0116998998516389</v>
      </c>
      <c r="S42" s="7" t="str">
        <f>VLOOKUP(A42,'Gross Claim Incurred'!A:A,1,0)</f>
        <v>Firm 52</v>
      </c>
    </row>
    <row r="43" spans="1:19" x14ac:dyDescent="0.2">
      <c r="A43" t="s">
        <v>74</v>
      </c>
      <c r="B43">
        <v>116.71471359071018</v>
      </c>
      <c r="C43">
        <v>221.10283628565767</v>
      </c>
      <c r="D43">
        <v>553.35026411966828</v>
      </c>
      <c r="E43">
        <v>11.313971925662496</v>
      </c>
      <c r="F43">
        <v>463.01176714862106</v>
      </c>
      <c r="G43">
        <v>8453.5244484860195</v>
      </c>
      <c r="H43">
        <v>14038.151824112289</v>
      </c>
      <c r="I43">
        <v>305.80261800103506</v>
      </c>
      <c r="J43">
        <v>4.5023847021291576</v>
      </c>
      <c r="K43">
        <v>2.418327329863426</v>
      </c>
      <c r="L43">
        <v>4.4872183982274665</v>
      </c>
      <c r="M43">
        <v>0.80879226345634581</v>
      </c>
      <c r="N43">
        <v>0.22955680899397538</v>
      </c>
      <c r="O43">
        <v>1.2973064668871039</v>
      </c>
      <c r="P43" s="7">
        <v>0.66118212044268898</v>
      </c>
      <c r="Q43">
        <v>0.21679553475973121</v>
      </c>
      <c r="R43">
        <v>0.56322454557226043</v>
      </c>
      <c r="S43" s="7" t="str">
        <f>VLOOKUP(A43,'Gross Claim Incurred'!A:A,1,0)</f>
        <v>Firm 53</v>
      </c>
    </row>
    <row r="44" spans="1:19" x14ac:dyDescent="0.2">
      <c r="A44" t="s">
        <v>75</v>
      </c>
      <c r="B44">
        <v>199.02278318104658</v>
      </c>
      <c r="C44">
        <v>168.89435621801869</v>
      </c>
      <c r="D44">
        <v>217.29320198082468</v>
      </c>
      <c r="E44">
        <v>0.90695611345458182</v>
      </c>
      <c r="F44">
        <v>200.28212940626321</v>
      </c>
      <c r="G44">
        <v>914.21145900224678</v>
      </c>
      <c r="H44">
        <v>353.00177596904484</v>
      </c>
      <c r="I44">
        <v>365.76738679251741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7">
        <v>0</v>
      </c>
      <c r="Q44">
        <v>0</v>
      </c>
      <c r="R44">
        <v>0</v>
      </c>
      <c r="S44" s="7" t="str">
        <f>VLOOKUP(A44,'Gross Claim Incurred'!A:A,1,0)</f>
        <v>Firm 54</v>
      </c>
    </row>
    <row r="45" spans="1:19" x14ac:dyDescent="0.2">
      <c r="A45" t="s">
        <v>76</v>
      </c>
      <c r="B45">
        <v>-24.601249433245805</v>
      </c>
      <c r="C45">
        <v>173.28519668895228</v>
      </c>
      <c r="D45">
        <v>783.78837234705372</v>
      </c>
      <c r="E45">
        <v>3.4296634942149473</v>
      </c>
      <c r="F45">
        <v>5.5545935203273604</v>
      </c>
      <c r="G45">
        <v>944.59950017939605</v>
      </c>
      <c r="H45">
        <v>80.367525970200745</v>
      </c>
      <c r="I45">
        <v>845.71409872286199</v>
      </c>
      <c r="J45">
        <v>0.7337720081626925</v>
      </c>
      <c r="K45">
        <v>33.061194437345492</v>
      </c>
      <c r="L45">
        <v>19.222542837764728</v>
      </c>
      <c r="M45">
        <v>-0.94732396795833718</v>
      </c>
      <c r="N45">
        <v>-19.122099873882938</v>
      </c>
      <c r="O45">
        <v>-44.825589153614438</v>
      </c>
      <c r="P45" s="7">
        <v>-8.2057884253155287</v>
      </c>
      <c r="Q45">
        <v>-6.2233722554731097</v>
      </c>
      <c r="R45">
        <v>-20.814849642737549</v>
      </c>
      <c r="S45" s="7" t="str">
        <f>VLOOKUP(A45,'Gross Claim Incurred'!A:A,1,0)</f>
        <v>Firm 55</v>
      </c>
    </row>
    <row r="46" spans="1:19" x14ac:dyDescent="0.2">
      <c r="A46" t="s">
        <v>78</v>
      </c>
      <c r="B46">
        <v>25.768950356311677</v>
      </c>
      <c r="C46">
        <v>9.0931465192102774</v>
      </c>
      <c r="D46">
        <v>19.51254311551568</v>
      </c>
      <c r="E46">
        <v>1.4648063612624855</v>
      </c>
      <c r="F46">
        <v>17.412595379287087</v>
      </c>
      <c r="G46">
        <v>92.319773973463782</v>
      </c>
      <c r="H46">
        <v>95.026642762624121</v>
      </c>
      <c r="I46">
        <v>26.316444577346477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7">
        <v>0</v>
      </c>
      <c r="Q46">
        <v>0</v>
      </c>
      <c r="R46">
        <v>0</v>
      </c>
      <c r="S46" s="7" t="str">
        <f>VLOOKUP(A46,'Gross Claim Incurred'!A:A,1,0)</f>
        <v>Firm 57</v>
      </c>
    </row>
    <row r="47" spans="1:19" x14ac:dyDescent="0.2">
      <c r="A47" t="s">
        <v>80</v>
      </c>
      <c r="B47">
        <v>3.0058605389688813</v>
      </c>
      <c r="C47">
        <v>34.68616053041189</v>
      </c>
      <c r="D47">
        <v>57.279105488489066</v>
      </c>
      <c r="E47">
        <v>3.2426066472047586</v>
      </c>
      <c r="F47">
        <v>103.36835462318</v>
      </c>
      <c r="G47">
        <v>226.34608263909769</v>
      </c>
      <c r="H47">
        <v>223.31675686886902</v>
      </c>
      <c r="I47">
        <v>76.852778805433644</v>
      </c>
      <c r="J47">
        <v>68.964329927519401</v>
      </c>
      <c r="K47">
        <v>103.84664462310181</v>
      </c>
      <c r="L47">
        <v>72.81189021806702</v>
      </c>
      <c r="M47">
        <v>0.24588948497027968</v>
      </c>
      <c r="N47">
        <v>0.32953363620826193</v>
      </c>
      <c r="O47">
        <v>0.70722415791006887</v>
      </c>
      <c r="P47" s="7">
        <v>0.48111500163967102</v>
      </c>
      <c r="Q47">
        <v>0.35612907172657082</v>
      </c>
      <c r="R47">
        <v>0.76084490439908614</v>
      </c>
      <c r="S47" s="7" t="str">
        <f>VLOOKUP(A47,'Gross Claim Incurred'!A:A,1,0)</f>
        <v>Firm 59</v>
      </c>
    </row>
    <row r="48" spans="1:19" x14ac:dyDescent="0.2">
      <c r="A48" t="s">
        <v>81</v>
      </c>
      <c r="B48">
        <v>-0.84470320104586416</v>
      </c>
      <c r="C48">
        <v>9.7626456875013101</v>
      </c>
      <c r="D48">
        <v>52.464146960753318</v>
      </c>
      <c r="E48">
        <v>0.90037805679090499</v>
      </c>
      <c r="F48">
        <v>35.462433624754922</v>
      </c>
      <c r="G48">
        <v>329.97034215665343</v>
      </c>
      <c r="H48">
        <v>221.1340881982043</v>
      </c>
      <c r="I48">
        <v>35.12822941649857</v>
      </c>
      <c r="J48">
        <v>106.92307595371904</v>
      </c>
      <c r="K48">
        <v>206.63136035541993</v>
      </c>
      <c r="L48">
        <v>196.85427420214381</v>
      </c>
      <c r="M48">
        <v>0.76180637782823291</v>
      </c>
      <c r="N48">
        <v>0.30856742768263795</v>
      </c>
      <c r="O48">
        <v>0.92342747285472593</v>
      </c>
      <c r="P48" s="7">
        <v>0.42072932283514464</v>
      </c>
      <c r="Q48">
        <v>0.37733182986260605</v>
      </c>
      <c r="R48">
        <v>0.51924932251302192</v>
      </c>
      <c r="S48" s="7" t="str">
        <f>VLOOKUP(A48,'Gross Claim Incurred'!A:A,1,0)</f>
        <v>Firm 60</v>
      </c>
    </row>
    <row r="49" spans="1:19" x14ac:dyDescent="0.2">
      <c r="A49" t="s">
        <v>82</v>
      </c>
      <c r="B49">
        <v>-0.83859071967307397</v>
      </c>
      <c r="C49">
        <v>121.77843856845899</v>
      </c>
      <c r="D49">
        <v>145.85709119295308</v>
      </c>
      <c r="E49">
        <v>2.1613977303443375</v>
      </c>
      <c r="F49">
        <v>-0.79457393164942514</v>
      </c>
      <c r="G49">
        <v>353.54471908410778</v>
      </c>
      <c r="H49">
        <v>203.85543978234909</v>
      </c>
      <c r="I49">
        <v>220.74673310857548</v>
      </c>
      <c r="J49">
        <v>27.597658947471224</v>
      </c>
      <c r="K49">
        <v>120.16458623811452</v>
      </c>
      <c r="L49">
        <v>60.816464115551696</v>
      </c>
      <c r="M49">
        <v>0.96021027251350799</v>
      </c>
      <c r="N49">
        <v>0.13770947571563746</v>
      </c>
      <c r="O49">
        <v>0.86330255353948571</v>
      </c>
      <c r="P49" s="7">
        <v>1.0382943674811915</v>
      </c>
      <c r="Q49">
        <v>0.30846833494438614</v>
      </c>
      <c r="R49">
        <v>1.1519410632984219</v>
      </c>
      <c r="S49" s="7" t="str">
        <f>VLOOKUP(A49,'Gross Claim Incurred'!A:A,1,0)</f>
        <v>Firm 61</v>
      </c>
    </row>
    <row r="50" spans="1:19" x14ac:dyDescent="0.2">
      <c r="A50" t="s">
        <v>83</v>
      </c>
      <c r="B50">
        <v>-38.127741600512152</v>
      </c>
      <c r="C50">
        <v>61.897388336209701</v>
      </c>
      <c r="D50">
        <v>143.04480776384713</v>
      </c>
      <c r="E50">
        <v>2.8231028270414029</v>
      </c>
      <c r="F50">
        <v>18.881036555794132</v>
      </c>
      <c r="G50">
        <v>231.02795670679265</v>
      </c>
      <c r="H50">
        <v>62.611382960517929</v>
      </c>
      <c r="I50">
        <v>152.66022087016356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7">
        <v>0</v>
      </c>
      <c r="Q50">
        <v>0</v>
      </c>
      <c r="R50">
        <v>0</v>
      </c>
      <c r="S50" s="7" t="str">
        <f>VLOOKUP(A50,'Gross Claim Incurred'!A:A,1,0)</f>
        <v>Firm 62</v>
      </c>
    </row>
    <row r="51" spans="1:19" x14ac:dyDescent="0.2">
      <c r="A51" t="s">
        <v>84</v>
      </c>
      <c r="B51">
        <v>64.347815753087957</v>
      </c>
      <c r="C51">
        <v>93.908661693024243</v>
      </c>
      <c r="D51">
        <v>119.07396163465516</v>
      </c>
      <c r="E51">
        <v>1.3648549908217398</v>
      </c>
      <c r="F51">
        <v>87.328104993433072</v>
      </c>
      <c r="G51">
        <v>192.23296970595823</v>
      </c>
      <c r="H51">
        <v>64.938722078694951</v>
      </c>
      <c r="I51">
        <v>96.006272145541999</v>
      </c>
      <c r="J51">
        <v>43.054702201515916</v>
      </c>
      <c r="K51">
        <v>185.92856246653045</v>
      </c>
      <c r="L51">
        <v>106.32255345351049</v>
      </c>
      <c r="M51">
        <v>0.5062126248243245</v>
      </c>
      <c r="N51">
        <v>0.16975340176908318</v>
      </c>
      <c r="O51">
        <v>0.76810445238437997</v>
      </c>
      <c r="P51" s="7">
        <v>0.62765250206724332</v>
      </c>
      <c r="Q51">
        <v>0.17744795134420532</v>
      </c>
      <c r="R51">
        <v>0.82073957079649951</v>
      </c>
      <c r="S51" s="7" t="str">
        <f>VLOOKUP(A51,'Gross Claim Incurred'!A:A,1,0)</f>
        <v>Firm 63</v>
      </c>
    </row>
    <row r="52" spans="1:19" x14ac:dyDescent="0.2">
      <c r="A52" t="s">
        <v>85</v>
      </c>
      <c r="B52">
        <v>0.67692188661419095</v>
      </c>
      <c r="C52">
        <v>125.48416564417501</v>
      </c>
      <c r="D52">
        <v>26.704674583495667</v>
      </c>
      <c r="E52">
        <v>0.21701280455044358</v>
      </c>
      <c r="F52">
        <v>0.96649982236788623</v>
      </c>
      <c r="G52">
        <v>70.336812826127101</v>
      </c>
      <c r="H52">
        <v>48.466157634506871</v>
      </c>
      <c r="I52">
        <v>28.916398059026527</v>
      </c>
      <c r="J52">
        <v>-9.2283703487615387</v>
      </c>
      <c r="K52">
        <v>112.66413250784558</v>
      </c>
      <c r="L52">
        <v>10.439737002116418</v>
      </c>
      <c r="M52">
        <v>0</v>
      </c>
      <c r="N52">
        <v>0</v>
      </c>
      <c r="O52">
        <v>0</v>
      </c>
      <c r="P52" s="7">
        <v>0</v>
      </c>
      <c r="Q52">
        <v>0</v>
      </c>
      <c r="R52">
        <v>0</v>
      </c>
      <c r="S52" s="7" t="str">
        <f>VLOOKUP(A52,'Gross Claim Incurred'!A:A,1,0)</f>
        <v>Firm 64</v>
      </c>
    </row>
    <row r="53" spans="1:19" x14ac:dyDescent="0.2">
      <c r="A53" t="s">
        <v>87</v>
      </c>
      <c r="B53">
        <v>-364.95873891003328</v>
      </c>
      <c r="C53">
        <v>108.94057891253979</v>
      </c>
      <c r="D53">
        <v>555.58345611137395</v>
      </c>
      <c r="E53">
        <v>1432400.0120516561</v>
      </c>
      <c r="F53">
        <v>148.57777633551487</v>
      </c>
      <c r="G53">
        <v>6433.4229372487225</v>
      </c>
      <c r="H53">
        <v>3502.1201449544847</v>
      </c>
      <c r="I53">
        <v>46.2189850143575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>
        <v>0</v>
      </c>
      <c r="Q53">
        <v>0</v>
      </c>
      <c r="R53">
        <v>0</v>
      </c>
      <c r="S53" s="7" t="str">
        <f>VLOOKUP(A53,'Gross Claim Incurred'!A:A,1,0)</f>
        <v>Firm 66</v>
      </c>
    </row>
    <row r="54" spans="1:19" x14ac:dyDescent="0.2">
      <c r="A54" t="s">
        <v>90</v>
      </c>
      <c r="B54">
        <v>2.8784612034275643</v>
      </c>
      <c r="C54">
        <v>12.367275673663078</v>
      </c>
      <c r="D54">
        <v>29.592718603321323</v>
      </c>
      <c r="E54">
        <v>1.7242128021298331</v>
      </c>
      <c r="F54">
        <v>3.7607929652518877</v>
      </c>
      <c r="G54">
        <v>19.303583813238323</v>
      </c>
      <c r="H54">
        <v>5.7040951824804091</v>
      </c>
      <c r="I54">
        <v>43.941464766632848</v>
      </c>
      <c r="J54">
        <v>-14.213624971129363</v>
      </c>
      <c r="K54">
        <v>24.213447701346301</v>
      </c>
      <c r="L54">
        <v>61.23720375170781</v>
      </c>
      <c r="M54">
        <v>5.2364425280620983</v>
      </c>
      <c r="N54">
        <v>-0.47946215286593052</v>
      </c>
      <c r="O54">
        <v>1.1696611321417045</v>
      </c>
      <c r="P54" s="7">
        <v>7.4897751001375665</v>
      </c>
      <c r="Q54">
        <v>-0.28044738892299448</v>
      </c>
      <c r="R54">
        <v>7.2697267900770068</v>
      </c>
      <c r="S54" s="7" t="str">
        <f>VLOOKUP(A54,'Gross Claim Incurred'!A:A,1,0)</f>
        <v>Firm 69</v>
      </c>
    </row>
    <row r="55" spans="1:19" x14ac:dyDescent="0.2">
      <c r="A55" t="s">
        <v>91</v>
      </c>
      <c r="B55">
        <v>5.9689515544950265</v>
      </c>
      <c r="C55">
        <v>47.863379658412356</v>
      </c>
      <c r="D55">
        <v>92.559313941946968</v>
      </c>
      <c r="E55">
        <v>1.3856352606536979</v>
      </c>
      <c r="F55">
        <v>21.866526636777017</v>
      </c>
      <c r="G55">
        <v>67.082560159886143</v>
      </c>
      <c r="H55">
        <v>-4.3344803334421034</v>
      </c>
      <c r="I55">
        <v>93.61792630280766</v>
      </c>
      <c r="J55">
        <v>-0.26506256082127194</v>
      </c>
      <c r="K55">
        <v>7.810803050783778</v>
      </c>
      <c r="L55">
        <v>4.9634273188208882</v>
      </c>
      <c r="M55">
        <v>-25.762485480023326</v>
      </c>
      <c r="N55">
        <v>150.47156458433886</v>
      </c>
      <c r="O55">
        <v>633.08809603258624</v>
      </c>
      <c r="P55" s="7">
        <v>-56.507499152712477</v>
      </c>
      <c r="Q55">
        <v>69.750622437659345</v>
      </c>
      <c r="R55">
        <v>269.94565543441763</v>
      </c>
      <c r="S55" s="7" t="str">
        <f>VLOOKUP(A55,'Gross Claim Incurred'!A:A,1,0)</f>
        <v>Firm 70</v>
      </c>
    </row>
    <row r="56" spans="1:19" x14ac:dyDescent="0.2">
      <c r="A56" t="s">
        <v>93</v>
      </c>
      <c r="B56">
        <v>286.01651947357652</v>
      </c>
      <c r="C56">
        <v>259.76806309468441</v>
      </c>
      <c r="D56">
        <v>562.22745053795813</v>
      </c>
      <c r="E56">
        <v>1.7093550955115409</v>
      </c>
      <c r="F56">
        <v>789.836022082216</v>
      </c>
      <c r="G56">
        <v>1311.2833715431311</v>
      </c>
      <c r="H56">
        <v>1056.456412409982</v>
      </c>
      <c r="I56">
        <v>385.13526741101492</v>
      </c>
      <c r="J56">
        <v>1.2241788225106176</v>
      </c>
      <c r="K56">
        <v>11.50748311813202</v>
      </c>
      <c r="L56">
        <v>9.1382500459636979</v>
      </c>
      <c r="M56">
        <v>25.44906152875976</v>
      </c>
      <c r="N56">
        <v>13.617319862594822</v>
      </c>
      <c r="O56">
        <v>35.976802636258711</v>
      </c>
      <c r="P56" s="7">
        <v>529.83434809492758</v>
      </c>
      <c r="Q56">
        <v>85.679791562970948</v>
      </c>
      <c r="R56">
        <v>359.88600453871766</v>
      </c>
      <c r="S56" s="7" t="str">
        <f>VLOOKUP(A56,'Gross Claim Incurred'!A:A,1,0)</f>
        <v>Firm 72</v>
      </c>
    </row>
    <row r="57" spans="1:19" x14ac:dyDescent="0.2">
      <c r="A57" t="s">
        <v>94</v>
      </c>
      <c r="B57">
        <v>6327.6725451235588</v>
      </c>
      <c r="C57">
        <v>2439.0734197434131</v>
      </c>
      <c r="D57">
        <v>3751.7447992585003</v>
      </c>
      <c r="E57">
        <v>2.1611991568741589</v>
      </c>
      <c r="F57">
        <v>9442.2096694483553</v>
      </c>
      <c r="G57">
        <v>52511.247536338633</v>
      </c>
      <c r="H57">
        <v>57589.289308505249</v>
      </c>
      <c r="I57">
        <v>4120.8295425813212</v>
      </c>
      <c r="J57">
        <v>47.045946896021945</v>
      </c>
      <c r="K57">
        <v>47.516450532218499</v>
      </c>
      <c r="L57">
        <v>26.981211650420342</v>
      </c>
      <c r="M57">
        <v>0.48695044608486809</v>
      </c>
      <c r="N57">
        <v>0.17997685630014099</v>
      </c>
      <c r="O57">
        <v>0.99376782499909933</v>
      </c>
      <c r="P57" s="7">
        <v>0.73873000176932757</v>
      </c>
      <c r="Q57">
        <v>0.25744300213977112</v>
      </c>
      <c r="R57">
        <v>0.65562005050993333</v>
      </c>
      <c r="S57" s="7" t="str">
        <f>VLOOKUP(A57,'Gross Claim Incurred'!A:A,1,0)</f>
        <v>Firm 73</v>
      </c>
    </row>
    <row r="58" spans="1:19" x14ac:dyDescent="0.2">
      <c r="A58" t="s">
        <v>95</v>
      </c>
      <c r="B58">
        <v>251.79785598762496</v>
      </c>
      <c r="C58">
        <v>306.78002337744567</v>
      </c>
      <c r="D58">
        <v>526.0939295491844</v>
      </c>
      <c r="E58">
        <v>2.4651198647562218</v>
      </c>
      <c r="F58">
        <v>435.23095157539393</v>
      </c>
      <c r="G58">
        <v>1174.1873351672389</v>
      </c>
      <c r="H58">
        <v>393.73527936613129</v>
      </c>
      <c r="I58">
        <v>435.79336357865066</v>
      </c>
      <c r="J58">
        <v>1008.7978304461</v>
      </c>
      <c r="K58">
        <v>2018.1274374348995</v>
      </c>
      <c r="L58">
        <v>921.97598162633153</v>
      </c>
      <c r="M58">
        <v>0.81013842695839444</v>
      </c>
      <c r="N58">
        <v>0.23044555994762911</v>
      </c>
      <c r="O58">
        <v>1.0597293066230895</v>
      </c>
      <c r="P58" s="7">
        <v>0.44226699261641417</v>
      </c>
      <c r="Q58">
        <v>0.28123559148189176</v>
      </c>
      <c r="R58">
        <v>1.1262533391162755</v>
      </c>
      <c r="S58" s="7" t="str">
        <f>VLOOKUP(A58,'Gross Claim Incurred'!A:A,1,0)</f>
        <v>Firm 74</v>
      </c>
    </row>
    <row r="59" spans="1:19" x14ac:dyDescent="0.2">
      <c r="A59" t="s">
        <v>96</v>
      </c>
      <c r="B59">
        <v>14.379716035505661</v>
      </c>
      <c r="C59">
        <v>48.147892388996056</v>
      </c>
      <c r="D59">
        <v>106.54510958704168</v>
      </c>
      <c r="E59">
        <v>3.0529689371292528</v>
      </c>
      <c r="F59">
        <v>27.604047202150923</v>
      </c>
      <c r="G59">
        <v>220.1218789549709</v>
      </c>
      <c r="H59">
        <v>124.77628773393012</v>
      </c>
      <c r="I59">
        <v>159.59797823122273</v>
      </c>
      <c r="J59">
        <v>2.2526208234603056</v>
      </c>
      <c r="K59">
        <v>11.524449901832597</v>
      </c>
      <c r="L59">
        <v>3.5994546402692853</v>
      </c>
      <c r="M59">
        <v>0.37883713610257758</v>
      </c>
      <c r="N59">
        <v>0.71495080285836832</v>
      </c>
      <c r="O59">
        <v>1.2949815093654196</v>
      </c>
      <c r="P59" s="7">
        <v>0.39029957607101179</v>
      </c>
      <c r="Q59">
        <v>0.33724603538017878</v>
      </c>
      <c r="R59">
        <v>1.3076629719897395</v>
      </c>
      <c r="S59" s="7" t="str">
        <f>VLOOKUP(A59,'Gross Claim Incurred'!A:A,1,0)</f>
        <v>Firm 75</v>
      </c>
    </row>
    <row r="60" spans="1:19" x14ac:dyDescent="0.2">
      <c r="A60" t="s">
        <v>97</v>
      </c>
      <c r="B60">
        <v>2700.1942361263937</v>
      </c>
      <c r="C60">
        <v>1338.5840116642553</v>
      </c>
      <c r="D60">
        <v>1076.1758605149553</v>
      </c>
      <c r="E60">
        <v>0.95929721770950604</v>
      </c>
      <c r="F60">
        <v>1849.9574268194767</v>
      </c>
      <c r="G60">
        <v>13147.46081059383</v>
      </c>
      <c r="H60">
        <v>12460.192775167112</v>
      </c>
      <c r="I60">
        <v>1213.9419223635275</v>
      </c>
      <c r="J60">
        <v>2.0557880820568184</v>
      </c>
      <c r="K60">
        <v>117.45653841082631</v>
      </c>
      <c r="L60">
        <v>50.520026609813968</v>
      </c>
      <c r="M60">
        <v>0</v>
      </c>
      <c r="N60">
        <v>0</v>
      </c>
      <c r="O60">
        <v>0</v>
      </c>
      <c r="P60" s="7">
        <v>0</v>
      </c>
      <c r="Q60">
        <v>0</v>
      </c>
      <c r="R60">
        <v>0</v>
      </c>
      <c r="S60" s="7" t="str">
        <f>VLOOKUP(A60,'Gross Claim Incurred'!A:A,1,0)</f>
        <v>Firm 76</v>
      </c>
    </row>
    <row r="61" spans="1:19" x14ac:dyDescent="0.2">
      <c r="A61" t="s">
        <v>98</v>
      </c>
      <c r="B61">
        <v>0.58573294038198642</v>
      </c>
      <c r="C61">
        <v>8.8052699955589073</v>
      </c>
      <c r="D61">
        <v>15.357422964410194</v>
      </c>
      <c r="E61">
        <v>3.4298828033850688</v>
      </c>
      <c r="F61">
        <v>1.9064775110987529</v>
      </c>
      <c r="G61">
        <v>18.258315250883914</v>
      </c>
      <c r="H61">
        <v>8.3718086270586447</v>
      </c>
      <c r="I61">
        <v>14.982055694209325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7">
        <v>0</v>
      </c>
      <c r="Q61">
        <v>0</v>
      </c>
      <c r="R61">
        <v>0</v>
      </c>
      <c r="S61" s="7" t="str">
        <f>VLOOKUP(A61,'Gross Claim Incurred'!A:A,1,0)</f>
        <v>Firm 77</v>
      </c>
    </row>
    <row r="62" spans="1:19" x14ac:dyDescent="0.2">
      <c r="A62" t="s">
        <v>99</v>
      </c>
      <c r="B62">
        <v>334.16823374595617</v>
      </c>
      <c r="C62">
        <v>116.33593841072673</v>
      </c>
      <c r="D62">
        <v>260.62820124951497</v>
      </c>
      <c r="E62">
        <v>1.0724610486689485</v>
      </c>
      <c r="F62">
        <v>379.13425043742438</v>
      </c>
      <c r="G62">
        <v>968.49652507399003</v>
      </c>
      <c r="H62">
        <v>940.44553714309075</v>
      </c>
      <c r="I62">
        <v>213.76545239297144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7">
        <v>0</v>
      </c>
      <c r="Q62">
        <v>0</v>
      </c>
      <c r="R62">
        <v>0</v>
      </c>
      <c r="S62" s="7" t="str">
        <f>VLOOKUP(A62,'Gross Claim Incurred'!A:A,1,0)</f>
        <v>Firm 78</v>
      </c>
    </row>
    <row r="63" spans="1:19" x14ac:dyDescent="0.2">
      <c r="A63" t="s">
        <v>101</v>
      </c>
      <c r="B63">
        <v>1239.6203655817731</v>
      </c>
      <c r="C63">
        <v>161.19430999068413</v>
      </c>
      <c r="D63">
        <v>585.12909387050263</v>
      </c>
      <c r="E63">
        <v>2.0301873313031114</v>
      </c>
      <c r="F63">
        <v>2170.1127527518047</v>
      </c>
      <c r="G63">
        <v>1799.2871799056288</v>
      </c>
      <c r="H63">
        <v>1190.0605187447809</v>
      </c>
      <c r="I63">
        <v>291.1156259521901</v>
      </c>
      <c r="J63">
        <v>68.967751591447339</v>
      </c>
      <c r="K63">
        <v>3.3065006244539261</v>
      </c>
      <c r="L63">
        <v>5.5528544500136112</v>
      </c>
      <c r="M63">
        <v>0.42526802376428208</v>
      </c>
      <c r="N63">
        <v>5.6888873550673791E-2</v>
      </c>
      <c r="O63">
        <v>0.96475449335431218</v>
      </c>
      <c r="P63" s="7">
        <v>0.98162491162923149</v>
      </c>
      <c r="Q63">
        <v>0.17535254392068333</v>
      </c>
      <c r="R63">
        <v>1.2706550471190683</v>
      </c>
      <c r="S63" s="7" t="str">
        <f>VLOOKUP(A63,'Gross Claim Incurred'!A:A,1,0)</f>
        <v>Firm 80</v>
      </c>
    </row>
    <row r="64" spans="1:19" x14ac:dyDescent="0.2">
      <c r="A64" t="s">
        <v>102</v>
      </c>
      <c r="B64">
        <v>0.11621432745551927</v>
      </c>
      <c r="C64">
        <v>1.1609758912434707</v>
      </c>
      <c r="D64">
        <v>4.0769582347079254</v>
      </c>
      <c r="E64">
        <v>4.241414751990729</v>
      </c>
      <c r="F64">
        <v>0.32430071499867741</v>
      </c>
      <c r="G64">
        <v>3.2769258005481783</v>
      </c>
      <c r="H64">
        <v>-7.5281324982796716E-2</v>
      </c>
      <c r="I64">
        <v>2.7922141634748172</v>
      </c>
      <c r="J64">
        <v>997.88697568360408</v>
      </c>
      <c r="K64">
        <v>1600.7060419002748</v>
      </c>
      <c r="L64">
        <v>1786.4458452335748</v>
      </c>
      <c r="M64">
        <v>0.38892983333998776</v>
      </c>
      <c r="N64">
        <v>0.30674536477303915</v>
      </c>
      <c r="O64">
        <v>1.0067159943200898</v>
      </c>
      <c r="P64" s="7">
        <v>0.87310086212371929</v>
      </c>
      <c r="Q64">
        <v>0.52228246630994646</v>
      </c>
      <c r="R64">
        <v>0.52605983041131732</v>
      </c>
      <c r="S64" s="7" t="str">
        <f>VLOOKUP(A64,'Gross Claim Incurred'!A:A,1,0)</f>
        <v>Firm 81</v>
      </c>
    </row>
    <row r="65" spans="1:19" x14ac:dyDescent="0.2">
      <c r="A65" t="s">
        <v>103</v>
      </c>
      <c r="B65">
        <v>391.17272845934406</v>
      </c>
      <c r="C65">
        <v>261.78694803569385</v>
      </c>
      <c r="D65">
        <v>488.85168399623763</v>
      </c>
      <c r="E65">
        <v>2.1693169950607221</v>
      </c>
      <c r="F65">
        <v>441.48460964348351</v>
      </c>
      <c r="G65">
        <v>937.88012305559482</v>
      </c>
      <c r="H65">
        <v>515.95713115963827</v>
      </c>
      <c r="I65">
        <v>543.83696908778882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7">
        <v>0</v>
      </c>
      <c r="Q65">
        <v>0</v>
      </c>
      <c r="R65">
        <v>0</v>
      </c>
      <c r="S65" s="7" t="str">
        <f>VLOOKUP(A65,'Gross Claim Incurred'!A:A,1,0)</f>
        <v>Firm 82</v>
      </c>
    </row>
    <row r="66" spans="1:19" x14ac:dyDescent="0.2">
      <c r="A66" t="s">
        <v>107</v>
      </c>
      <c r="B66">
        <v>16.347666117236379</v>
      </c>
      <c r="C66">
        <v>24.051502522531162</v>
      </c>
      <c r="D66">
        <v>41.361238305505921</v>
      </c>
      <c r="E66">
        <v>0.61498360254042694</v>
      </c>
      <c r="F66">
        <v>93.812084080768372</v>
      </c>
      <c r="G66">
        <v>207.50208138907368</v>
      </c>
      <c r="H66">
        <v>292.87808343034635</v>
      </c>
      <c r="I66">
        <v>30.589879008818816</v>
      </c>
      <c r="J66">
        <v>230.99961061913345</v>
      </c>
      <c r="K66">
        <v>302.24214516884132</v>
      </c>
      <c r="L66">
        <v>210.44116720368956</v>
      </c>
      <c r="M66">
        <v>0.5182629331021158</v>
      </c>
      <c r="N66">
        <v>0.47257518247107805</v>
      </c>
      <c r="O66">
        <v>0.95894360328639416</v>
      </c>
      <c r="P66" s="7">
        <v>0.81575455108620143</v>
      </c>
      <c r="Q66">
        <v>0.354576319724208</v>
      </c>
      <c r="R66">
        <v>0.72337730398937794</v>
      </c>
      <c r="S66" s="7" t="str">
        <f>VLOOKUP(A66,'Gross Claim Incurred'!A:A,1,0)</f>
        <v>Firm 86</v>
      </c>
    </row>
    <row r="67" spans="1:19" x14ac:dyDescent="0.2">
      <c r="A67" t="s">
        <v>108</v>
      </c>
      <c r="B67">
        <v>525.54854816235388</v>
      </c>
      <c r="C67">
        <v>86.752221029551563</v>
      </c>
      <c r="D67">
        <v>138.44511562211019</v>
      </c>
      <c r="E67">
        <v>1.9672744168397691</v>
      </c>
      <c r="F67">
        <v>186.32091536864411</v>
      </c>
      <c r="G67">
        <v>235.79731555353311</v>
      </c>
      <c r="H67">
        <v>71.961766810926093</v>
      </c>
      <c r="I67">
        <v>112.06528986499464</v>
      </c>
      <c r="J67">
        <v>35.846924457131863</v>
      </c>
      <c r="K67">
        <v>40.467697501921442</v>
      </c>
      <c r="L67">
        <v>22.097406344174409</v>
      </c>
      <c r="M67">
        <v>0.47891065829150098</v>
      </c>
      <c r="N67">
        <v>0.4140605239097308</v>
      </c>
      <c r="O67">
        <v>1.0352433995906536</v>
      </c>
      <c r="P67" s="7">
        <v>0.5433679081245959</v>
      </c>
      <c r="Q67">
        <v>0.34376995525931758</v>
      </c>
      <c r="R67">
        <v>0.73415508253406014</v>
      </c>
      <c r="S67" s="7" t="str">
        <f>VLOOKUP(A67,'Gross Claim Incurred'!A:A,1,0)</f>
        <v>Firm 87</v>
      </c>
    </row>
    <row r="68" spans="1:19" x14ac:dyDescent="0.2">
      <c r="A68" t="s">
        <v>109</v>
      </c>
      <c r="B68">
        <v>2.8743315921232293</v>
      </c>
      <c r="C68">
        <v>10.347215763624446</v>
      </c>
      <c r="D68">
        <v>7.7704165065359421</v>
      </c>
      <c r="E68">
        <v>1.1772948545291053</v>
      </c>
      <c r="F68">
        <v>4.7529228315125502</v>
      </c>
      <c r="G68">
        <v>25.005729025320282</v>
      </c>
      <c r="H68">
        <v>16.789309440899327</v>
      </c>
      <c r="I68">
        <v>13.924740133410932</v>
      </c>
      <c r="J68">
        <v>0</v>
      </c>
      <c r="K68">
        <v>-2.29801274676582E-2</v>
      </c>
      <c r="L68">
        <v>-7.7725464825833075E-3</v>
      </c>
      <c r="M68">
        <v>0</v>
      </c>
      <c r="N68">
        <v>2.756927234924941</v>
      </c>
      <c r="O68">
        <v>7.2058803903978301</v>
      </c>
      <c r="P68" s="7">
        <v>0</v>
      </c>
      <c r="Q68">
        <v>5.8513517024267854</v>
      </c>
      <c r="R68">
        <v>8.5112092181261296</v>
      </c>
      <c r="S68" s="7" t="str">
        <f>VLOOKUP(A68,'Gross Claim Incurred'!A:A,1,0)</f>
        <v>Firm 88</v>
      </c>
    </row>
    <row r="69" spans="1:19" x14ac:dyDescent="0.2">
      <c r="A69" t="s">
        <v>110</v>
      </c>
      <c r="B69">
        <v>321.88193420223354</v>
      </c>
      <c r="C69">
        <v>111.63760296093207</v>
      </c>
      <c r="D69">
        <v>570.44557225129597</v>
      </c>
      <c r="E69">
        <v>2.7942676144923224</v>
      </c>
      <c r="F69">
        <v>227.02870045186268</v>
      </c>
      <c r="G69">
        <v>2599.179468709398</v>
      </c>
      <c r="H69">
        <v>6831.1021621232703</v>
      </c>
      <c r="I69">
        <v>771.5606093701615</v>
      </c>
      <c r="J69">
        <v>72.974389535164647</v>
      </c>
      <c r="K69">
        <v>53.233960097723717</v>
      </c>
      <c r="L69">
        <v>73.375497089820016</v>
      </c>
      <c r="M69">
        <v>0.58594803559888187</v>
      </c>
      <c r="N69">
        <v>0.45635322559648894</v>
      </c>
      <c r="O69">
        <v>1.3026044844596307</v>
      </c>
      <c r="P69" s="7">
        <v>0.6074263613662082</v>
      </c>
      <c r="Q69">
        <v>0.28296012904442808</v>
      </c>
      <c r="R69">
        <v>1.1583922689556507</v>
      </c>
      <c r="S69" s="7" t="str">
        <f>VLOOKUP(A69,'Gross Claim Incurred'!A:A,1,0)</f>
        <v>Firm 89</v>
      </c>
    </row>
    <row r="70" spans="1:19" x14ac:dyDescent="0.2">
      <c r="A70" t="s">
        <v>111</v>
      </c>
      <c r="B70">
        <v>1.7965608191595904E-3</v>
      </c>
      <c r="C70">
        <v>21.531101052596011</v>
      </c>
      <c r="D70">
        <v>44.857341293925124</v>
      </c>
      <c r="E70">
        <v>0.82038730012713756</v>
      </c>
      <c r="F70">
        <v>1.8360826626094672E-3</v>
      </c>
      <c r="G70">
        <v>72.400077514535624</v>
      </c>
      <c r="H70">
        <v>18.286796320357958</v>
      </c>
      <c r="I70">
        <v>56.727703462287842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7">
        <v>0</v>
      </c>
      <c r="Q70">
        <v>0</v>
      </c>
      <c r="R70">
        <v>0</v>
      </c>
      <c r="S70" s="7" t="str">
        <f>VLOOKUP(A70,'Gross Claim Incurred'!A:A,1,0)</f>
        <v>Firm 90</v>
      </c>
    </row>
    <row r="71" spans="1:19" x14ac:dyDescent="0.2">
      <c r="A71" t="s">
        <v>112</v>
      </c>
      <c r="B71">
        <v>315.16968356921234</v>
      </c>
      <c r="C71">
        <v>246.77842428425907</v>
      </c>
      <c r="D71">
        <v>537.28023491321403</v>
      </c>
      <c r="E71">
        <v>0.63444356785255329</v>
      </c>
      <c r="F71">
        <v>1522.703514277656</v>
      </c>
      <c r="G71">
        <v>2918.3362719399242</v>
      </c>
      <c r="H71">
        <v>3799.0049620436344</v>
      </c>
      <c r="I71">
        <v>281.6927435644273</v>
      </c>
      <c r="J71">
        <v>77.378179654856694</v>
      </c>
      <c r="K71">
        <v>220.9584213608648</v>
      </c>
      <c r="L71">
        <v>104.83522936004576</v>
      </c>
      <c r="M71">
        <v>-4.9747869234736598E-2</v>
      </c>
      <c r="N71">
        <v>0.67228751905521966</v>
      </c>
      <c r="O71">
        <v>1.39539637618649</v>
      </c>
      <c r="P71" s="7">
        <v>0.78506053482123439</v>
      </c>
      <c r="Q71">
        <v>0.25403002106847566</v>
      </c>
      <c r="R71">
        <v>0.5821768059961181</v>
      </c>
      <c r="S71" s="7" t="str">
        <f>VLOOKUP(A71,'Gross Claim Incurred'!A:A,1,0)</f>
        <v>Firm 91</v>
      </c>
    </row>
    <row r="72" spans="1:19" x14ac:dyDescent="0.2">
      <c r="A72" t="s">
        <v>113</v>
      </c>
      <c r="B72">
        <v>332.20700973193709</v>
      </c>
      <c r="C72">
        <v>69.21836401584433</v>
      </c>
      <c r="D72">
        <v>118.7432372683912</v>
      </c>
      <c r="E72">
        <v>1.2915043437991431</v>
      </c>
      <c r="F72">
        <v>198.96211006052857</v>
      </c>
      <c r="G72">
        <v>186.88417048068692</v>
      </c>
      <c r="H72">
        <v>53.859478170885112</v>
      </c>
      <c r="I72">
        <v>70.687582335370138</v>
      </c>
      <c r="J72">
        <v>4.8392545988420297</v>
      </c>
      <c r="K72">
        <v>40.602125037563127</v>
      </c>
      <c r="L72">
        <v>39.358735524486164</v>
      </c>
      <c r="M72">
        <v>0.42880444734122419</v>
      </c>
      <c r="N72">
        <v>0.86524207976414425</v>
      </c>
      <c r="O72">
        <v>0.69171897347483013</v>
      </c>
      <c r="P72" s="7">
        <v>0.21564255499284751</v>
      </c>
      <c r="Q72">
        <v>0.32587347001373235</v>
      </c>
      <c r="R72">
        <v>1.0419410175622605</v>
      </c>
      <c r="S72" s="7" t="str">
        <f>VLOOKUP(A72,'Gross Claim Incurred'!A:A,1,0)</f>
        <v>Firm 92</v>
      </c>
    </row>
    <row r="73" spans="1:19" x14ac:dyDescent="0.2">
      <c r="A73" t="s">
        <v>114</v>
      </c>
      <c r="B73">
        <v>2.7922546882498755</v>
      </c>
      <c r="C73">
        <v>28.701132523158055</v>
      </c>
      <c r="D73">
        <v>55.501189454841004</v>
      </c>
      <c r="E73">
        <v>3.0326359320425995</v>
      </c>
      <c r="F73">
        <v>22.00759371379138</v>
      </c>
      <c r="G73">
        <v>200.85066600809301</v>
      </c>
      <c r="H73">
        <v>94.637975206619345</v>
      </c>
      <c r="I73">
        <v>64.912389670930338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7">
        <v>0</v>
      </c>
      <c r="Q73">
        <v>0</v>
      </c>
      <c r="R73">
        <v>0</v>
      </c>
      <c r="S73" s="7" t="str">
        <f>VLOOKUP(A73,'Gross Claim Incurred'!A:A,1,0)</f>
        <v>Firm 93</v>
      </c>
    </row>
    <row r="74" spans="1:19" x14ac:dyDescent="0.2">
      <c r="A74" t="s">
        <v>116</v>
      </c>
      <c r="B74">
        <v>5.1740809669673172E-3</v>
      </c>
      <c r="C74">
        <v>0.5353184911476967</v>
      </c>
      <c r="D74">
        <v>18.315166702071416</v>
      </c>
      <c r="E74">
        <v>6.1226440424977735</v>
      </c>
      <c r="F74">
        <v>6.893722418239186E-3</v>
      </c>
      <c r="G74">
        <v>18.414717408633255</v>
      </c>
      <c r="H74">
        <v>0.33853316324186222</v>
      </c>
      <c r="I74">
        <v>20.168981822241722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7">
        <v>0</v>
      </c>
      <c r="Q74">
        <v>0</v>
      </c>
      <c r="R74">
        <v>0</v>
      </c>
      <c r="S74" s="7" t="str">
        <f>VLOOKUP(A74,'Gross Claim Incurred'!A:A,1,0)</f>
        <v>Firm 95</v>
      </c>
    </row>
    <row r="75" spans="1:19" x14ac:dyDescent="0.2">
      <c r="A75" t="s">
        <v>117</v>
      </c>
      <c r="B75">
        <v>-3.0385153881883897E-3</v>
      </c>
      <c r="C75">
        <v>8.7926040856225107</v>
      </c>
      <c r="D75">
        <v>13.869389982585577</v>
      </c>
      <c r="E75">
        <v>0.86887837867181061</v>
      </c>
      <c r="F75">
        <v>-2.0473189016179398E-3</v>
      </c>
      <c r="G75">
        <v>43.029573592880638</v>
      </c>
      <c r="H75">
        <v>4.6682627561327372</v>
      </c>
      <c r="I75">
        <v>50.864090456735177</v>
      </c>
      <c r="J75">
        <v>344.74634540689857</v>
      </c>
      <c r="K75">
        <v>406.14630547049018</v>
      </c>
      <c r="L75">
        <v>688.58369151940065</v>
      </c>
      <c r="M75">
        <v>0.16810623869049657</v>
      </c>
      <c r="N75">
        <v>0.21915493602776442</v>
      </c>
      <c r="O75">
        <v>0.36989206331407531</v>
      </c>
      <c r="P75" s="7">
        <v>0.4235704562973116</v>
      </c>
      <c r="Q75">
        <v>0.34567141337933877</v>
      </c>
      <c r="R75">
        <v>0.63557654862385982</v>
      </c>
      <c r="S75" s="7" t="str">
        <f>VLOOKUP(A75,'Gross Claim Incurred'!A:A,1,0)</f>
        <v>Firm 96</v>
      </c>
    </row>
    <row r="76" spans="1:19" x14ac:dyDescent="0.2">
      <c r="A76" t="s">
        <v>118</v>
      </c>
      <c r="B76">
        <v>6.1949607926145536</v>
      </c>
      <c r="C76">
        <v>23.017781283635848</v>
      </c>
      <c r="D76">
        <v>36.64110269336409</v>
      </c>
      <c r="E76">
        <v>2.0185183205993105</v>
      </c>
      <c r="F76">
        <v>7.5025094098609326</v>
      </c>
      <c r="G76">
        <v>73.702812711023967</v>
      </c>
      <c r="H76">
        <v>45.823482621549473</v>
      </c>
      <c r="I76">
        <v>54.18709598210576</v>
      </c>
      <c r="J76">
        <v>98.279290576759422</v>
      </c>
      <c r="K76">
        <v>137.87443426797063</v>
      </c>
      <c r="L76">
        <v>94.049357998143549</v>
      </c>
      <c r="M76">
        <v>1.0835096640408446</v>
      </c>
      <c r="N76">
        <v>0.29987284133842218</v>
      </c>
      <c r="O76">
        <v>0.48922138085166395</v>
      </c>
      <c r="P76" s="7">
        <v>0.97071711710607522</v>
      </c>
      <c r="Q76">
        <v>0.30762718093942304</v>
      </c>
      <c r="R76">
        <v>1.2376797101824568</v>
      </c>
      <c r="S76" s="7" t="str">
        <f>VLOOKUP(A76,'Gross Claim Incurred'!A:A,1,0)</f>
        <v>Firm 97</v>
      </c>
    </row>
    <row r="77" spans="1:19" x14ac:dyDescent="0.2">
      <c r="A77" t="s">
        <v>120</v>
      </c>
      <c r="B77">
        <v>193.01000265725079</v>
      </c>
      <c r="C77">
        <v>271.34098301594872</v>
      </c>
      <c r="D77">
        <v>343.6134039370337</v>
      </c>
      <c r="E77">
        <v>1.3635311838063739</v>
      </c>
      <c r="F77">
        <v>511.2703813138836</v>
      </c>
      <c r="G77">
        <v>1214.0733869108119</v>
      </c>
      <c r="H77">
        <v>762.20573484487034</v>
      </c>
      <c r="I77">
        <v>292.40108282346193</v>
      </c>
      <c r="J77">
        <v>26.354693098380828</v>
      </c>
      <c r="K77">
        <v>298.80262619799151</v>
      </c>
      <c r="L77">
        <v>119.66939940875986</v>
      </c>
      <c r="M77">
        <v>-6744.2040480313999</v>
      </c>
      <c r="N77">
        <v>-1407.7248126899344</v>
      </c>
      <c r="O77">
        <v>-14690.054202808944</v>
      </c>
      <c r="P77" s="7">
        <v>-4742.6226562726079</v>
      </c>
      <c r="Q77">
        <v>-3126.6726040357516</v>
      </c>
      <c r="R77">
        <v>65.931417933162905</v>
      </c>
      <c r="S77" s="7" t="str">
        <f>VLOOKUP(A77,'Gross Claim Incurred'!A:A,1,0)</f>
        <v>Firm 99</v>
      </c>
    </row>
    <row r="78" spans="1:19" x14ac:dyDescent="0.2">
      <c r="A78" t="s">
        <v>121</v>
      </c>
      <c r="B78">
        <v>29.808229148521878</v>
      </c>
      <c r="C78">
        <v>33.993873989714444</v>
      </c>
      <c r="D78">
        <v>38.906116647042388</v>
      </c>
      <c r="E78">
        <v>1.2895896961015441</v>
      </c>
      <c r="F78">
        <v>24.970502543226367</v>
      </c>
      <c r="G78">
        <v>310.5061936038511</v>
      </c>
      <c r="H78">
        <v>59.201509354336601</v>
      </c>
      <c r="I78">
        <v>136.32549622586143</v>
      </c>
      <c r="J78">
        <v>152.22391701610553</v>
      </c>
      <c r="K78">
        <v>357.29801036825035</v>
      </c>
      <c r="L78">
        <v>192.91497299465973</v>
      </c>
      <c r="M78">
        <v>0.37315953514098732</v>
      </c>
      <c r="N78">
        <v>0.32198643763640167</v>
      </c>
      <c r="O78">
        <v>0.3112741897587592</v>
      </c>
      <c r="P78" s="7">
        <v>0.89607564040760612</v>
      </c>
      <c r="Q78">
        <v>0.31967643345601005</v>
      </c>
      <c r="R78">
        <v>0.77152059383086891</v>
      </c>
      <c r="S78" s="7" t="str">
        <f>VLOOKUP(A78,'Gross Claim Incurred'!A:A,1,0)</f>
        <v>Firm 100</v>
      </c>
    </row>
    <row r="79" spans="1:19" x14ac:dyDescent="0.2">
      <c r="A79" t="s">
        <v>122</v>
      </c>
      <c r="B79">
        <v>3687.6382361685551</v>
      </c>
      <c r="C79">
        <v>3692.7779094766092</v>
      </c>
      <c r="D79">
        <v>6744.9165115620508</v>
      </c>
      <c r="E79">
        <v>1.0824813485533276</v>
      </c>
      <c r="F79">
        <v>6633.4975437113335</v>
      </c>
      <c r="G79">
        <v>80999.980184704546</v>
      </c>
      <c r="H79">
        <v>134444.57782341295</v>
      </c>
      <c r="I79">
        <v>7730.0177066785645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7">
        <v>0</v>
      </c>
      <c r="Q79">
        <v>0</v>
      </c>
      <c r="R79">
        <v>0</v>
      </c>
      <c r="S79" s="7" t="str">
        <f>VLOOKUP(A79,'Gross Claim Incurred'!A:A,1,0)</f>
        <v>Firm 101</v>
      </c>
    </row>
    <row r="80" spans="1:19" x14ac:dyDescent="0.2">
      <c r="A80" t="s">
        <v>125</v>
      </c>
      <c r="B80">
        <v>5363.8350251165293</v>
      </c>
      <c r="C80">
        <v>4.4426263822684913</v>
      </c>
      <c r="D80">
        <v>36.958387046400503</v>
      </c>
      <c r="E80">
        <v>8.5265892181661194</v>
      </c>
      <c r="F80">
        <v>4811.911353462142</v>
      </c>
      <c r="G80">
        <v>5292.656985739327</v>
      </c>
      <c r="H80">
        <v>10562.983938450105</v>
      </c>
      <c r="I80">
        <v>35.184320810297315</v>
      </c>
      <c r="J80">
        <v>55.63131313861404</v>
      </c>
      <c r="K80">
        <v>23.076950098372812</v>
      </c>
      <c r="L80">
        <v>221.79037979941148</v>
      </c>
      <c r="M80">
        <v>2.8297062460395494E-2</v>
      </c>
      <c r="N80">
        <v>1.0315292125203129E-2</v>
      </c>
      <c r="O80">
        <v>0.13533520280967204</v>
      </c>
      <c r="P80" s="7">
        <v>5.4966732057559656E-2</v>
      </c>
      <c r="Q80">
        <v>8.1068677976481859E-2</v>
      </c>
      <c r="R80">
        <v>5.4689463175419242E-2</v>
      </c>
      <c r="S80" s="7" t="str">
        <f>VLOOKUP(A80,'Gross Claim Incurred'!A:A,1,0)</f>
        <v>Firm 104</v>
      </c>
    </row>
    <row r="81" spans="1:19" x14ac:dyDescent="0.2">
      <c r="A81" s="9" t="s">
        <v>126</v>
      </c>
      <c r="B81">
        <v>16788.314193719132</v>
      </c>
      <c r="C81">
        <v>15013.86722166226</v>
      </c>
      <c r="D81">
        <v>12445.578733995415</v>
      </c>
      <c r="E81">
        <v>1.6933454113676931</v>
      </c>
      <c r="F81">
        <v>13330.761644576403</v>
      </c>
      <c r="G81">
        <v>164764.57451310346</v>
      </c>
      <c r="H81">
        <v>190962.56836686039</v>
      </c>
      <c r="I81">
        <v>20771.454504906211</v>
      </c>
      <c r="J81">
        <v>2818.0492173476059</v>
      </c>
      <c r="K81">
        <v>7521.1986012821899</v>
      </c>
      <c r="L81">
        <v>3544.0937505032366</v>
      </c>
      <c r="M81">
        <v>0.73821403958635357</v>
      </c>
      <c r="N81">
        <v>0.35885093919307359</v>
      </c>
      <c r="O81">
        <v>1.5544394212012911</v>
      </c>
      <c r="P81" s="7">
        <v>0.89979302380443227</v>
      </c>
      <c r="Q81">
        <v>0.4133324580442525</v>
      </c>
      <c r="R81">
        <v>0.97184547755535022</v>
      </c>
      <c r="S81" s="7" t="str">
        <f>VLOOKUP(A81,'Gross Claim Incurred'!A:A,1,0)</f>
        <v>Firm 105</v>
      </c>
    </row>
    <row r="82" spans="1:19" x14ac:dyDescent="0.2">
      <c r="A82" t="s">
        <v>127</v>
      </c>
      <c r="B82">
        <v>116.70161893577199</v>
      </c>
      <c r="C82">
        <v>111.3382740146814</v>
      </c>
      <c r="D82">
        <v>122.09086866983489</v>
      </c>
      <c r="E82">
        <v>1.0443018968957034</v>
      </c>
      <c r="F82">
        <v>117.18390143351159</v>
      </c>
      <c r="G82">
        <v>1672.8506495530328</v>
      </c>
      <c r="H82">
        <v>2544.2795568693718</v>
      </c>
      <c r="I82">
        <v>138.04232034177414</v>
      </c>
      <c r="J82">
        <v>0.44410439376073335</v>
      </c>
      <c r="K82">
        <v>10.758688768670309</v>
      </c>
      <c r="L82">
        <v>0.74507631033905874</v>
      </c>
      <c r="M82">
        <v>0</v>
      </c>
      <c r="N82">
        <v>0</v>
      </c>
      <c r="O82">
        <v>0</v>
      </c>
      <c r="P82" s="7">
        <v>0</v>
      </c>
      <c r="Q82">
        <v>0</v>
      </c>
      <c r="R82">
        <v>0</v>
      </c>
      <c r="S82" s="7" t="str">
        <f>VLOOKUP(A82,'Gross Claim Incurred'!A:A,1,0)</f>
        <v>Firm 106</v>
      </c>
    </row>
    <row r="83" spans="1:19" x14ac:dyDescent="0.2">
      <c r="A83" t="s">
        <v>128</v>
      </c>
      <c r="B83">
        <v>2465.791677240587</v>
      </c>
      <c r="C83">
        <v>1424.8600552753983</v>
      </c>
      <c r="D83">
        <v>2364.0531022267519</v>
      </c>
      <c r="E83">
        <v>1.2383063096013067</v>
      </c>
      <c r="F83">
        <v>3415.228845980756</v>
      </c>
      <c r="G83">
        <v>7507.5910332937974</v>
      </c>
      <c r="H83">
        <v>5966.2058828981499</v>
      </c>
      <c r="I83">
        <v>2600.2396974751018</v>
      </c>
      <c r="J83">
        <v>56.864620642595717</v>
      </c>
      <c r="K83">
        <v>54.192527772278765</v>
      </c>
      <c r="L83">
        <v>111.88234794264285</v>
      </c>
      <c r="M83">
        <v>0.76328508723376631</v>
      </c>
      <c r="N83">
        <v>0.22264077939581001</v>
      </c>
      <c r="O83">
        <v>0.66136361991064008</v>
      </c>
      <c r="P83" s="7">
        <v>0.61822729950683863</v>
      </c>
      <c r="Q83">
        <v>0.17976646921190723</v>
      </c>
      <c r="R83">
        <v>0.71412872822784856</v>
      </c>
      <c r="S83" s="7" t="str">
        <f>VLOOKUP(A83,'Gross Claim Incurred'!A:A,1,0)</f>
        <v>Firm 107</v>
      </c>
    </row>
    <row r="84" spans="1:19" x14ac:dyDescent="0.2">
      <c r="A84" t="s">
        <v>131</v>
      </c>
      <c r="B84">
        <v>-0.80985712871743765</v>
      </c>
      <c r="C84">
        <v>39.060876902906408</v>
      </c>
      <c r="D84">
        <v>37.780051165239655</v>
      </c>
      <c r="E84">
        <v>0.4272700504595135</v>
      </c>
      <c r="F84">
        <v>1.5185784839930947</v>
      </c>
      <c r="G84">
        <v>1152.5485914803762</v>
      </c>
      <c r="H84">
        <v>863.26570258008326</v>
      </c>
      <c r="I84">
        <v>21.798023056559508</v>
      </c>
      <c r="J84">
        <v>272.69343372749205</v>
      </c>
      <c r="K84">
        <v>770.25266781901189</v>
      </c>
      <c r="L84">
        <v>333.73315134321388</v>
      </c>
      <c r="M84">
        <v>0.70691357687022083</v>
      </c>
      <c r="N84">
        <v>0.33842811280087914</v>
      </c>
      <c r="O84">
        <v>0.89336148537990245</v>
      </c>
      <c r="P84" s="7">
        <v>0.88401327586786205</v>
      </c>
      <c r="Q84">
        <v>0.38477523798041524</v>
      </c>
      <c r="R84">
        <v>0.57956068659556859</v>
      </c>
      <c r="S84" s="7" t="str">
        <f>VLOOKUP(A84,'Gross Claim Incurred'!A:A,1,0)</f>
        <v>Firm 110</v>
      </c>
    </row>
    <row r="85" spans="1:19" x14ac:dyDescent="0.2">
      <c r="A85" t="s">
        <v>132</v>
      </c>
      <c r="B85">
        <v>5.6317714414775377</v>
      </c>
      <c r="C85">
        <v>26.070372051240611</v>
      </c>
      <c r="D85">
        <v>56.729494144749857</v>
      </c>
      <c r="E85">
        <v>1.7454554828577358</v>
      </c>
      <c r="F85">
        <v>29.196762118834197</v>
      </c>
      <c r="G85">
        <v>210.48333483922846</v>
      </c>
      <c r="H85">
        <v>139.30351410447082</v>
      </c>
      <c r="I85">
        <v>104.5599986850051</v>
      </c>
      <c r="J85">
        <v>-1.0701603355015188</v>
      </c>
      <c r="K85">
        <v>38.172321920841611</v>
      </c>
      <c r="L85">
        <v>4.0126261554609357</v>
      </c>
      <c r="M85">
        <v>0</v>
      </c>
      <c r="N85">
        <v>0</v>
      </c>
      <c r="O85">
        <v>0</v>
      </c>
      <c r="P85" s="7">
        <v>0</v>
      </c>
      <c r="Q85">
        <v>0</v>
      </c>
      <c r="R85">
        <v>0</v>
      </c>
      <c r="S85" s="7" t="str">
        <f>VLOOKUP(A85,'Gross Claim Incurred'!A:A,1,0)</f>
        <v>Firm 111</v>
      </c>
    </row>
    <row r="86" spans="1:19" x14ac:dyDescent="0.2">
      <c r="A86" t="s">
        <v>134</v>
      </c>
      <c r="B86">
        <v>139.2604805878025</v>
      </c>
      <c r="C86">
        <v>132.57290885815246</v>
      </c>
      <c r="D86">
        <v>73.526902496708004</v>
      </c>
      <c r="E86">
        <v>1.128876203414475</v>
      </c>
      <c r="F86">
        <v>112.86570591452725</v>
      </c>
      <c r="G86">
        <v>181.37844190584661</v>
      </c>
      <c r="H86">
        <v>230.12238175095291</v>
      </c>
      <c r="I86">
        <v>178.90316691373954</v>
      </c>
      <c r="J86">
        <v>0.46758941073770427</v>
      </c>
      <c r="K86">
        <v>-22.568223339874322</v>
      </c>
      <c r="L86">
        <v>-47.949407750251403</v>
      </c>
      <c r="M86">
        <v>1.2454877867660339E-2</v>
      </c>
      <c r="N86">
        <v>0.18497746351004901</v>
      </c>
      <c r="O86">
        <v>0.24339440991732456</v>
      </c>
      <c r="P86" s="7">
        <v>1.9087813961401946E-2</v>
      </c>
      <c r="Q86">
        <v>0.21763959377928729</v>
      </c>
      <c r="R86">
        <v>0.24693748727240511</v>
      </c>
      <c r="S86" s="7" t="str">
        <f>VLOOKUP(A86,'Gross Claim Incurred'!A:A,1,0)</f>
        <v>Firm 113</v>
      </c>
    </row>
    <row r="87" spans="1:19" x14ac:dyDescent="0.2">
      <c r="A87" t="s">
        <v>135</v>
      </c>
      <c r="B87">
        <v>104.1634970718947</v>
      </c>
      <c r="C87">
        <v>27.69052475814409</v>
      </c>
      <c r="D87">
        <v>45.789723377107556</v>
      </c>
      <c r="E87">
        <v>1.7941631736679562</v>
      </c>
      <c r="F87">
        <v>139.22732414430024</v>
      </c>
      <c r="G87">
        <v>1882.8020759403448</v>
      </c>
      <c r="H87">
        <v>3177.654644113617</v>
      </c>
      <c r="I87">
        <v>64.630803560151833</v>
      </c>
      <c r="J87">
        <v>15.086278688090081</v>
      </c>
      <c r="K87">
        <v>10.803816294068758</v>
      </c>
      <c r="L87">
        <v>7.8618884116418544</v>
      </c>
      <c r="M87">
        <v>0.63597860669079098</v>
      </c>
      <c r="N87">
        <v>0.67816562810840075</v>
      </c>
      <c r="O87">
        <v>0.50533005563922206</v>
      </c>
      <c r="P87" s="7">
        <v>0.7906132181106218</v>
      </c>
      <c r="Q87">
        <v>0.56825767380628711</v>
      </c>
      <c r="R87">
        <v>1.2247096095676737</v>
      </c>
      <c r="S87" s="7" t="str">
        <f>VLOOKUP(A87,'Gross Claim Incurred'!A:A,1,0)</f>
        <v>Firm 114</v>
      </c>
    </row>
    <row r="88" spans="1:19" x14ac:dyDescent="0.2">
      <c r="A88" t="s">
        <v>136</v>
      </c>
      <c r="B88">
        <v>269.00444115060361</v>
      </c>
      <c r="C88">
        <v>47.444485709365232</v>
      </c>
      <c r="D88">
        <v>19.592804997466082</v>
      </c>
      <c r="E88">
        <v>2.0909912139060118</v>
      </c>
      <c r="F88">
        <v>182.76048885008424</v>
      </c>
      <c r="G88">
        <v>224.40468651813117</v>
      </c>
      <c r="H88">
        <v>143.6946783412549</v>
      </c>
      <c r="I88">
        <v>104.76274722447263</v>
      </c>
      <c r="J88">
        <v>87.178233449898158</v>
      </c>
      <c r="K88">
        <v>179.18278727725712</v>
      </c>
      <c r="L88">
        <v>118.41069080183601</v>
      </c>
      <c r="M88">
        <v>0.33622834827961223</v>
      </c>
      <c r="N88">
        <v>0.78332830350003968</v>
      </c>
      <c r="O88">
        <v>0.91266295513673534</v>
      </c>
      <c r="P88" s="7">
        <v>0.50816617955651089</v>
      </c>
      <c r="Q88">
        <v>0.26277795622511474</v>
      </c>
      <c r="R88">
        <v>1.5209645775102243</v>
      </c>
      <c r="S88" s="7" t="str">
        <f>VLOOKUP(A88,'Gross Claim Incurred'!A:A,1,0)</f>
        <v>Firm 115</v>
      </c>
    </row>
    <row r="89" spans="1:19" x14ac:dyDescent="0.2">
      <c r="A89" t="s">
        <v>138</v>
      </c>
      <c r="B89">
        <v>7.5363483160322898E-4</v>
      </c>
      <c r="C89">
        <v>2.509413216836438</v>
      </c>
      <c r="D89">
        <v>12.821785561704127</v>
      </c>
      <c r="E89">
        <v>4.5641229316971481</v>
      </c>
      <c r="F89">
        <v>6.8345883069579792E-4</v>
      </c>
      <c r="G89">
        <v>21.28944362955853</v>
      </c>
      <c r="H89">
        <v>11.336942584474038</v>
      </c>
      <c r="I89">
        <v>7.1320899720382815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7">
        <v>0</v>
      </c>
      <c r="Q89">
        <v>0</v>
      </c>
      <c r="R89">
        <v>0</v>
      </c>
      <c r="S89" s="7" t="str">
        <f>VLOOKUP(A89,'Gross Claim Incurred'!A:A,1,0)</f>
        <v>Firm 117</v>
      </c>
    </row>
    <row r="90" spans="1:19" x14ac:dyDescent="0.2">
      <c r="A90" t="s">
        <v>139</v>
      </c>
      <c r="B90">
        <v>2.6191075688834431</v>
      </c>
      <c r="C90">
        <v>4.6387129577712383</v>
      </c>
      <c r="D90">
        <v>9.7989422560392629</v>
      </c>
      <c r="E90">
        <v>1.6516819085161878</v>
      </c>
      <c r="F90">
        <v>3.5566422741458696</v>
      </c>
      <c r="G90">
        <v>96.004427692419569</v>
      </c>
      <c r="H90">
        <v>140.1919279435246</v>
      </c>
      <c r="I90">
        <v>5.4006625324800677</v>
      </c>
      <c r="J90">
        <v>365.51705863782297</v>
      </c>
      <c r="K90">
        <v>586.31291512603548</v>
      </c>
      <c r="L90">
        <v>495.77292603436109</v>
      </c>
      <c r="M90">
        <v>0.20068887635381077</v>
      </c>
      <c r="N90">
        <v>0.70470046605223247</v>
      </c>
      <c r="O90">
        <v>0.95400962860975569</v>
      </c>
      <c r="P90" s="7">
        <v>0.98687035288404257</v>
      </c>
      <c r="Q90">
        <v>0.35416335395873033</v>
      </c>
      <c r="R90">
        <v>0.97212781137469906</v>
      </c>
      <c r="S90" s="7" t="str">
        <f>VLOOKUP(A90,'Gross Claim Incurred'!A:A,1,0)</f>
        <v>Firm 118</v>
      </c>
    </row>
    <row r="91" spans="1:19" x14ac:dyDescent="0.2">
      <c r="A91" t="s">
        <v>141</v>
      </c>
      <c r="B91">
        <v>3014.8665205804164</v>
      </c>
      <c r="C91">
        <v>1094.2165083588613</v>
      </c>
      <c r="D91">
        <v>2592.3802138410647</v>
      </c>
      <c r="E91">
        <v>0.88640697615990993</v>
      </c>
      <c r="F91">
        <v>2998.2283096136216</v>
      </c>
      <c r="G91">
        <v>57568.999207099514</v>
      </c>
      <c r="H91">
        <v>51741.2138092432</v>
      </c>
      <c r="I91">
        <v>1414.0737207300313</v>
      </c>
      <c r="J91">
        <v>1.4469082630660901E-2</v>
      </c>
      <c r="K91">
        <v>9.1683707407798493E-3</v>
      </c>
      <c r="L91">
        <v>9.8984867835933167E-3</v>
      </c>
      <c r="M91">
        <v>0</v>
      </c>
      <c r="N91">
        <v>0</v>
      </c>
      <c r="O91">
        <v>0</v>
      </c>
      <c r="P91" s="7">
        <v>0</v>
      </c>
      <c r="Q91">
        <v>0</v>
      </c>
      <c r="R91">
        <v>0</v>
      </c>
      <c r="S91" s="7" t="str">
        <f>VLOOKUP(A91,'Gross Claim Incurred'!A:A,1,0)</f>
        <v>Firm 120</v>
      </c>
    </row>
    <row r="92" spans="1:19" x14ac:dyDescent="0.2">
      <c r="A92" t="s">
        <v>142</v>
      </c>
      <c r="B92">
        <v>7.3890304202157422</v>
      </c>
      <c r="C92">
        <v>2.3887565567469111</v>
      </c>
      <c r="D92">
        <v>3.8657186423142003</v>
      </c>
      <c r="E92">
        <v>0.88576435157333133</v>
      </c>
      <c r="F92">
        <v>6.1270245647880444</v>
      </c>
      <c r="G92">
        <v>6.2588818771421986</v>
      </c>
      <c r="H92">
        <v>0.48440733286830867</v>
      </c>
      <c r="I92">
        <v>1.8341390673107199</v>
      </c>
      <c r="J92">
        <v>92.80052812147224</v>
      </c>
      <c r="K92">
        <v>394.8998940712151</v>
      </c>
      <c r="L92">
        <v>211.37264466086816</v>
      </c>
      <c r="M92">
        <v>0.3757951966914243</v>
      </c>
      <c r="N92">
        <v>0.22712960556275039</v>
      </c>
      <c r="O92">
        <v>0.63504875478098854</v>
      </c>
      <c r="P92" s="7">
        <v>0.59109690780111657</v>
      </c>
      <c r="Q92">
        <v>0.29975667357118857</v>
      </c>
      <c r="R92">
        <v>0.25883404980049746</v>
      </c>
      <c r="S92" s="7" t="str">
        <f>VLOOKUP(A92,'Gross Claim Incurred'!A:A,1,0)</f>
        <v>Firm 121</v>
      </c>
    </row>
    <row r="93" spans="1:19" x14ac:dyDescent="0.2">
      <c r="A93" t="s">
        <v>144</v>
      </c>
      <c r="B93">
        <v>5.2557449004003516</v>
      </c>
      <c r="C93">
        <v>29.45106423687205</v>
      </c>
      <c r="D93">
        <v>42.446775302822154</v>
      </c>
      <c r="E93">
        <v>1.2012990596357267</v>
      </c>
      <c r="F93">
        <v>17.024299645823181</v>
      </c>
      <c r="G93">
        <v>130.21699894509777</v>
      </c>
      <c r="H93">
        <v>84.693980922613292</v>
      </c>
      <c r="I93">
        <v>52.667417920329413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7">
        <v>0</v>
      </c>
      <c r="Q93">
        <v>0</v>
      </c>
      <c r="R93">
        <v>0</v>
      </c>
      <c r="S93" s="7" t="str">
        <f>VLOOKUP(A93,'Gross Claim Incurred'!A:A,1,0)</f>
        <v>Firm 123</v>
      </c>
    </row>
    <row r="94" spans="1:19" x14ac:dyDescent="0.2">
      <c r="A94" t="s">
        <v>145</v>
      </c>
      <c r="B94">
        <v>77.803569246931147</v>
      </c>
      <c r="C94">
        <v>63.927930030215087</v>
      </c>
      <c r="D94">
        <v>68.682303824628292</v>
      </c>
      <c r="E94">
        <v>1.0414323364395843</v>
      </c>
      <c r="F94">
        <v>78.506703939661861</v>
      </c>
      <c r="G94">
        <v>734.56570467255494</v>
      </c>
      <c r="H94">
        <v>788.11025845010715</v>
      </c>
      <c r="I94">
        <v>67.381881396901548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7">
        <v>0</v>
      </c>
      <c r="Q94">
        <v>0</v>
      </c>
      <c r="R94">
        <v>0</v>
      </c>
      <c r="S94" s="7" t="str">
        <f>VLOOKUP(A94,'Gross Claim Incurred'!A:A,1,0)</f>
        <v>Firm 124</v>
      </c>
    </row>
    <row r="95" spans="1:19" x14ac:dyDescent="0.2">
      <c r="A95" t="s">
        <v>147</v>
      </c>
      <c r="B95">
        <v>1.8902532836938637</v>
      </c>
      <c r="C95">
        <v>3.6779876043969679</v>
      </c>
      <c r="D95">
        <v>15.570658161798246</v>
      </c>
      <c r="E95">
        <v>3.5893400724900011</v>
      </c>
      <c r="F95">
        <v>2.5011960141776308</v>
      </c>
      <c r="G95">
        <v>30.285855625437751</v>
      </c>
      <c r="H95">
        <v>15.460100307738321</v>
      </c>
      <c r="I95">
        <v>15.80177462852448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7">
        <v>0</v>
      </c>
      <c r="Q95">
        <v>0</v>
      </c>
      <c r="R95">
        <v>0</v>
      </c>
      <c r="S95" s="7" t="str">
        <f>VLOOKUP(A95,'Gross Claim Incurred'!A:A,1,0)</f>
        <v>Firm 126</v>
      </c>
    </row>
    <row r="96" spans="1:19" x14ac:dyDescent="0.2">
      <c r="A96" t="s">
        <v>151</v>
      </c>
      <c r="B96">
        <v>8.9319655790529673</v>
      </c>
      <c r="C96">
        <v>6.2507170170832449</v>
      </c>
      <c r="D96">
        <v>5.4532870937129392</v>
      </c>
      <c r="E96">
        <v>2.211191775733568</v>
      </c>
      <c r="F96">
        <v>14.956026575444076</v>
      </c>
      <c r="G96">
        <v>132.7250611699846</v>
      </c>
      <c r="H96">
        <v>201.54445045708655</v>
      </c>
      <c r="I96">
        <v>8.5706973114735643</v>
      </c>
      <c r="J96">
        <v>123.34160838749298</v>
      </c>
      <c r="K96">
        <v>23.366218776419327</v>
      </c>
      <c r="L96">
        <v>18.211225747142311</v>
      </c>
      <c r="M96">
        <v>0.44084932581293346</v>
      </c>
      <c r="N96">
        <v>0.30284490310275042</v>
      </c>
      <c r="O96">
        <v>1.0693184946997474</v>
      </c>
      <c r="P96" s="7">
        <v>0.38741278666484791</v>
      </c>
      <c r="Q96">
        <v>0.20020397040466512</v>
      </c>
      <c r="R96">
        <v>0.89894273584394391</v>
      </c>
      <c r="S96" s="7" t="str">
        <f>VLOOKUP(A96,'Gross Claim Incurred'!A:A,1,0)</f>
        <v>Firm 130</v>
      </c>
    </row>
    <row r="97" spans="1:19" x14ac:dyDescent="0.2">
      <c r="A97" t="s">
        <v>152</v>
      </c>
      <c r="B97">
        <v>2313.9261460090333</v>
      </c>
      <c r="C97">
        <v>281.53076441268706</v>
      </c>
      <c r="D97">
        <v>6.4355926474933778</v>
      </c>
      <c r="E97">
        <v>185396672.77963966</v>
      </c>
      <c r="F97">
        <v>353.98463748001956</v>
      </c>
      <c r="G97">
        <v>947.17134356149222</v>
      </c>
      <c r="H97">
        <v>7973.7375678922162</v>
      </c>
      <c r="I97">
        <v>449.30909003065625</v>
      </c>
      <c r="J97">
        <v>312.23572751847325</v>
      </c>
      <c r="K97">
        <v>624.6926306522646</v>
      </c>
      <c r="L97">
        <v>559.5915968901362</v>
      </c>
      <c r="M97">
        <v>0.69530534072585715</v>
      </c>
      <c r="N97">
        <v>0.41007060126467731</v>
      </c>
      <c r="O97">
        <v>0.43852755474623473</v>
      </c>
      <c r="P97" s="7">
        <v>0.70524539069549064</v>
      </c>
      <c r="Q97">
        <v>0.47931639547946903</v>
      </c>
      <c r="R97">
        <v>0.49206023019477441</v>
      </c>
      <c r="S97" s="7" t="str">
        <f>VLOOKUP(A97,'Gross Claim Incurred'!A:A,1,0)</f>
        <v>Firm 131</v>
      </c>
    </row>
    <row r="98" spans="1:19" x14ac:dyDescent="0.2">
      <c r="A98" t="s">
        <v>153</v>
      </c>
      <c r="B98">
        <v>346.16355264377478</v>
      </c>
      <c r="C98">
        <v>458.87615492549196</v>
      </c>
      <c r="D98">
        <v>779.4883877108972</v>
      </c>
      <c r="E98">
        <v>1.3986427740593892</v>
      </c>
      <c r="F98">
        <v>742.0874246521405</v>
      </c>
      <c r="G98">
        <v>1631.3741016202264</v>
      </c>
      <c r="H98">
        <v>289.61355555776981</v>
      </c>
      <c r="I98">
        <v>505.22336259685937</v>
      </c>
      <c r="J98">
        <v>85.811208535990005</v>
      </c>
      <c r="K98">
        <v>225.39350706364061</v>
      </c>
      <c r="L98">
        <v>220.48739312858811</v>
      </c>
      <c r="M98">
        <v>0.44018208792137631</v>
      </c>
      <c r="N98">
        <v>0.31880622037372908</v>
      </c>
      <c r="O98">
        <v>1.1331672988103416</v>
      </c>
      <c r="P98" s="7">
        <v>0.75427476621400091</v>
      </c>
      <c r="Q98">
        <v>0.41166174645530301</v>
      </c>
      <c r="R98">
        <v>0.44173425344514855</v>
      </c>
      <c r="S98" s="7" t="str">
        <f>VLOOKUP(A98,'Gross Claim Incurred'!A:A,1,0)</f>
        <v>Firm 132</v>
      </c>
    </row>
    <row r="99" spans="1:19" x14ac:dyDescent="0.2">
      <c r="A99" t="s">
        <v>154</v>
      </c>
      <c r="B99">
        <v>0.80022624548494936</v>
      </c>
      <c r="C99">
        <v>20.527035716450307</v>
      </c>
      <c r="D99">
        <v>41.948180491807094</v>
      </c>
      <c r="E99">
        <v>3.4075581277475626</v>
      </c>
      <c r="F99">
        <v>6.8883404207005157</v>
      </c>
      <c r="G99">
        <v>257.23184604204505</v>
      </c>
      <c r="H99">
        <v>400.54999001688742</v>
      </c>
      <c r="I99">
        <v>46.235550270747162</v>
      </c>
      <c r="J99">
        <v>1.2011350782207153</v>
      </c>
      <c r="K99">
        <v>4.0226935333311946</v>
      </c>
      <c r="L99">
        <v>1.3897849653864356</v>
      </c>
      <c r="M99">
        <v>3.0500293088891302E-2</v>
      </c>
      <c r="N99">
        <v>0.19020288484242695</v>
      </c>
      <c r="O99">
        <v>9.9251094649783517E-2</v>
      </c>
      <c r="P99" s="7">
        <v>2.8483028631659073E-2</v>
      </c>
      <c r="Q99">
        <v>0.12150666557696425</v>
      </c>
      <c r="R99">
        <v>0.19284804834300581</v>
      </c>
      <c r="S99" s="7" t="str">
        <f>VLOOKUP(A99,'Gross Claim Incurred'!A:A,1,0)</f>
        <v>Firm 133</v>
      </c>
    </row>
    <row r="100" spans="1:19" x14ac:dyDescent="0.2">
      <c r="A100" t="s">
        <v>155</v>
      </c>
      <c r="B100">
        <v>201.37004045360965</v>
      </c>
      <c r="C100">
        <v>1438.1300331469142</v>
      </c>
      <c r="D100">
        <v>1634.6923989602387</v>
      </c>
      <c r="E100">
        <v>0.98441487702341735</v>
      </c>
      <c r="F100">
        <v>212.99559786089111</v>
      </c>
      <c r="G100">
        <v>11456.959270354464</v>
      </c>
      <c r="H100">
        <v>13847.397117710938</v>
      </c>
      <c r="I100">
        <v>1974.0702857534191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7">
        <v>0</v>
      </c>
      <c r="Q100">
        <v>0</v>
      </c>
      <c r="R100">
        <v>0</v>
      </c>
      <c r="S100" s="7" t="str">
        <f>VLOOKUP(A100,'Gross Claim Incurred'!A:A,1,0)</f>
        <v>Firm 134</v>
      </c>
    </row>
    <row r="101" spans="1:19" x14ac:dyDescent="0.2">
      <c r="A101" t="s">
        <v>157</v>
      </c>
      <c r="B101">
        <v>213.01979138977541</v>
      </c>
      <c r="C101">
        <v>3.8268367428722145</v>
      </c>
      <c r="D101">
        <v>8.5194492791402485</v>
      </c>
      <c r="E101">
        <v>3.1810176100031926</v>
      </c>
      <c r="F101">
        <v>162.88591501729582</v>
      </c>
      <c r="G101">
        <v>1924.6058393780381</v>
      </c>
      <c r="H101">
        <v>2771.8315046508746</v>
      </c>
      <c r="I101">
        <v>6.1829442961417715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7">
        <v>0</v>
      </c>
      <c r="Q101">
        <v>0</v>
      </c>
      <c r="R101">
        <v>0</v>
      </c>
      <c r="S101" s="7" t="str">
        <f>VLOOKUP(A101,'Gross Claim Incurred'!A:A,1,0)</f>
        <v>Firm 136</v>
      </c>
    </row>
    <row r="102" spans="1:19" x14ac:dyDescent="0.2">
      <c r="A102" t="s">
        <v>159</v>
      </c>
      <c r="B102">
        <v>8.8289099152755242</v>
      </c>
      <c r="C102">
        <v>4.3813791488821705</v>
      </c>
      <c r="D102">
        <v>12.08872943624938</v>
      </c>
      <c r="E102">
        <v>1.8318095326827517</v>
      </c>
      <c r="F102">
        <v>8.5387833453131954</v>
      </c>
      <c r="G102">
        <v>22.467495086363837</v>
      </c>
      <c r="H102">
        <v>4.6693831314379493</v>
      </c>
      <c r="I102">
        <v>15.872121482120372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7">
        <v>0</v>
      </c>
      <c r="Q102">
        <v>0</v>
      </c>
      <c r="R102">
        <v>0</v>
      </c>
      <c r="S102" s="7" t="str">
        <f>VLOOKUP(A102,'Gross Claim Incurred'!A:A,1,0)</f>
        <v>Firm 138</v>
      </c>
    </row>
    <row r="103" spans="1:19" x14ac:dyDescent="0.2">
      <c r="A103" t="s">
        <v>160</v>
      </c>
      <c r="B103">
        <v>613.8415768122353</v>
      </c>
      <c r="C103">
        <v>174.91172151138463</v>
      </c>
      <c r="D103">
        <v>414.09449534688838</v>
      </c>
      <c r="E103">
        <v>1.2614104536113468</v>
      </c>
      <c r="F103">
        <v>767.4381442163301</v>
      </c>
      <c r="G103">
        <v>1369.0417381128887</v>
      </c>
      <c r="H103">
        <v>1171.2634465739116</v>
      </c>
      <c r="I103">
        <v>279.4180067828508</v>
      </c>
      <c r="J103">
        <v>-8.3602847708923692E-2</v>
      </c>
      <c r="K103">
        <v>1.244341381944589</v>
      </c>
      <c r="L103">
        <v>0.55954931198345881</v>
      </c>
      <c r="M103">
        <v>0</v>
      </c>
      <c r="N103">
        <v>0</v>
      </c>
      <c r="O103">
        <v>0</v>
      </c>
      <c r="P103" s="7">
        <v>0</v>
      </c>
      <c r="Q103">
        <v>0</v>
      </c>
      <c r="R103">
        <v>0</v>
      </c>
      <c r="S103" s="7" t="str">
        <f>VLOOKUP(A103,'Gross Claim Incurred'!A:A,1,0)</f>
        <v>Firm 139</v>
      </c>
    </row>
    <row r="104" spans="1:19" x14ac:dyDescent="0.2">
      <c r="A104" t="s">
        <v>165</v>
      </c>
      <c r="B104">
        <v>1.1624264938848543</v>
      </c>
      <c r="C104">
        <v>18.272118541618497</v>
      </c>
      <c r="D104">
        <v>53.476186380859147</v>
      </c>
      <c r="E104">
        <v>2.8831818913410072</v>
      </c>
      <c r="F104">
        <v>1.2171053824330265</v>
      </c>
      <c r="G104">
        <v>73.506064915986428</v>
      </c>
      <c r="H104">
        <v>25.628373404774415</v>
      </c>
      <c r="I104">
        <v>34.52548786343722</v>
      </c>
      <c r="J104">
        <v>39.905204537044575</v>
      </c>
      <c r="K104">
        <v>110.97294450739544</v>
      </c>
      <c r="L104">
        <v>68.900512975966095</v>
      </c>
      <c r="M104">
        <v>0.63414083135651622</v>
      </c>
      <c r="N104">
        <v>0.34694408892806916</v>
      </c>
      <c r="O104">
        <v>0.92540191371019698</v>
      </c>
      <c r="P104" s="7">
        <v>0.90041606394021634</v>
      </c>
      <c r="Q104">
        <v>0.3858808985439211</v>
      </c>
      <c r="R104">
        <v>1.8871646047095585</v>
      </c>
      <c r="S104" s="7" t="str">
        <f>VLOOKUP(A104,'Gross Claim Incurred'!A:A,1,0)</f>
        <v>Firm 144</v>
      </c>
    </row>
    <row r="105" spans="1:19" x14ac:dyDescent="0.2">
      <c r="A105" t="s">
        <v>167</v>
      </c>
      <c r="B105">
        <v>0.27976411251735922</v>
      </c>
      <c r="C105">
        <v>1.3643450692938912</v>
      </c>
      <c r="D105">
        <v>22.830609241104867</v>
      </c>
      <c r="E105">
        <v>10.746870525458851</v>
      </c>
      <c r="F105">
        <v>0.17573598912685809</v>
      </c>
      <c r="G105">
        <v>32.325328029834772</v>
      </c>
      <c r="H105">
        <v>2.4776860361823343</v>
      </c>
      <c r="I105">
        <v>21.731376498389672</v>
      </c>
      <c r="J105">
        <v>6.0010333461623082</v>
      </c>
      <c r="K105">
        <v>210.53117115249583</v>
      </c>
      <c r="L105">
        <v>123.59279397512209</v>
      </c>
      <c r="M105">
        <v>19.610893860545026</v>
      </c>
      <c r="N105">
        <v>-28.138145286058165</v>
      </c>
      <c r="O105">
        <v>-3.6036967853795416</v>
      </c>
      <c r="P105" s="7">
        <v>-0.36853930073158148</v>
      </c>
      <c r="Q105">
        <v>0.66819109632068907</v>
      </c>
      <c r="R105">
        <v>2.2718851166245257</v>
      </c>
      <c r="S105" s="7" t="str">
        <f>VLOOKUP(A105,'Gross Claim Incurred'!A:A,1,0)</f>
        <v>Firm 146</v>
      </c>
    </row>
    <row r="106" spans="1:19" x14ac:dyDescent="0.2">
      <c r="A106" t="s">
        <v>169</v>
      </c>
      <c r="B106">
        <v>73.589026511025935</v>
      </c>
      <c r="C106">
        <v>96.800610233844438</v>
      </c>
      <c r="D106">
        <v>96.195085405303644</v>
      </c>
      <c r="E106">
        <v>1.2332267108177666</v>
      </c>
      <c r="F106">
        <v>51.150983661406983</v>
      </c>
      <c r="G106">
        <v>83.528771639135201</v>
      </c>
      <c r="H106">
        <v>-35.192941653442517</v>
      </c>
      <c r="I106">
        <v>226.62005207868697</v>
      </c>
      <c r="J106">
        <v>3.903816667802306E-2</v>
      </c>
      <c r="K106">
        <v>3.2553836221226255E-2</v>
      </c>
      <c r="L106">
        <v>0.18889924079615789</v>
      </c>
      <c r="M106">
        <v>0</v>
      </c>
      <c r="N106">
        <v>0</v>
      </c>
      <c r="O106">
        <v>0</v>
      </c>
      <c r="P106" s="7">
        <v>0</v>
      </c>
      <c r="Q106">
        <v>0</v>
      </c>
      <c r="R106">
        <v>0</v>
      </c>
      <c r="S106" s="7" t="str">
        <f>VLOOKUP(A106,'Gross Claim Incurred'!A:A,1,0)</f>
        <v>Firm 148</v>
      </c>
    </row>
    <row r="107" spans="1:19" x14ac:dyDescent="0.2">
      <c r="A107" t="s">
        <v>170</v>
      </c>
      <c r="B107">
        <v>7.8091822599906946</v>
      </c>
      <c r="C107">
        <v>10.183310564569313</v>
      </c>
      <c r="D107">
        <v>19.436317716693548</v>
      </c>
      <c r="E107">
        <v>1.0934362215325872</v>
      </c>
      <c r="F107">
        <v>70.940161837492056</v>
      </c>
      <c r="G107">
        <v>166.11479695303791</v>
      </c>
      <c r="H107">
        <v>186.15953135751474</v>
      </c>
      <c r="I107">
        <v>17.476372775464135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s="7">
        <v>0</v>
      </c>
      <c r="Q107">
        <v>0</v>
      </c>
      <c r="R107">
        <v>0</v>
      </c>
      <c r="S107" s="7" t="str">
        <f>VLOOKUP(A107,'Gross Claim Incurred'!A:A,1,0)</f>
        <v>Firm 149</v>
      </c>
    </row>
    <row r="108" spans="1:19" x14ac:dyDescent="0.2">
      <c r="A108" t="s">
        <v>171</v>
      </c>
      <c r="B108">
        <v>589.9636859463501</v>
      </c>
      <c r="C108">
        <v>488.58728840916655</v>
      </c>
      <c r="D108">
        <v>577.51761224842994</v>
      </c>
      <c r="E108">
        <v>1.3303470750352571</v>
      </c>
      <c r="F108">
        <v>395.78982986937632</v>
      </c>
      <c r="G108">
        <v>155.84675151861526</v>
      </c>
      <c r="H108">
        <v>-711.64079550673034</v>
      </c>
      <c r="I108">
        <v>857.73458746630604</v>
      </c>
      <c r="J108">
        <v>0</v>
      </c>
      <c r="K108">
        <v>0.32646416489973318</v>
      </c>
      <c r="L108">
        <v>4.1283412011363083E-2</v>
      </c>
      <c r="M108">
        <v>0</v>
      </c>
      <c r="N108">
        <v>0</v>
      </c>
      <c r="O108">
        <v>0</v>
      </c>
      <c r="P108" s="7">
        <v>0</v>
      </c>
      <c r="Q108">
        <v>0</v>
      </c>
      <c r="R108">
        <v>0</v>
      </c>
      <c r="S108" s="7" t="str">
        <f>VLOOKUP(A108,'Gross Claim Incurred'!A:A,1,0)</f>
        <v>Firm 150</v>
      </c>
    </row>
    <row r="109" spans="1:19" x14ac:dyDescent="0.2">
      <c r="A109" t="s">
        <v>172</v>
      </c>
      <c r="B109">
        <v>6968.749301679205</v>
      </c>
      <c r="C109">
        <v>939.50930434779764</v>
      </c>
      <c r="D109">
        <v>2193.1085086452481</v>
      </c>
      <c r="E109">
        <v>1.5673678676388545</v>
      </c>
      <c r="F109">
        <v>7854.1930724510794</v>
      </c>
      <c r="G109">
        <v>75178.005742384863</v>
      </c>
      <c r="H109">
        <v>89434.74754837426</v>
      </c>
      <c r="I109">
        <v>2352.086073256542</v>
      </c>
      <c r="J109">
        <v>-25.728673202812825</v>
      </c>
      <c r="K109">
        <v>497.13937116465769</v>
      </c>
      <c r="L109">
        <v>433.88840494876769</v>
      </c>
      <c r="M109">
        <v>-0.74639202229081281</v>
      </c>
      <c r="N109">
        <v>0.38349071009688546</v>
      </c>
      <c r="O109">
        <v>-0.74914126481467325</v>
      </c>
      <c r="P109" s="7">
        <v>-1.7758370196136632</v>
      </c>
      <c r="Q109">
        <v>0.35681924548396493</v>
      </c>
      <c r="R109">
        <v>-1.5571997154405006</v>
      </c>
      <c r="S109" s="7" t="str">
        <f>VLOOKUP(A109,'Gross Claim Incurred'!A:A,1,0)</f>
        <v>Firm 151</v>
      </c>
    </row>
    <row r="110" spans="1:19" x14ac:dyDescent="0.2">
      <c r="A110" t="s">
        <v>173</v>
      </c>
      <c r="B110">
        <v>5.062655012574484</v>
      </c>
      <c r="C110">
        <v>13.376634681854389</v>
      </c>
      <c r="D110">
        <v>50.274376198373076</v>
      </c>
      <c r="E110">
        <v>4.3010690381443535</v>
      </c>
      <c r="F110">
        <v>12.964380150077938</v>
      </c>
      <c r="G110">
        <v>111.19795557719863</v>
      </c>
      <c r="H110">
        <v>33.418290946513324</v>
      </c>
      <c r="I110">
        <v>57.947496085236345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s="7">
        <v>0</v>
      </c>
      <c r="Q110">
        <v>0</v>
      </c>
      <c r="R110">
        <v>0</v>
      </c>
      <c r="S110" s="7" t="str">
        <f>VLOOKUP(A110,'Gross Claim Incurred'!A:A,1,0)</f>
        <v>Firm 152</v>
      </c>
    </row>
    <row r="111" spans="1:19" x14ac:dyDescent="0.2">
      <c r="A111" t="s">
        <v>175</v>
      </c>
      <c r="B111">
        <v>126.87821824548595</v>
      </c>
      <c r="C111">
        <v>68.829913611071575</v>
      </c>
      <c r="D111">
        <v>108.56519499450187</v>
      </c>
      <c r="E111">
        <v>1.2912644780285496</v>
      </c>
      <c r="F111">
        <v>166.19788384501311</v>
      </c>
      <c r="G111">
        <v>584.42510844816513</v>
      </c>
      <c r="H111">
        <v>254.40798164117714</v>
      </c>
      <c r="I111">
        <v>137.82103981490496</v>
      </c>
      <c r="J111">
        <v>11.044987418235539</v>
      </c>
      <c r="K111">
        <v>7.3796663109148515</v>
      </c>
      <c r="L111">
        <v>10.57257332864398</v>
      </c>
      <c r="M111">
        <v>0.53848032299448234</v>
      </c>
      <c r="N111">
        <v>0.43542923500183955</v>
      </c>
      <c r="O111">
        <v>0.83397615196934838</v>
      </c>
      <c r="P111" s="7">
        <v>0.40799423546051117</v>
      </c>
      <c r="Q111">
        <v>0.36657727133382295</v>
      </c>
      <c r="R111">
        <v>0.6572652134908773</v>
      </c>
      <c r="S111" s="7" t="str">
        <f>VLOOKUP(A111,'Gross Claim Incurred'!A:A,1,0)</f>
        <v>Firm 154</v>
      </c>
    </row>
    <row r="112" spans="1:19" x14ac:dyDescent="0.2">
      <c r="A112" t="s">
        <v>177</v>
      </c>
      <c r="B112">
        <v>72.674939883347207</v>
      </c>
      <c r="C112">
        <v>431.73741527955173</v>
      </c>
      <c r="D112">
        <v>422.15690526857571</v>
      </c>
      <c r="E112">
        <v>1.3867592004590945</v>
      </c>
      <c r="F112">
        <v>67.378356854861138</v>
      </c>
      <c r="G112">
        <v>7095.5163140757359</v>
      </c>
      <c r="H112">
        <v>5348.2690393019966</v>
      </c>
      <c r="I112">
        <v>618.02139655112228</v>
      </c>
      <c r="J112">
        <v>14.267922648078022</v>
      </c>
      <c r="K112">
        <v>5.2529465541156908</v>
      </c>
      <c r="L112">
        <v>8.834254777565608</v>
      </c>
      <c r="M112">
        <v>0.6580207902280808</v>
      </c>
      <c r="N112">
        <v>7.8292322472684223E-2</v>
      </c>
      <c r="O112">
        <v>0.92173023137646548</v>
      </c>
      <c r="P112" s="7">
        <v>0.4177824294698721</v>
      </c>
      <c r="Q112">
        <v>0.15063883253211943</v>
      </c>
      <c r="R112">
        <v>0.72425179251609806</v>
      </c>
      <c r="S112" s="7" t="str">
        <f>VLOOKUP(A112,'Gross Claim Incurred'!A:A,1,0)</f>
        <v>Firm 156</v>
      </c>
    </row>
    <row r="113" spans="1:19" x14ac:dyDescent="0.2">
      <c r="A113" t="s">
        <v>179</v>
      </c>
      <c r="B113">
        <v>510.93985186711745</v>
      </c>
      <c r="C113">
        <v>251.48218516107892</v>
      </c>
      <c r="D113">
        <v>282.32710384184657</v>
      </c>
      <c r="E113">
        <v>1.55399251023957</v>
      </c>
      <c r="F113">
        <v>1046.722720844655</v>
      </c>
      <c r="G113">
        <v>846.95805637074318</v>
      </c>
      <c r="H113">
        <v>987.46585538045986</v>
      </c>
      <c r="I113">
        <v>317.33645819959747</v>
      </c>
      <c r="J113">
        <v>1005.7594037750671</v>
      </c>
      <c r="K113">
        <v>3116.1306943043091</v>
      </c>
      <c r="L113">
        <v>1278.2327798869235</v>
      </c>
      <c r="M113">
        <v>0.83196569071906024</v>
      </c>
      <c r="N113">
        <v>0.35739345211711854</v>
      </c>
      <c r="O113">
        <v>1.026845110304444</v>
      </c>
      <c r="P113" s="7">
        <v>0.50079809478777715</v>
      </c>
      <c r="Q113">
        <v>0.38620112458899031</v>
      </c>
      <c r="R113">
        <v>1.046210804701603</v>
      </c>
      <c r="S113" s="7" t="str">
        <f>VLOOKUP(A113,'Gross Claim Incurred'!A:A,1,0)</f>
        <v>Firm 158</v>
      </c>
    </row>
    <row r="114" spans="1:19" x14ac:dyDescent="0.2">
      <c r="A114" t="s">
        <v>180</v>
      </c>
      <c r="B114">
        <v>12.851366367320935</v>
      </c>
      <c r="C114">
        <v>79.130097644506563</v>
      </c>
      <c r="D114">
        <v>191.85698212235383</v>
      </c>
      <c r="E114">
        <v>1.230189960968747</v>
      </c>
      <c r="F114">
        <v>179.07071518074332</v>
      </c>
      <c r="G114">
        <v>270.68442491123841</v>
      </c>
      <c r="H114">
        <v>172.41596806140404</v>
      </c>
      <c r="I114">
        <v>160.11901001295092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s="7">
        <v>0</v>
      </c>
      <c r="Q114">
        <v>0</v>
      </c>
      <c r="R114">
        <v>0</v>
      </c>
      <c r="S114" s="7" t="str">
        <f>VLOOKUP(A114,'Gross Claim Incurred'!A:A,1,0)</f>
        <v>Firm 159</v>
      </c>
    </row>
    <row r="115" spans="1:19" x14ac:dyDescent="0.2">
      <c r="A115" t="s">
        <v>182</v>
      </c>
      <c r="B115">
        <v>18.403666489141923</v>
      </c>
      <c r="C115">
        <v>11.370551909696506</v>
      </c>
      <c r="D115">
        <v>33.858773786504159</v>
      </c>
      <c r="E115">
        <v>2.0605008994606573</v>
      </c>
      <c r="F115">
        <v>18.316013928061754</v>
      </c>
      <c r="G115">
        <v>63.947800255790277</v>
      </c>
      <c r="H115">
        <v>14.142779725909282</v>
      </c>
      <c r="I115">
        <v>36.147956480346068</v>
      </c>
      <c r="J115">
        <v>-13.440179371914279</v>
      </c>
      <c r="K115">
        <v>155.62452995404095</v>
      </c>
      <c r="L115">
        <v>128.79372191189697</v>
      </c>
      <c r="M115">
        <v>13.572536242452404</v>
      </c>
      <c r="N115">
        <v>9.1046670806498664</v>
      </c>
      <c r="O115">
        <v>30.419921626536507</v>
      </c>
      <c r="P115" s="7">
        <v>68.852490475965453</v>
      </c>
      <c r="Q115">
        <v>-9.2583569086474657</v>
      </c>
      <c r="R115">
        <v>44.047896947143606</v>
      </c>
      <c r="S115" s="7" t="str">
        <f>VLOOKUP(A115,'Gross Claim Incurred'!A:A,1,0)</f>
        <v>Firm 161</v>
      </c>
    </row>
    <row r="116" spans="1:19" x14ac:dyDescent="0.2">
      <c r="A116" t="s">
        <v>184</v>
      </c>
      <c r="B116">
        <v>0.46714429173618333</v>
      </c>
      <c r="C116">
        <v>0.34897177590846662</v>
      </c>
      <c r="D116">
        <v>3.5627335556871715</v>
      </c>
      <c r="E116">
        <v>15.871617845976477</v>
      </c>
      <c r="F116">
        <v>0.46973357973281021</v>
      </c>
      <c r="G116">
        <v>12.631539895575207</v>
      </c>
      <c r="H116">
        <v>7.3421377840462201</v>
      </c>
      <c r="I116">
        <v>4.1113409257953339</v>
      </c>
      <c r="J116">
        <v>424.18711110356418</v>
      </c>
      <c r="K116">
        <v>718.30305122849086</v>
      </c>
      <c r="L116">
        <v>906.89211631831188</v>
      </c>
      <c r="M116">
        <v>0.82782494466397893</v>
      </c>
      <c r="N116">
        <v>0.5238239834692251</v>
      </c>
      <c r="O116">
        <v>0.68089361699587791</v>
      </c>
      <c r="P116" s="7">
        <v>0.81012692683352017</v>
      </c>
      <c r="Q116">
        <v>0.43887727229894757</v>
      </c>
      <c r="R116">
        <v>0.60150069688318109</v>
      </c>
      <c r="S116" s="7" t="str">
        <f>VLOOKUP(A116,'Gross Claim Incurred'!A:A,1,0)</f>
        <v>Firm 163</v>
      </c>
    </row>
    <row r="117" spans="1:19" x14ac:dyDescent="0.2">
      <c r="A117" t="s">
        <v>185</v>
      </c>
      <c r="B117">
        <v>185.3622124712528</v>
      </c>
      <c r="C117">
        <v>50.503486616928178</v>
      </c>
      <c r="D117">
        <v>269.82208452283186</v>
      </c>
      <c r="E117">
        <v>2.3459852215273065</v>
      </c>
      <c r="F117">
        <v>155.05070994413242</v>
      </c>
      <c r="G117">
        <v>157.72458970090733</v>
      </c>
      <c r="H117">
        <v>13.578985279362559</v>
      </c>
      <c r="I117">
        <v>136.72784644998623</v>
      </c>
      <c r="J117">
        <v>9.1977992305336365</v>
      </c>
      <c r="K117">
        <v>-9.2218172814417887</v>
      </c>
      <c r="L117">
        <v>-4.1036025648405996</v>
      </c>
      <c r="M117">
        <v>0.24350936134958762</v>
      </c>
      <c r="N117">
        <v>0.25064807487775664</v>
      </c>
      <c r="O117">
        <v>0.77068376332419763</v>
      </c>
      <c r="P117" s="7">
        <v>0.54863761148924262</v>
      </c>
      <c r="Q117">
        <v>0.41056135799584131</v>
      </c>
      <c r="R117">
        <v>0.48016022213593335</v>
      </c>
      <c r="S117" s="7" t="str">
        <f>VLOOKUP(A117,'Gross Claim Incurred'!A:A,1,0)</f>
        <v>Firm 164</v>
      </c>
    </row>
    <row r="118" spans="1:19" x14ac:dyDescent="0.2">
      <c r="A118" t="s">
        <v>186</v>
      </c>
      <c r="B118">
        <v>165.77196888191662</v>
      </c>
      <c r="C118">
        <v>134.84287390278797</v>
      </c>
      <c r="D118">
        <v>194.25480446602245</v>
      </c>
      <c r="E118">
        <v>1.7901006277986518</v>
      </c>
      <c r="F118">
        <v>356.6679680108482</v>
      </c>
      <c r="G118">
        <v>2029.6963408808838</v>
      </c>
      <c r="H118">
        <v>1441.5364089081365</v>
      </c>
      <c r="I118">
        <v>240.12179968859897</v>
      </c>
      <c r="J118">
        <v>328.29162578019975</v>
      </c>
      <c r="K118">
        <v>730.49676895680079</v>
      </c>
      <c r="L118">
        <v>184.53221109427903</v>
      </c>
      <c r="M118">
        <v>0.55427188881126388</v>
      </c>
      <c r="N118">
        <v>0.64359850994908674</v>
      </c>
      <c r="O118">
        <v>0.51437424691674882</v>
      </c>
      <c r="P118" s="7">
        <v>0.9924693849822066</v>
      </c>
      <c r="Q118">
        <v>0.4139251039039607</v>
      </c>
      <c r="R118">
        <v>0.79750574646696037</v>
      </c>
      <c r="S118" s="7" t="str">
        <f>VLOOKUP(A118,'Gross Claim Incurred'!A:A,1,0)</f>
        <v>Firm 165</v>
      </c>
    </row>
    <row r="119" spans="1:19" x14ac:dyDescent="0.2">
      <c r="A119" t="s">
        <v>187</v>
      </c>
      <c r="B119">
        <v>11.084504807067692</v>
      </c>
      <c r="C119">
        <v>11.708709869657376</v>
      </c>
      <c r="D119">
        <v>53.267472901231713</v>
      </c>
      <c r="E119">
        <v>1.700920730614871</v>
      </c>
      <c r="F119">
        <v>9.1178359062202556</v>
      </c>
      <c r="G119">
        <v>71.353595242491764</v>
      </c>
      <c r="H119">
        <v>47.223383588275922</v>
      </c>
      <c r="I119">
        <v>27.89135293551805</v>
      </c>
      <c r="J119">
        <v>1.6476872694209455</v>
      </c>
      <c r="K119">
        <v>27.67274660594834</v>
      </c>
      <c r="L119">
        <v>22.187036655603652</v>
      </c>
      <c r="M119">
        <v>41.366462006553547</v>
      </c>
      <c r="N119">
        <v>92.474167982522559</v>
      </c>
      <c r="O119">
        <v>250.70313939942395</v>
      </c>
      <c r="P119" s="7">
        <v>-12.421296345581316</v>
      </c>
      <c r="Q119">
        <v>88.762140176700257</v>
      </c>
      <c r="R119">
        <v>23.781794887091884</v>
      </c>
      <c r="S119" s="7" t="str">
        <f>VLOOKUP(A119,'Gross Claim Incurred'!A:A,1,0)</f>
        <v>Firm 166</v>
      </c>
    </row>
    <row r="120" spans="1:19" x14ac:dyDescent="0.2">
      <c r="A120" t="s">
        <v>188</v>
      </c>
      <c r="B120">
        <v>6.5445898530639965</v>
      </c>
      <c r="C120">
        <v>4.2295689675969843</v>
      </c>
      <c r="D120">
        <v>10.679344669474641</v>
      </c>
      <c r="E120">
        <v>3.2441310039089331</v>
      </c>
      <c r="F120">
        <v>8.7280367797909353</v>
      </c>
      <c r="G120">
        <v>976.56911975070216</v>
      </c>
      <c r="H120">
        <v>558.33197244979647</v>
      </c>
      <c r="I120">
        <v>7.8231412759057859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s="7">
        <v>0</v>
      </c>
      <c r="Q120">
        <v>0</v>
      </c>
      <c r="R120">
        <v>0</v>
      </c>
      <c r="S120" s="7" t="str">
        <f>VLOOKUP(A120,'Gross Claim Incurred'!A:A,1,0)</f>
        <v>Firm 167</v>
      </c>
    </row>
    <row r="121" spans="1:19" x14ac:dyDescent="0.2">
      <c r="A121" t="s">
        <v>190</v>
      </c>
      <c r="B121">
        <v>25.947438842952646</v>
      </c>
      <c r="C121">
        <v>6.5162099949061201</v>
      </c>
      <c r="D121">
        <v>21.19490218984631</v>
      </c>
      <c r="E121">
        <v>1.9820595581709592</v>
      </c>
      <c r="F121">
        <v>29.803952995894143</v>
      </c>
      <c r="G121">
        <v>239.37767757019233</v>
      </c>
      <c r="H121">
        <v>175.78467768140521</v>
      </c>
      <c r="I121">
        <v>35.336707324470765</v>
      </c>
      <c r="J121">
        <v>4.3585665298502443</v>
      </c>
      <c r="K121">
        <v>24.46238657844923</v>
      </c>
      <c r="L121">
        <v>9.8138875232778364</v>
      </c>
      <c r="M121">
        <v>9.6193526702753357E-2</v>
      </c>
      <c r="N121">
        <v>5.3940894762056976E-2</v>
      </c>
      <c r="O121">
        <v>0.11022690913536529</v>
      </c>
      <c r="P121" s="7">
        <v>4.607728989973648E-2</v>
      </c>
      <c r="Q121">
        <v>3.6632642391784966E-2</v>
      </c>
      <c r="R121">
        <v>8.896034192469789E-3</v>
      </c>
      <c r="S121" s="7" t="str">
        <f>VLOOKUP(A121,'Gross Claim Incurred'!A:A,1,0)</f>
        <v>Firm 169</v>
      </c>
    </row>
    <row r="122" spans="1:19" x14ac:dyDescent="0.2">
      <c r="A122" t="s">
        <v>191</v>
      </c>
      <c r="B122">
        <v>5.2049105850318051</v>
      </c>
      <c r="C122">
        <v>8.1370807613553531</v>
      </c>
      <c r="D122">
        <v>16.757857824053644</v>
      </c>
      <c r="E122">
        <v>2.9839526885412133</v>
      </c>
      <c r="F122">
        <v>21.675639908918093</v>
      </c>
      <c r="G122">
        <v>62.751241279592342</v>
      </c>
      <c r="H122">
        <v>36.400471805140697</v>
      </c>
      <c r="I122">
        <v>20.858994696873431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s="7">
        <v>0</v>
      </c>
      <c r="Q122">
        <v>0</v>
      </c>
      <c r="R122">
        <v>0</v>
      </c>
      <c r="S122" s="7" t="str">
        <f>VLOOKUP(A122,'Gross Claim Incurred'!A:A,1,0)</f>
        <v>Firm 170</v>
      </c>
    </row>
    <row r="123" spans="1:19" x14ac:dyDescent="0.2">
      <c r="A123" t="s">
        <v>192</v>
      </c>
      <c r="B123">
        <v>32.390015449173056</v>
      </c>
      <c r="C123">
        <v>12.992012461720469</v>
      </c>
      <c r="D123">
        <v>36.777962569632201</v>
      </c>
      <c r="E123">
        <v>1.4338736478784182</v>
      </c>
      <c r="F123">
        <v>62.763613390659501</v>
      </c>
      <c r="G123">
        <v>100.29419150983054</v>
      </c>
      <c r="H123">
        <v>89.780010113542943</v>
      </c>
      <c r="I123">
        <v>30.133593393384565</v>
      </c>
      <c r="J123">
        <v>62.608327266785501</v>
      </c>
      <c r="K123">
        <v>36.779807589326708</v>
      </c>
      <c r="L123">
        <v>25.359802790033726</v>
      </c>
      <c r="M123">
        <v>0.50599768607205531</v>
      </c>
      <c r="N123">
        <v>0.35023826360913707</v>
      </c>
      <c r="O123">
        <v>0.90124757701770419</v>
      </c>
      <c r="P123" s="7">
        <v>0.51463300196166439</v>
      </c>
      <c r="Q123">
        <v>0.30673131069566323</v>
      </c>
      <c r="R123">
        <v>0.95826674125986655</v>
      </c>
      <c r="S123" s="7" t="str">
        <f>VLOOKUP(A123,'Gross Claim Incurred'!A:A,1,0)</f>
        <v>Firm 171</v>
      </c>
    </row>
    <row r="124" spans="1:19" x14ac:dyDescent="0.2">
      <c r="A124" t="s">
        <v>194</v>
      </c>
      <c r="B124">
        <v>0.56114187095598356</v>
      </c>
      <c r="C124">
        <v>7.1330597699156559</v>
      </c>
      <c r="D124">
        <v>30.736273219959948</v>
      </c>
      <c r="E124">
        <v>2.4705896269308738</v>
      </c>
      <c r="F124">
        <v>4.0500308291954568</v>
      </c>
      <c r="G124">
        <v>18.598490798029552</v>
      </c>
      <c r="H124">
        <v>0.90089613610743913</v>
      </c>
      <c r="I124">
        <v>18.430697242972805</v>
      </c>
      <c r="J124">
        <v>-0.5806567901731432</v>
      </c>
      <c r="K124">
        <v>15.778855508705831</v>
      </c>
      <c r="L124">
        <v>16.297295570130032</v>
      </c>
      <c r="M124">
        <v>0</v>
      </c>
      <c r="N124">
        <v>0</v>
      </c>
      <c r="O124">
        <v>0</v>
      </c>
      <c r="P124" s="7">
        <v>0</v>
      </c>
      <c r="Q124">
        <v>0</v>
      </c>
      <c r="R124">
        <v>0</v>
      </c>
      <c r="S124" s="7" t="str">
        <f>VLOOKUP(A124,'Gross Claim Incurred'!A:A,1,0)</f>
        <v>Firm 173</v>
      </c>
    </row>
    <row r="125" spans="1:19" x14ac:dyDescent="0.2">
      <c r="A125" t="s">
        <v>195</v>
      </c>
      <c r="B125">
        <v>10.252212674063207</v>
      </c>
      <c r="C125">
        <v>12.859346490203725</v>
      </c>
      <c r="D125">
        <v>27.50848480851996</v>
      </c>
      <c r="E125">
        <v>2.7401514767177297</v>
      </c>
      <c r="F125">
        <v>11.624670495131578</v>
      </c>
      <c r="G125">
        <v>83.315158311745705</v>
      </c>
      <c r="H125">
        <v>66.339437323789113</v>
      </c>
      <c r="I125">
        <v>44.095704087084798</v>
      </c>
      <c r="J125">
        <v>21.987717243449428</v>
      </c>
      <c r="K125">
        <v>109.49696352179987</v>
      </c>
      <c r="L125">
        <v>25.383897365114983</v>
      </c>
      <c r="M125">
        <v>0.1247254371994793</v>
      </c>
      <c r="N125">
        <v>0.57254055368517975</v>
      </c>
      <c r="O125">
        <v>0.38193012799851778</v>
      </c>
      <c r="P125" s="7">
        <v>0.46509586476464754</v>
      </c>
      <c r="Q125">
        <v>0.22450492383618484</v>
      </c>
      <c r="R125">
        <v>0.38454566931554784</v>
      </c>
      <c r="S125" s="7" t="str">
        <f>VLOOKUP(A125,'Gross Claim Incurred'!A:A,1,0)</f>
        <v>Firm 174</v>
      </c>
    </row>
    <row r="126" spans="1:19" x14ac:dyDescent="0.2">
      <c r="A126" t="s">
        <v>196</v>
      </c>
      <c r="B126">
        <v>42.6127239107214</v>
      </c>
      <c r="C126">
        <v>56.40413903964842</v>
      </c>
      <c r="D126">
        <v>153.52772443717859</v>
      </c>
      <c r="E126">
        <v>1.002362363203346</v>
      </c>
      <c r="F126">
        <v>82.996872692966036</v>
      </c>
      <c r="G126">
        <v>5604.8314115938319</v>
      </c>
      <c r="H126">
        <v>3277.7928653029949</v>
      </c>
      <c r="I126">
        <v>205.63788626724286</v>
      </c>
      <c r="J126">
        <v>-2.5044368846174293E-3</v>
      </c>
      <c r="K126">
        <v>7.9886941262505048E-2</v>
      </c>
      <c r="L126">
        <v>0</v>
      </c>
      <c r="M126">
        <v>0</v>
      </c>
      <c r="N126">
        <v>0</v>
      </c>
      <c r="O126">
        <v>0</v>
      </c>
      <c r="P126" s="7">
        <v>0</v>
      </c>
      <c r="Q126">
        <v>0</v>
      </c>
      <c r="R126">
        <v>0</v>
      </c>
      <c r="S126" s="7" t="str">
        <f>VLOOKUP(A126,'Gross Claim Incurred'!A:A,1,0)</f>
        <v>Firm 175</v>
      </c>
    </row>
    <row r="127" spans="1:19" x14ac:dyDescent="0.2">
      <c r="A127" t="s">
        <v>198</v>
      </c>
      <c r="B127">
        <v>6.9347255890668924E-2</v>
      </c>
      <c r="C127">
        <v>1.4722781657017439</v>
      </c>
      <c r="D127">
        <v>26.765016133276088</v>
      </c>
      <c r="E127">
        <v>9.8352344238905101</v>
      </c>
      <c r="F127">
        <v>0.10105240923332423</v>
      </c>
      <c r="G127">
        <v>10.232189211521669</v>
      </c>
      <c r="H127">
        <v>0.24363331112133171</v>
      </c>
      <c r="I127">
        <v>29.061998546098959</v>
      </c>
      <c r="J127">
        <v>24.281345820408546</v>
      </c>
      <c r="K127">
        <v>61.509752765052511</v>
      </c>
      <c r="L127">
        <v>50.984876359871599</v>
      </c>
      <c r="M127">
        <v>0.60132814631512543</v>
      </c>
      <c r="N127">
        <v>0.63657019466330422</v>
      </c>
      <c r="O127">
        <v>0.89904746577293915</v>
      </c>
      <c r="P127" s="7">
        <v>0.41169723541081338</v>
      </c>
      <c r="Q127">
        <v>0.77798693938609531</v>
      </c>
      <c r="R127">
        <v>1.0178913951171391</v>
      </c>
      <c r="S127" s="7" t="str">
        <f>VLOOKUP(A127,'Gross Claim Incurred'!A:A,1,0)</f>
        <v>Firm 177</v>
      </c>
    </row>
    <row r="128" spans="1:19" x14ac:dyDescent="0.2">
      <c r="A128" t="s">
        <v>199</v>
      </c>
      <c r="B128">
        <v>18.303259971375589</v>
      </c>
      <c r="C128">
        <v>8.4001985021068126</v>
      </c>
      <c r="D128">
        <v>8.568025540674947</v>
      </c>
      <c r="E128">
        <v>2.0982891612432821</v>
      </c>
      <c r="F128">
        <v>25.6326747905098</v>
      </c>
      <c r="G128">
        <v>24.419262657197031</v>
      </c>
      <c r="H128">
        <v>6.4778525828388762</v>
      </c>
      <c r="I128">
        <v>11.253784191915269</v>
      </c>
      <c r="J128">
        <v>1.5531269781292725E-2</v>
      </c>
      <c r="K128">
        <v>-1.0441603373002203E-2</v>
      </c>
      <c r="L128">
        <v>0.11034461988050863</v>
      </c>
      <c r="M128">
        <v>0.1754407433387202</v>
      </c>
      <c r="N128">
        <v>5.0508030597685805</v>
      </c>
      <c r="O128">
        <v>2.2889750054262961</v>
      </c>
      <c r="P128" s="7">
        <v>9.2973282080544201E-2</v>
      </c>
      <c r="Q128">
        <v>2.3106290473992499</v>
      </c>
      <c r="R128">
        <v>1.3886762170804465</v>
      </c>
      <c r="S128" s="7" t="str">
        <f>VLOOKUP(A128,'Gross Claim Incurred'!A:A,1,0)</f>
        <v>Firm 178</v>
      </c>
    </row>
    <row r="129" spans="1:19" x14ac:dyDescent="0.2">
      <c r="A129" t="s">
        <v>200</v>
      </c>
      <c r="B129">
        <v>765.77256669538724</v>
      </c>
      <c r="C129">
        <v>621.18977640885464</v>
      </c>
      <c r="D129">
        <v>1143.160340870468</v>
      </c>
      <c r="E129">
        <v>0.53764173729283149</v>
      </c>
      <c r="F129">
        <v>2035.4451898782258</v>
      </c>
      <c r="G129">
        <v>5577.824518165703</v>
      </c>
      <c r="H129">
        <v>2535.9997706512004</v>
      </c>
      <c r="I129">
        <v>1071.2057590677634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7">
        <v>0</v>
      </c>
      <c r="Q129">
        <v>0</v>
      </c>
      <c r="R129">
        <v>0</v>
      </c>
      <c r="S129" s="7" t="str">
        <f>VLOOKUP(A129,'Gross Claim Incurred'!A:A,1,0)</f>
        <v>Firm 179</v>
      </c>
    </row>
    <row r="130" spans="1:19" x14ac:dyDescent="0.2">
      <c r="A130" t="s">
        <v>201</v>
      </c>
      <c r="B130">
        <v>6.1721947426634802</v>
      </c>
      <c r="C130">
        <v>27.318252273712879</v>
      </c>
      <c r="D130">
        <v>106.10690996008375</v>
      </c>
      <c r="E130">
        <v>3.797949189887627</v>
      </c>
      <c r="F130">
        <v>8.5619447564940945</v>
      </c>
      <c r="G130">
        <v>109.15484768714722</v>
      </c>
      <c r="H130">
        <v>21.247937579416341</v>
      </c>
      <c r="I130">
        <v>98.740852713888117</v>
      </c>
      <c r="J130">
        <v>71.422178548257889</v>
      </c>
      <c r="K130">
        <v>91.435619819432716</v>
      </c>
      <c r="L130">
        <v>101.47034908045356</v>
      </c>
      <c r="M130">
        <v>0.72244949262340186</v>
      </c>
      <c r="N130">
        <v>0.29690931386477637</v>
      </c>
      <c r="O130">
        <v>0.82192232231084839</v>
      </c>
      <c r="P130" s="7">
        <v>0.44395358234620874</v>
      </c>
      <c r="Q130">
        <v>0.31166256942698944</v>
      </c>
      <c r="R130">
        <v>1.2500231896380354</v>
      </c>
      <c r="S130" s="7" t="str">
        <f>VLOOKUP(A130,'Gross Claim Incurred'!A:A,1,0)</f>
        <v>Firm 180</v>
      </c>
    </row>
    <row r="131" spans="1:19" x14ac:dyDescent="0.2">
      <c r="A131" t="s">
        <v>202</v>
      </c>
      <c r="B131">
        <v>88.486371626455934</v>
      </c>
      <c r="C131">
        <v>103.08517514549126</v>
      </c>
      <c r="D131">
        <v>167.37582006778857</v>
      </c>
      <c r="E131">
        <v>0.75787510059967533</v>
      </c>
      <c r="F131">
        <v>253.34160047793475</v>
      </c>
      <c r="G131">
        <v>798.52845395222835</v>
      </c>
      <c r="H131">
        <v>157.24277458787316</v>
      </c>
      <c r="I131">
        <v>89.336706562751004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7">
        <v>0</v>
      </c>
      <c r="Q131">
        <v>0</v>
      </c>
      <c r="R131">
        <v>0</v>
      </c>
      <c r="S131" s="7" t="str">
        <f>VLOOKUP(A131,'Gross Claim Incurred'!A:A,1,0)</f>
        <v>Firm 181</v>
      </c>
    </row>
    <row r="132" spans="1:19" x14ac:dyDescent="0.2">
      <c r="A132" t="s">
        <v>203</v>
      </c>
      <c r="B132">
        <v>409.83050494429983</v>
      </c>
      <c r="C132">
        <v>368.65729883358892</v>
      </c>
      <c r="D132">
        <v>696.48230232782907</v>
      </c>
      <c r="E132">
        <v>1.7629733957157832</v>
      </c>
      <c r="F132">
        <v>523.82524836286052</v>
      </c>
      <c r="G132">
        <v>2233.8499584952206</v>
      </c>
      <c r="H132">
        <v>1977.1736274531788</v>
      </c>
      <c r="I132">
        <v>618.16669350417692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7">
        <v>0</v>
      </c>
      <c r="Q132">
        <v>0</v>
      </c>
      <c r="R132">
        <v>0</v>
      </c>
      <c r="S132" s="7" t="str">
        <f>VLOOKUP(A132,'Gross Claim Incurred'!A:A,1,0)</f>
        <v>Firm 182</v>
      </c>
    </row>
    <row r="133" spans="1:19" x14ac:dyDescent="0.2">
      <c r="A133" t="s">
        <v>204</v>
      </c>
      <c r="B133">
        <v>3.8390796641647991E-3</v>
      </c>
      <c r="C133">
        <v>52.581627444489641</v>
      </c>
      <c r="D133">
        <v>12.179620809899342</v>
      </c>
      <c r="E133">
        <v>-0.25082458472864261</v>
      </c>
      <c r="F133">
        <v>2.5612866304111827E-3</v>
      </c>
      <c r="G133">
        <v>55.810098385264666</v>
      </c>
      <c r="H133">
        <v>47.531875767953139</v>
      </c>
      <c r="I133">
        <v>15.188259094515502</v>
      </c>
      <c r="J133">
        <v>198.02099906402884</v>
      </c>
      <c r="K133">
        <v>321.59042881912399</v>
      </c>
      <c r="L133">
        <v>187.16242436245471</v>
      </c>
      <c r="M133">
        <v>0.85085254479829775</v>
      </c>
      <c r="N133">
        <v>0.25398261382000353</v>
      </c>
      <c r="O133">
        <v>1.3924152847628899</v>
      </c>
      <c r="P133" s="7">
        <v>0.64625537540783462</v>
      </c>
      <c r="Q133">
        <v>0.45020108590296859</v>
      </c>
      <c r="R133">
        <v>1.2976249872773551</v>
      </c>
      <c r="S133" s="7" t="str">
        <f>VLOOKUP(A133,'Gross Claim Incurred'!A:A,1,0)</f>
        <v>Firm 183</v>
      </c>
    </row>
    <row r="134" spans="1:19" x14ac:dyDescent="0.2">
      <c r="A134" t="s">
        <v>205</v>
      </c>
      <c r="B134">
        <v>28.865001206740516</v>
      </c>
      <c r="C134">
        <v>151.87802401154258</v>
      </c>
      <c r="D134">
        <v>423.55327471223575</v>
      </c>
      <c r="E134">
        <v>1.6782503661200157</v>
      </c>
      <c r="F134">
        <v>133.62123272525378</v>
      </c>
      <c r="G134">
        <v>1536.5213739699623</v>
      </c>
      <c r="H134">
        <v>577.23186356385747</v>
      </c>
      <c r="I134">
        <v>162.69843605997187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7">
        <v>0</v>
      </c>
      <c r="Q134">
        <v>0</v>
      </c>
      <c r="R134">
        <v>0</v>
      </c>
      <c r="S134" s="7" t="str">
        <f>VLOOKUP(A134,'Gross Claim Incurred'!A:A,1,0)</f>
        <v>Firm 184</v>
      </c>
    </row>
    <row r="135" spans="1:19" x14ac:dyDescent="0.2">
      <c r="A135" t="s">
        <v>206</v>
      </c>
      <c r="B135">
        <v>2.0851230324955313E-4</v>
      </c>
      <c r="C135">
        <v>1.3298908945885568</v>
      </c>
      <c r="D135">
        <v>3.0266882400996993</v>
      </c>
      <c r="E135">
        <v>3.2011314032941058</v>
      </c>
      <c r="F135">
        <v>5.2949447202863169E-3</v>
      </c>
      <c r="G135">
        <v>4.7618640313106413</v>
      </c>
      <c r="H135">
        <v>10.718682714566375</v>
      </c>
      <c r="I135">
        <v>3.6818869314916305</v>
      </c>
      <c r="J135">
        <v>200.25077082939339</v>
      </c>
      <c r="K135">
        <v>515.25814410383896</v>
      </c>
      <c r="L135">
        <v>183.50728339054768</v>
      </c>
      <c r="M135">
        <v>0.65126582975521807</v>
      </c>
      <c r="N135">
        <v>0.40653182368564417</v>
      </c>
      <c r="O135">
        <v>1.3685262135757004</v>
      </c>
      <c r="P135" s="7">
        <v>1.0730833065091805</v>
      </c>
      <c r="Q135">
        <v>0.40094042903448485</v>
      </c>
      <c r="R135">
        <v>0.86282025375186389</v>
      </c>
      <c r="S135" s="7" t="str">
        <f>VLOOKUP(A135,'Gross Claim Incurred'!A:A,1,0)</f>
        <v>Firm 185</v>
      </c>
    </row>
    <row r="136" spans="1:19" x14ac:dyDescent="0.2">
      <c r="A136" t="s">
        <v>208</v>
      </c>
      <c r="B136">
        <v>-4.0504009148591065</v>
      </c>
      <c r="C136">
        <v>8.9655570237869924</v>
      </c>
      <c r="D136">
        <v>35.085613253045651</v>
      </c>
      <c r="E136">
        <v>1.6114087116859224</v>
      </c>
      <c r="F136">
        <v>20.393092817365435</v>
      </c>
      <c r="G136">
        <v>91.935611087575012</v>
      </c>
      <c r="H136">
        <v>87.193171636574192</v>
      </c>
      <c r="I136">
        <v>18.191087469289652</v>
      </c>
      <c r="J136">
        <v>165.80863186309503</v>
      </c>
      <c r="K136">
        <v>231.75136772755485</v>
      </c>
      <c r="L136">
        <v>145.56038875304597</v>
      </c>
      <c r="M136">
        <v>0.51693613681385986</v>
      </c>
      <c r="N136">
        <v>0.23811408803457385</v>
      </c>
      <c r="O136">
        <v>0.63114672193392618</v>
      </c>
      <c r="P136" s="7">
        <v>0.5400949849797857</v>
      </c>
      <c r="Q136">
        <v>0.20445726728257776</v>
      </c>
      <c r="R136">
        <v>0.25031381015402587</v>
      </c>
      <c r="S136" s="7" t="str">
        <f>VLOOKUP(A136,'Gross Claim Incurred'!A:A,1,0)</f>
        <v>Firm 187</v>
      </c>
    </row>
    <row r="137" spans="1:19" x14ac:dyDescent="0.2">
      <c r="A137" t="s">
        <v>209</v>
      </c>
      <c r="B137">
        <v>710.81675870776041</v>
      </c>
      <c r="C137">
        <v>1941.9113611928692</v>
      </c>
      <c r="D137">
        <v>5561.5291142022443</v>
      </c>
      <c r="E137">
        <v>1.890510334018364</v>
      </c>
      <c r="F137">
        <v>2170.7288764375912</v>
      </c>
      <c r="G137">
        <v>45943.226423263899</v>
      </c>
      <c r="H137">
        <v>23059.182688015302</v>
      </c>
      <c r="I137">
        <v>4266.3766440186673</v>
      </c>
      <c r="J137">
        <v>-0.33358288511812545</v>
      </c>
      <c r="K137">
        <v>135.09879950016102</v>
      </c>
      <c r="L137">
        <v>43.080231080229581</v>
      </c>
      <c r="M137">
        <v>165761.87430458254</v>
      </c>
      <c r="N137">
        <v>538242.49390300689</v>
      </c>
      <c r="O137">
        <v>8636.4372645734566</v>
      </c>
      <c r="P137" s="7">
        <v>197002.26075189063</v>
      </c>
      <c r="Q137">
        <v>123205.55626832502</v>
      </c>
      <c r="R137">
        <v>795653.27040387015</v>
      </c>
      <c r="S137" s="7" t="str">
        <f>VLOOKUP(A137,'Gross Claim Incurred'!A:A,1,0)</f>
        <v>Firm 188</v>
      </c>
    </row>
    <row r="138" spans="1:19" x14ac:dyDescent="0.2">
      <c r="A138" t="s">
        <v>210</v>
      </c>
      <c r="B138">
        <v>258.05925166248869</v>
      </c>
      <c r="C138">
        <v>12.465635262275772</v>
      </c>
      <c r="D138">
        <v>15.229566125180011</v>
      </c>
      <c r="E138">
        <v>2.303084738133804</v>
      </c>
      <c r="F138">
        <v>216.52850888850162</v>
      </c>
      <c r="G138">
        <v>4640.0886071281811</v>
      </c>
      <c r="H138">
        <v>2434.6823072849375</v>
      </c>
      <c r="I138">
        <v>17.40277188232054</v>
      </c>
      <c r="J138">
        <v>244.03592517045473</v>
      </c>
      <c r="K138">
        <v>862.91088989751734</v>
      </c>
      <c r="L138">
        <v>210.26735893618934</v>
      </c>
      <c r="M138">
        <v>0.75868843008256814</v>
      </c>
      <c r="N138">
        <v>0.17653812117582854</v>
      </c>
      <c r="O138">
        <v>0.93670953447690997</v>
      </c>
      <c r="P138" s="7">
        <v>0.30918735974045719</v>
      </c>
      <c r="Q138">
        <v>0.42360058196228834</v>
      </c>
      <c r="R138">
        <v>0.79121954301803699</v>
      </c>
      <c r="S138" s="7" t="str">
        <f>VLOOKUP(A138,'Gross Claim Incurred'!A:A,1,0)</f>
        <v>Firm 189</v>
      </c>
    </row>
    <row r="139" spans="1:19" x14ac:dyDescent="0.2">
      <c r="A139" t="s">
        <v>213</v>
      </c>
      <c r="B139">
        <v>94.385974312869976</v>
      </c>
      <c r="C139">
        <v>155.32387881886839</v>
      </c>
      <c r="D139">
        <v>206.1089490498845</v>
      </c>
      <c r="E139">
        <v>2.5620991470252243</v>
      </c>
      <c r="F139">
        <v>91.842035019921553</v>
      </c>
      <c r="G139">
        <v>-25.672481977600512</v>
      </c>
      <c r="H139">
        <v>-320.9562678904062</v>
      </c>
      <c r="I139">
        <v>217.93129978677013</v>
      </c>
      <c r="J139">
        <v>23.441395415966017</v>
      </c>
      <c r="K139">
        <v>2.8797022308777542</v>
      </c>
      <c r="L139">
        <v>4.7992067177833064</v>
      </c>
      <c r="M139">
        <v>0.37912126210643449</v>
      </c>
      <c r="N139">
        <v>0.21557867859755878</v>
      </c>
      <c r="O139">
        <v>0.68409248138307499</v>
      </c>
      <c r="P139" s="7">
        <v>0.20591074385136848</v>
      </c>
      <c r="Q139">
        <v>0.17746865279838761</v>
      </c>
      <c r="R139">
        <v>0.49640124156642723</v>
      </c>
      <c r="S139" s="7" t="str">
        <f>VLOOKUP(A139,'Gross Claim Incurred'!A:A,1,0)</f>
        <v>Firm 192</v>
      </c>
    </row>
    <row r="140" spans="1:19" x14ac:dyDescent="0.2">
      <c r="A140" t="s">
        <v>214</v>
      </c>
      <c r="B140">
        <v>135.02509957730746</v>
      </c>
      <c r="C140">
        <v>67.342894672689425</v>
      </c>
      <c r="D140">
        <v>108.41964367918294</v>
      </c>
      <c r="E140">
        <v>1.291898309647094</v>
      </c>
      <c r="F140">
        <v>242.13104702699957</v>
      </c>
      <c r="G140">
        <v>109.37295768237013</v>
      </c>
      <c r="H140">
        <v>38.759809687784319</v>
      </c>
      <c r="I140">
        <v>46.735730795689058</v>
      </c>
      <c r="J140">
        <v>37.494591531513692</v>
      </c>
      <c r="K140">
        <v>131.26330088331235</v>
      </c>
      <c r="L140">
        <v>5.3578993150178684</v>
      </c>
      <c r="M140">
        <v>0.61854301996644467</v>
      </c>
      <c r="N140">
        <v>0.6751897266900635</v>
      </c>
      <c r="O140">
        <v>1.1296353840687041</v>
      </c>
      <c r="P140" s="7">
        <v>0.61416928452589414</v>
      </c>
      <c r="Q140">
        <v>0.13777685953041535</v>
      </c>
      <c r="R140">
        <v>0.65053291933240875</v>
      </c>
      <c r="S140" s="7" t="str">
        <f>VLOOKUP(A140,'Gross Claim Incurred'!A:A,1,0)</f>
        <v>Firm 193</v>
      </c>
    </row>
    <row r="141" spans="1:19" x14ac:dyDescent="0.2">
      <c r="A141" t="s">
        <v>215</v>
      </c>
      <c r="B141">
        <v>11.214826393316848</v>
      </c>
      <c r="C141">
        <v>15.070851765377316</v>
      </c>
      <c r="D141">
        <v>30.974429737115702</v>
      </c>
      <c r="E141">
        <v>1.1443449849446889</v>
      </c>
      <c r="F141">
        <v>17.133862111774004</v>
      </c>
      <c r="G141">
        <v>60.519659287582741</v>
      </c>
      <c r="H141">
        <v>31.07911671335296</v>
      </c>
      <c r="I141">
        <v>28.858424191109513</v>
      </c>
      <c r="J141">
        <v>103.90430053747089</v>
      </c>
      <c r="K141">
        <v>220.25252756169002</v>
      </c>
      <c r="L141">
        <v>69.489461221418281</v>
      </c>
      <c r="M141">
        <v>0.38222813313357695</v>
      </c>
      <c r="N141">
        <v>0.499321655265826</v>
      </c>
      <c r="O141">
        <v>0.90497783255009723</v>
      </c>
      <c r="P141" s="7">
        <v>0.5046859984002201</v>
      </c>
      <c r="Q141">
        <v>0.48026182673638562</v>
      </c>
      <c r="R141">
        <v>0.75713400593308156</v>
      </c>
      <c r="S141" s="7" t="str">
        <f>VLOOKUP(A141,'Gross Claim Incurred'!A:A,1,0)</f>
        <v>Firm 194</v>
      </c>
    </row>
    <row r="142" spans="1:19" x14ac:dyDescent="0.2">
      <c r="A142" t="s">
        <v>216</v>
      </c>
      <c r="B142">
        <v>45.844025124658145</v>
      </c>
      <c r="C142">
        <v>15.675401373909446</v>
      </c>
      <c r="D142">
        <v>28.388008232307318</v>
      </c>
      <c r="E142">
        <v>1.7400046462391223</v>
      </c>
      <c r="F142">
        <v>35.086676695858223</v>
      </c>
      <c r="G142">
        <v>22.875033234785072</v>
      </c>
      <c r="H142">
        <v>6.7073316181824678</v>
      </c>
      <c r="I142">
        <v>37.390554891490581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7">
        <v>0</v>
      </c>
      <c r="Q142">
        <v>0</v>
      </c>
      <c r="R142">
        <v>0</v>
      </c>
      <c r="S142" s="7" t="str">
        <f>VLOOKUP(A142,'Gross Claim Incurred'!A:A,1,0)</f>
        <v>Firm 195</v>
      </c>
    </row>
    <row r="143" spans="1:19" x14ac:dyDescent="0.2">
      <c r="A143" t="s">
        <v>217</v>
      </c>
      <c r="B143">
        <v>5.1861338003151207</v>
      </c>
      <c r="C143">
        <v>9.46874853521029</v>
      </c>
      <c r="D143">
        <v>29.731278992175145</v>
      </c>
      <c r="E143">
        <v>5.177094377703372</v>
      </c>
      <c r="F143">
        <v>24.998643832275526</v>
      </c>
      <c r="G143">
        <v>50.652342063560106</v>
      </c>
      <c r="H143">
        <v>90.760682667551691</v>
      </c>
      <c r="I143">
        <v>40.999932598256926</v>
      </c>
      <c r="J143">
        <v>140.02376270388339</v>
      </c>
      <c r="K143">
        <v>504.69515042155825</v>
      </c>
      <c r="L143">
        <v>522.19004977835289</v>
      </c>
      <c r="M143">
        <v>0.90082250904462957</v>
      </c>
      <c r="N143">
        <v>0.1745780065729706</v>
      </c>
      <c r="O143">
        <v>0.71650358982015783</v>
      </c>
      <c r="P143" s="7">
        <v>0.75640909861495675</v>
      </c>
      <c r="Q143">
        <v>0.39193903942845787</v>
      </c>
      <c r="R143">
        <v>1.26125686836149</v>
      </c>
      <c r="S143" s="7" t="str">
        <f>VLOOKUP(A143,'Gross Claim Incurred'!A:A,1,0)</f>
        <v>Firm 196</v>
      </c>
    </row>
    <row r="144" spans="1:19" x14ac:dyDescent="0.2">
      <c r="A144" t="s">
        <v>218</v>
      </c>
      <c r="B144">
        <v>13.661274815491819</v>
      </c>
      <c r="C144">
        <v>19.3634166182628</v>
      </c>
      <c r="D144">
        <v>143.08045421949123</v>
      </c>
      <c r="E144">
        <v>2.3870833457664635</v>
      </c>
      <c r="F144">
        <v>217.86879432042915</v>
      </c>
      <c r="G144">
        <v>319.46430453131916</v>
      </c>
      <c r="H144">
        <v>14.208680073470353</v>
      </c>
      <c r="I144">
        <v>230.80889639145079</v>
      </c>
      <c r="J144">
        <v>20.473748009619865</v>
      </c>
      <c r="K144">
        <v>11.249352703891983</v>
      </c>
      <c r="L144">
        <v>10.932855098343802</v>
      </c>
      <c r="M144">
        <v>0.75899887000755184</v>
      </c>
      <c r="N144">
        <v>0.25865384764356236</v>
      </c>
      <c r="O144">
        <v>1.0436788679800912</v>
      </c>
      <c r="P144" s="7">
        <v>0.60552655056176974</v>
      </c>
      <c r="Q144">
        <v>0.34286159371337294</v>
      </c>
      <c r="R144">
        <v>0.78309893568526778</v>
      </c>
      <c r="S144" s="7" t="str">
        <f>VLOOKUP(A144,'Gross Claim Incurred'!A:A,1,0)</f>
        <v>Firm 197</v>
      </c>
    </row>
    <row r="145" spans="1:19" x14ac:dyDescent="0.2">
      <c r="A145" t="s">
        <v>220</v>
      </c>
      <c r="B145">
        <v>7617.9630341688899</v>
      </c>
      <c r="C145">
        <v>2249.1227921751079</v>
      </c>
      <c r="D145">
        <v>3119.6810723532994</v>
      </c>
      <c r="E145">
        <v>1.5276150878126113</v>
      </c>
      <c r="F145">
        <v>6081.7452265816155</v>
      </c>
      <c r="G145">
        <v>78304.369584393135</v>
      </c>
      <c r="H145">
        <v>73551.919455284995</v>
      </c>
      <c r="I145">
        <v>1831.0573768020454</v>
      </c>
      <c r="J145">
        <v>215.18106996708849</v>
      </c>
      <c r="K145">
        <v>468.02506441119147</v>
      </c>
      <c r="L145">
        <v>107.008966001411</v>
      </c>
      <c r="M145">
        <v>0.76162523176050145</v>
      </c>
      <c r="N145">
        <v>2.750989337833129E-2</v>
      </c>
      <c r="O145">
        <v>0.66849174152865454</v>
      </c>
      <c r="P145" s="7">
        <v>2.7552858742929738</v>
      </c>
      <c r="Q145">
        <v>-6.6055159192632686</v>
      </c>
      <c r="R145">
        <v>1.572179599408928</v>
      </c>
      <c r="S145" s="7" t="str">
        <f>VLOOKUP(A145,'Gross Claim Incurred'!A:A,1,0)</f>
        <v>Firm 199</v>
      </c>
    </row>
    <row r="146" spans="1:19" x14ac:dyDescent="0.2">
      <c r="A146" t="s">
        <v>221</v>
      </c>
      <c r="B146">
        <v>2.2575594386357372</v>
      </c>
      <c r="C146">
        <v>4.6040649500365785</v>
      </c>
      <c r="D146">
        <v>3.5361122120366746</v>
      </c>
      <c r="E146">
        <v>0.62983210876038698</v>
      </c>
      <c r="F146">
        <v>5.2523880346002034</v>
      </c>
      <c r="G146">
        <v>8.4658228077588493</v>
      </c>
      <c r="H146">
        <v>3.5158611760736678</v>
      </c>
      <c r="I146">
        <v>3.8667289922659718</v>
      </c>
      <c r="J146">
        <v>741.22871488593853</v>
      </c>
      <c r="K146">
        <v>2493.746294262316</v>
      </c>
      <c r="L146">
        <v>706.30163683893329</v>
      </c>
      <c r="M146">
        <v>0.51685343571614872</v>
      </c>
      <c r="N146">
        <v>0.21569290714939848</v>
      </c>
      <c r="O146">
        <v>0.77271392293635333</v>
      </c>
      <c r="P146" s="7">
        <v>0.43063006572010476</v>
      </c>
      <c r="Q146">
        <v>0.12183510485132092</v>
      </c>
      <c r="R146">
        <v>0.28854243789329292</v>
      </c>
      <c r="S146" s="7" t="str">
        <f>VLOOKUP(A146,'Gross Claim Incurred'!A:A,1,0)</f>
        <v>Firm 200</v>
      </c>
    </row>
    <row r="147" spans="1:19" x14ac:dyDescent="0.2">
      <c r="A147" t="s">
        <v>222</v>
      </c>
      <c r="B147">
        <v>7.0685103647562713</v>
      </c>
      <c r="C147">
        <v>3.688359368015619</v>
      </c>
      <c r="D147">
        <v>12.797830643105989</v>
      </c>
      <c r="E147">
        <v>3.7867048785369497</v>
      </c>
      <c r="F147">
        <v>5.6032011553103152</v>
      </c>
      <c r="G147">
        <v>22.528916962187473</v>
      </c>
      <c r="H147">
        <v>15.948239359928294</v>
      </c>
      <c r="I147">
        <v>15.960131311991736</v>
      </c>
      <c r="J147">
        <v>41.892007503204475</v>
      </c>
      <c r="K147">
        <v>59.046523853309111</v>
      </c>
      <c r="L147">
        <v>23.006980523231832</v>
      </c>
      <c r="M147">
        <v>0.24920225349054723</v>
      </c>
      <c r="N147">
        <v>1.8584570770213311</v>
      </c>
      <c r="O147">
        <v>1.9072317197376507</v>
      </c>
      <c r="P147" s="7">
        <v>0.30710584268620184</v>
      </c>
      <c r="Q147">
        <v>0.2849340228553584</v>
      </c>
      <c r="R147">
        <v>0.14637092749770203</v>
      </c>
      <c r="S147" s="7" t="str">
        <f>VLOOKUP(A147,'Gross Claim Incurred'!A:A,1,0)</f>
        <v>Firm 201</v>
      </c>
    </row>
    <row r="148" spans="1:19" x14ac:dyDescent="0.2">
      <c r="A148" t="s">
        <v>224</v>
      </c>
      <c r="B148">
        <v>1341.6605295072932</v>
      </c>
      <c r="C148">
        <v>911.10510468626524</v>
      </c>
      <c r="D148">
        <v>944.16737545788578</v>
      </c>
      <c r="E148">
        <v>1.7111861214539406</v>
      </c>
      <c r="F148">
        <v>1849.3710945838861</v>
      </c>
      <c r="G148">
        <v>4461.5925049900343</v>
      </c>
      <c r="H148">
        <v>2833.2300902164206</v>
      </c>
      <c r="I148">
        <v>1028.7795701214895</v>
      </c>
      <c r="J148">
        <v>22.344329085288127</v>
      </c>
      <c r="K148">
        <v>-38.328986214871051</v>
      </c>
      <c r="L148">
        <v>1.3619753941263197</v>
      </c>
      <c r="M148">
        <v>1.0980456428776355</v>
      </c>
      <c r="N148">
        <v>0.56362291588198798</v>
      </c>
      <c r="O148">
        <v>1.5934678869403309</v>
      </c>
      <c r="P148" s="7">
        <v>0.55875585524222382</v>
      </c>
      <c r="Q148">
        <v>0.47414462303091759</v>
      </c>
      <c r="R148">
        <v>1.2914220918339343</v>
      </c>
      <c r="S148" s="7" t="str">
        <f>VLOOKUP(A148,'Gross Claim Incurred'!A:A,1,0)</f>
        <v>Firm 203</v>
      </c>
    </row>
    <row r="149" spans="1:19" x14ac:dyDescent="0.2">
      <c r="A149" t="s">
        <v>225</v>
      </c>
      <c r="B149">
        <v>14.95394735331862</v>
      </c>
      <c r="C149">
        <v>8.4656991943170876</v>
      </c>
      <c r="D149">
        <v>30.03641391980393</v>
      </c>
      <c r="E149">
        <v>3.2383287560796541</v>
      </c>
      <c r="F149">
        <v>10.640055287704433</v>
      </c>
      <c r="G149">
        <v>53.847776149039206</v>
      </c>
      <c r="H149">
        <v>18.071747037072299</v>
      </c>
      <c r="I149">
        <v>27.312428959838666</v>
      </c>
      <c r="J149">
        <v>52.745418783336014</v>
      </c>
      <c r="K149">
        <v>193.20098547077873</v>
      </c>
      <c r="L149">
        <v>87.741985282591642</v>
      </c>
      <c r="M149">
        <v>1.3301798810577683</v>
      </c>
      <c r="N149">
        <v>-1.4931149825223011E-2</v>
      </c>
      <c r="O149">
        <v>1.2313087569472789</v>
      </c>
      <c r="P149" s="7">
        <v>0.62506690309114155</v>
      </c>
      <c r="Q149">
        <v>0.46026767402245522</v>
      </c>
      <c r="R149">
        <v>0.81044299837527267</v>
      </c>
      <c r="S149" s="7" t="str">
        <f>VLOOKUP(A149,'Gross Claim Incurred'!A:A,1,0)</f>
        <v>Firm 204</v>
      </c>
    </row>
    <row r="150" spans="1:19" x14ac:dyDescent="0.2">
      <c r="A150" t="s">
        <v>228</v>
      </c>
      <c r="B150">
        <v>-0.47079018133019845</v>
      </c>
      <c r="C150">
        <v>28.614122948256362</v>
      </c>
      <c r="D150">
        <v>35.189465083336572</v>
      </c>
      <c r="E150">
        <v>0.41994907136899701</v>
      </c>
      <c r="F150">
        <v>-4.2626315572990327E-2</v>
      </c>
      <c r="G150">
        <v>410.70911015870934</v>
      </c>
      <c r="H150">
        <v>68.042466061275519</v>
      </c>
      <c r="I150">
        <v>71.696724781288964</v>
      </c>
      <c r="J150">
        <v>4.7943267809514056</v>
      </c>
      <c r="K150">
        <v>3.4672405884991297</v>
      </c>
      <c r="L150">
        <v>3.8747100195778352</v>
      </c>
      <c r="M150">
        <v>0.19785669508408676</v>
      </c>
      <c r="N150">
        <v>0.36052693316961004</v>
      </c>
      <c r="O150">
        <v>0.74296493107425199</v>
      </c>
      <c r="P150" s="7">
        <v>0.22845067572303268</v>
      </c>
      <c r="Q150">
        <v>0.34397218007926506</v>
      </c>
      <c r="R150">
        <v>0.50521464043541509</v>
      </c>
      <c r="S150" s="7" t="str">
        <f>VLOOKUP(A150,'Gross Claim Incurred'!A:A,1,0)</f>
        <v>Firm 207</v>
      </c>
    </row>
    <row r="151" spans="1:19" x14ac:dyDescent="0.2">
      <c r="A151" t="s">
        <v>229</v>
      </c>
      <c r="B151">
        <v>1343.120989212624</v>
      </c>
      <c r="C151">
        <v>31.593222772579804</v>
      </c>
      <c r="D151">
        <v>24.028402461419645</v>
      </c>
      <c r="E151">
        <v>1.4256548052678673</v>
      </c>
      <c r="F151">
        <v>1778.8508965967187</v>
      </c>
      <c r="G151">
        <v>47153.942152631389</v>
      </c>
      <c r="H151">
        <v>24990.950081696305</v>
      </c>
      <c r="I151">
        <v>52.56536744310354</v>
      </c>
      <c r="J151">
        <v>6.3055410331533709E-2</v>
      </c>
      <c r="K151">
        <v>1.0333623988921912</v>
      </c>
      <c r="L151">
        <v>0.3277805734923499</v>
      </c>
      <c r="M151">
        <v>0</v>
      </c>
      <c r="N151">
        <v>0</v>
      </c>
      <c r="O151">
        <v>0</v>
      </c>
      <c r="P151" s="7">
        <v>0</v>
      </c>
      <c r="Q151">
        <v>0</v>
      </c>
      <c r="R151">
        <v>0</v>
      </c>
      <c r="S151" s="7" t="str">
        <f>VLOOKUP(A151,'Gross Claim Incurred'!A:A,1,0)</f>
        <v>Firm 208</v>
      </c>
    </row>
    <row r="152" spans="1:19" x14ac:dyDescent="0.2">
      <c r="A152" t="s">
        <v>230</v>
      </c>
      <c r="B152">
        <v>115.64327982369539</v>
      </c>
      <c r="C152">
        <v>1.5758776025892793</v>
      </c>
      <c r="D152">
        <v>7.4295021154696226</v>
      </c>
      <c r="E152">
        <v>6.7832141679712255</v>
      </c>
      <c r="F152">
        <v>154.35065954771204</v>
      </c>
      <c r="G152">
        <v>1288.9582532154068</v>
      </c>
      <c r="H152">
        <v>1256.8212756718035</v>
      </c>
      <c r="I152">
        <v>11.15962807873702</v>
      </c>
      <c r="J152">
        <v>13.481407839136171</v>
      </c>
      <c r="K152">
        <v>156.72002038499005</v>
      </c>
      <c r="L152">
        <v>63.591279364802382</v>
      </c>
      <c r="M152">
        <v>0.79457328239682146</v>
      </c>
      <c r="N152">
        <v>-1.686566082180261E-2</v>
      </c>
      <c r="O152">
        <v>0.71472973289318908</v>
      </c>
      <c r="P152" s="7">
        <v>0.70369543976828142</v>
      </c>
      <c r="Q152">
        <v>0.69212161428538133</v>
      </c>
      <c r="R152">
        <v>0.13541379301062953</v>
      </c>
      <c r="S152" s="7" t="str">
        <f>VLOOKUP(A152,'Gross Claim Incurred'!A:A,1,0)</f>
        <v>Firm 209</v>
      </c>
    </row>
    <row r="153" spans="1:19" x14ac:dyDescent="0.2">
      <c r="A153" t="s">
        <v>231</v>
      </c>
      <c r="B153">
        <v>35411.422649947068</v>
      </c>
      <c r="C153">
        <v>249.2437989905267</v>
      </c>
      <c r="D153">
        <v>1141.4200198400808</v>
      </c>
      <c r="E153">
        <v>1.5475335225593254</v>
      </c>
      <c r="F153">
        <v>53157.315961541237</v>
      </c>
      <c r="G153">
        <v>202189.36498515637</v>
      </c>
      <c r="H153">
        <v>245325.49944762321</v>
      </c>
      <c r="I153">
        <v>573.26644331334523</v>
      </c>
      <c r="J153">
        <v>443.20681889663513</v>
      </c>
      <c r="K153">
        <v>1107.6810414209619</v>
      </c>
      <c r="L153">
        <v>467.51904169481742</v>
      </c>
      <c r="M153">
        <v>0.77995645569733152</v>
      </c>
      <c r="N153">
        <v>0.49205725308615927</v>
      </c>
      <c r="O153">
        <v>0.68280015369036529</v>
      </c>
      <c r="P153" s="7">
        <v>0.79074027025224636</v>
      </c>
      <c r="Q153">
        <v>0.42546620754717585</v>
      </c>
      <c r="R153">
        <v>1.2346776146459866</v>
      </c>
      <c r="S153" s="7" t="str">
        <f>VLOOKUP(A153,'Gross Claim Incurred'!A:A,1,0)</f>
        <v>Firm 210</v>
      </c>
    </row>
    <row r="154" spans="1:19" x14ac:dyDescent="0.2">
      <c r="A154" t="s">
        <v>232</v>
      </c>
      <c r="B154">
        <v>190.17092580363871</v>
      </c>
      <c r="C154">
        <v>146.24415903554973</v>
      </c>
      <c r="D154">
        <v>236.46923788525459</v>
      </c>
      <c r="E154">
        <v>0.69136238681868523</v>
      </c>
      <c r="F154">
        <v>331.15825027629933</v>
      </c>
      <c r="G154">
        <v>596.52648796500137</v>
      </c>
      <c r="H154">
        <v>169.91552037855158</v>
      </c>
      <c r="I154">
        <v>66.267370410552388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7">
        <v>0</v>
      </c>
      <c r="Q154">
        <v>0</v>
      </c>
      <c r="R154">
        <v>0</v>
      </c>
      <c r="S154" s="7" t="str">
        <f>VLOOKUP(A154,'Gross Claim Incurred'!A:A,1,0)</f>
        <v>Firm 211</v>
      </c>
    </row>
    <row r="155" spans="1:19" x14ac:dyDescent="0.2">
      <c r="A155" t="s">
        <v>233</v>
      </c>
      <c r="B155">
        <v>91.02258985080887</v>
      </c>
      <c r="C155">
        <v>38.464784921670784</v>
      </c>
      <c r="D155">
        <v>249.5380833380782</v>
      </c>
      <c r="E155">
        <v>6.0399690006841755</v>
      </c>
      <c r="F155">
        <v>105.10953089525171</v>
      </c>
      <c r="G155">
        <v>190.77395882414891</v>
      </c>
      <c r="H155">
        <v>31.667621907550615</v>
      </c>
      <c r="I155">
        <v>212.0654365160824</v>
      </c>
      <c r="J155">
        <v>6.4862856043675903</v>
      </c>
      <c r="K155">
        <v>38.589784918101216</v>
      </c>
      <c r="L155">
        <v>4.7380497169073292</v>
      </c>
      <c r="M155">
        <v>0.62538064565460461</v>
      </c>
      <c r="N155">
        <v>-4.4234668140224621E-2</v>
      </c>
      <c r="O155">
        <v>0.49709752018414999</v>
      </c>
      <c r="P155" s="7">
        <v>0.25061163766918843</v>
      </c>
      <c r="Q155">
        <v>0.24631191953247153</v>
      </c>
      <c r="R155">
        <v>0.43708211710379519</v>
      </c>
      <c r="S155" s="7" t="str">
        <f>VLOOKUP(A155,'Gross Claim Incurred'!A:A,1,0)</f>
        <v>Firm 212</v>
      </c>
    </row>
    <row r="156" spans="1:19" x14ac:dyDescent="0.2">
      <c r="A156" t="s">
        <v>234</v>
      </c>
      <c r="B156">
        <v>15.575577798246417</v>
      </c>
      <c r="C156">
        <v>316.09500456819387</v>
      </c>
      <c r="D156">
        <v>76.3206254944036</v>
      </c>
      <c r="E156">
        <v>0.22666063732786018</v>
      </c>
      <c r="F156">
        <v>19.264843930543993</v>
      </c>
      <c r="G156">
        <v>349.2545905404524</v>
      </c>
      <c r="H156">
        <v>448.7029896580849</v>
      </c>
      <c r="I156">
        <v>110.11790789604763</v>
      </c>
      <c r="J156">
        <v>50.848671436247244</v>
      </c>
      <c r="K156">
        <v>95.177916590752645</v>
      </c>
      <c r="L156">
        <v>116.32932088127617</v>
      </c>
      <c r="M156">
        <v>0.11399369805876633</v>
      </c>
      <c r="N156">
        <v>0.30704010013282834</v>
      </c>
      <c r="O156">
        <v>1.0705796429328061</v>
      </c>
      <c r="P156" s="7">
        <v>0.59296837126404722</v>
      </c>
      <c r="Q156">
        <v>0.32255637658396719</v>
      </c>
      <c r="R156">
        <v>1.1579166918904285</v>
      </c>
      <c r="S156" s="7" t="str">
        <f>VLOOKUP(A156,'Gross Claim Incurred'!A:A,1,0)</f>
        <v>Firm 213</v>
      </c>
    </row>
    <row r="157" spans="1:19" x14ac:dyDescent="0.2">
      <c r="A157" t="s">
        <v>235</v>
      </c>
      <c r="B157">
        <v>2.1596763672327728</v>
      </c>
      <c r="C157">
        <v>8.7465294886009399</v>
      </c>
      <c r="D157">
        <v>35.724708253036056</v>
      </c>
      <c r="E157">
        <v>3.013103701636858</v>
      </c>
      <c r="F157">
        <v>2.2828801358009039</v>
      </c>
      <c r="G157">
        <v>56.65928825140918</v>
      </c>
      <c r="H157">
        <v>27.87380021719493</v>
      </c>
      <c r="I157">
        <v>17.12145716048769</v>
      </c>
      <c r="J157">
        <v>122.74364890434734</v>
      </c>
      <c r="K157">
        <v>336.07827736572597</v>
      </c>
      <c r="L157">
        <v>-4.9282788057406703</v>
      </c>
      <c r="M157">
        <v>0.47188395241645181</v>
      </c>
      <c r="N157">
        <v>0.96831812405816198</v>
      </c>
      <c r="O157">
        <v>0.91864141472269112</v>
      </c>
      <c r="P157" s="7">
        <v>1.1972438383308883</v>
      </c>
      <c r="Q157">
        <v>0.32978240225201155</v>
      </c>
      <c r="R157">
        <v>1.2463913014749572</v>
      </c>
      <c r="S157" s="7" t="str">
        <f>VLOOKUP(A157,'Gross Claim Incurred'!A:A,1,0)</f>
        <v>Firm 214</v>
      </c>
    </row>
    <row r="158" spans="1:19" x14ac:dyDescent="0.2">
      <c r="A158" t="s">
        <v>237</v>
      </c>
      <c r="B158">
        <v>362.11617058052468</v>
      </c>
      <c r="C158">
        <v>712.622158101472</v>
      </c>
      <c r="D158">
        <v>709.24792711806913</v>
      </c>
      <c r="E158">
        <v>199860575.86058554</v>
      </c>
      <c r="F158">
        <v>865.9533743961058</v>
      </c>
      <c r="G158">
        <v>26715.207980182964</v>
      </c>
      <c r="H158">
        <v>15505.517201576102</v>
      </c>
      <c r="I158">
        <v>134.45584382039598</v>
      </c>
      <c r="J158">
        <v>3319.5748979092155</v>
      </c>
      <c r="K158">
        <v>7810.8922397316837</v>
      </c>
      <c r="L158">
        <v>4106.4804515354645</v>
      </c>
      <c r="M158">
        <v>0.21294678122379626</v>
      </c>
      <c r="N158">
        <v>0.21335843755283923</v>
      </c>
      <c r="O158">
        <v>0.43243310093003712</v>
      </c>
      <c r="P158" s="7">
        <v>0.30010439886361973</v>
      </c>
      <c r="Q158">
        <v>0.12212575357501355</v>
      </c>
      <c r="R158">
        <v>0.50598737683849127</v>
      </c>
      <c r="S158" s="7" t="str">
        <f>VLOOKUP(A158,'Gross Claim Incurred'!A:A,1,0)</f>
        <v>Firm 216</v>
      </c>
    </row>
    <row r="159" spans="1:19" x14ac:dyDescent="0.2">
      <c r="A159" t="s">
        <v>239</v>
      </c>
      <c r="B159">
        <v>205.47370378554993</v>
      </c>
      <c r="C159">
        <v>92.712590373341854</v>
      </c>
      <c r="D159">
        <v>225.24968504683699</v>
      </c>
      <c r="E159">
        <v>0.32039666112610626</v>
      </c>
      <c r="F159">
        <v>255.22486790160883</v>
      </c>
      <c r="G159">
        <v>398.66476227496275</v>
      </c>
      <c r="H159">
        <v>418.5424196056004</v>
      </c>
      <c r="I159">
        <v>157.74887030734595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7">
        <v>0</v>
      </c>
      <c r="Q159">
        <v>0</v>
      </c>
      <c r="R159">
        <v>0</v>
      </c>
      <c r="S159" s="7" t="str">
        <f>VLOOKUP(A159,'Gross Claim Incurred'!A:A,1,0)</f>
        <v>Firm 218</v>
      </c>
    </row>
    <row r="160" spans="1:19" x14ac:dyDescent="0.2">
      <c r="A160" t="s">
        <v>240</v>
      </c>
      <c r="B160">
        <v>11.192400656686031</v>
      </c>
      <c r="C160">
        <v>3.2937639881278704</v>
      </c>
      <c r="D160">
        <v>28.576587935913714</v>
      </c>
      <c r="E160">
        <v>6.6190206602319366</v>
      </c>
      <c r="F160">
        <v>15.509079138397487</v>
      </c>
      <c r="G160">
        <v>57.572410592300344</v>
      </c>
      <c r="H160">
        <v>26.101981676904046</v>
      </c>
      <c r="I160">
        <v>41.619121676342772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7">
        <v>0</v>
      </c>
      <c r="Q160">
        <v>0</v>
      </c>
      <c r="R160">
        <v>0</v>
      </c>
      <c r="S160" s="7" t="str">
        <f>VLOOKUP(A160,'Gross Claim Incurred'!A:A,1,0)</f>
        <v>Firm 219</v>
      </c>
    </row>
    <row r="161" spans="1:19" x14ac:dyDescent="0.2">
      <c r="A161" t="s">
        <v>241</v>
      </c>
      <c r="B161">
        <v>31.480125750383383</v>
      </c>
      <c r="C161">
        <v>4.610356552819054</v>
      </c>
      <c r="D161">
        <v>17.85071178395031</v>
      </c>
      <c r="E161">
        <v>0.99864436856928906</v>
      </c>
      <c r="F161">
        <v>22.359105711206901</v>
      </c>
      <c r="G161">
        <v>35.969324915578753</v>
      </c>
      <c r="H161">
        <v>21.6442354706417</v>
      </c>
      <c r="I161">
        <v>22.33407621207057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7">
        <v>0</v>
      </c>
      <c r="Q161">
        <v>0</v>
      </c>
      <c r="R161">
        <v>0</v>
      </c>
      <c r="S161" s="7" t="str">
        <f>VLOOKUP(A161,'Gross Claim Incurred'!A:A,1,0)</f>
        <v>Firm 220</v>
      </c>
    </row>
    <row r="162" spans="1:19" x14ac:dyDescent="0.2">
      <c r="A162" t="s">
        <v>242</v>
      </c>
      <c r="B162">
        <v>2054.8354001340695</v>
      </c>
      <c r="C162">
        <v>206.63971522822166</v>
      </c>
      <c r="D162">
        <v>359.91635708945176</v>
      </c>
      <c r="E162">
        <v>1.3602397616871422</v>
      </c>
      <c r="F162">
        <v>1395.0879991296981</v>
      </c>
      <c r="G162">
        <v>1112.1836977410651</v>
      </c>
      <c r="H162">
        <v>394.84075703526929</v>
      </c>
      <c r="I162">
        <v>341.91425026454016</v>
      </c>
      <c r="J162">
        <v>12.015472217723646</v>
      </c>
      <c r="K162">
        <v>1.288093126779726</v>
      </c>
      <c r="L162">
        <v>2.8878554289049125</v>
      </c>
      <c r="M162">
        <v>0.51032164689582271</v>
      </c>
      <c r="N162">
        <v>0.17216528060247635</v>
      </c>
      <c r="O162">
        <v>0.66256432296756496</v>
      </c>
      <c r="P162" s="7">
        <v>0.46526224980104997</v>
      </c>
      <c r="Q162">
        <v>0.23991150085596699</v>
      </c>
      <c r="R162">
        <v>0.83632637708236623</v>
      </c>
      <c r="S162" s="7" t="str">
        <f>VLOOKUP(A162,'Gross Claim Incurred'!A:A,1,0)</f>
        <v>Firm 221</v>
      </c>
    </row>
    <row r="163" spans="1:19" x14ac:dyDescent="0.2">
      <c r="A163" t="s">
        <v>243</v>
      </c>
      <c r="B163">
        <v>234.26176756079639</v>
      </c>
      <c r="C163">
        <v>136.26854779770051</v>
      </c>
      <c r="D163">
        <v>324.05744040430261</v>
      </c>
      <c r="E163">
        <v>1.7452892590500841</v>
      </c>
      <c r="F163">
        <v>181.02421083309667</v>
      </c>
      <c r="G163">
        <v>974.94631666893417</v>
      </c>
      <c r="H163">
        <v>980.15152479898643</v>
      </c>
      <c r="I163">
        <v>179.9696321062109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s="7">
        <v>0</v>
      </c>
      <c r="Q163">
        <v>0</v>
      </c>
      <c r="R163">
        <v>0</v>
      </c>
      <c r="S163" s="7" t="str">
        <f>VLOOKUP(A163,'Gross Claim Incurred'!A:A,1,0)</f>
        <v>Firm 222</v>
      </c>
    </row>
    <row r="164" spans="1:19" x14ac:dyDescent="0.2">
      <c r="A164" t="s">
        <v>244</v>
      </c>
      <c r="B164">
        <v>22.521301915604177</v>
      </c>
      <c r="C164">
        <v>20.750435533092524</v>
      </c>
      <c r="D164">
        <v>24.424715653233804</v>
      </c>
      <c r="E164">
        <v>1.4269886494085378</v>
      </c>
      <c r="F164">
        <v>31.484446133520464</v>
      </c>
      <c r="G164">
        <v>30.932038557720375</v>
      </c>
      <c r="H164">
        <v>6.4225996854778202</v>
      </c>
      <c r="I164">
        <v>50.416092424830232</v>
      </c>
      <c r="J164">
        <v>0.62581183120468498</v>
      </c>
      <c r="K164">
        <v>0</v>
      </c>
      <c r="L164">
        <v>0</v>
      </c>
      <c r="M164">
        <v>0</v>
      </c>
      <c r="N164">
        <v>0</v>
      </c>
      <c r="O164">
        <v>0</v>
      </c>
      <c r="P164" s="7">
        <v>0</v>
      </c>
      <c r="Q164">
        <v>0</v>
      </c>
      <c r="R164">
        <v>0</v>
      </c>
      <c r="S164" s="7" t="str">
        <f>VLOOKUP(A164,'Gross Claim Incurred'!A:A,1,0)</f>
        <v>Firm 223</v>
      </c>
    </row>
    <row r="165" spans="1:19" x14ac:dyDescent="0.2">
      <c r="A165" t="s">
        <v>246</v>
      </c>
      <c r="B165">
        <v>-6.448993223942971E-3</v>
      </c>
      <c r="C165">
        <v>3.6710215928218042</v>
      </c>
      <c r="D165">
        <v>-1.4899922489162924</v>
      </c>
      <c r="E165">
        <v>-0.11735160840824381</v>
      </c>
      <c r="F165">
        <v>-1.7247381096716503E-4</v>
      </c>
      <c r="G165">
        <v>34.903402611387193</v>
      </c>
      <c r="H165">
        <v>32.977218900728175</v>
      </c>
      <c r="I165">
        <v>-2.2398638278847125</v>
      </c>
      <c r="J165">
        <v>741.06562479799788</v>
      </c>
      <c r="K165">
        <v>465.70802096058861</v>
      </c>
      <c r="L165">
        <v>695.43188077898947</v>
      </c>
      <c r="M165">
        <v>0.63768951957094056</v>
      </c>
      <c r="N165">
        <v>0.37905145226999143</v>
      </c>
      <c r="O165">
        <v>0.65421233656441125</v>
      </c>
      <c r="P165" s="7">
        <v>1.0092409091228216</v>
      </c>
      <c r="Q165">
        <v>0.37312663495697401</v>
      </c>
      <c r="R165">
        <v>0.98352944262741926</v>
      </c>
      <c r="S165" s="7" t="str">
        <f>VLOOKUP(A165,'Gross Claim Incurred'!A:A,1,0)</f>
        <v>Firm 225</v>
      </c>
    </row>
    <row r="166" spans="1:19" x14ac:dyDescent="0.2">
      <c r="A166" t="s">
        <v>247</v>
      </c>
      <c r="B166">
        <v>31.227512932561524</v>
      </c>
      <c r="C166">
        <v>7.7221337672589545</v>
      </c>
      <c r="D166">
        <v>13.998608819851171</v>
      </c>
      <c r="E166">
        <v>1.4518882902280366</v>
      </c>
      <c r="F166">
        <v>13.360010077509362</v>
      </c>
      <c r="G166">
        <v>25.859984376489557</v>
      </c>
      <c r="H166">
        <v>6.6468609070021376</v>
      </c>
      <c r="I166">
        <v>10.066743371373597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s="7">
        <v>0</v>
      </c>
      <c r="Q166">
        <v>0</v>
      </c>
      <c r="R166">
        <v>0</v>
      </c>
      <c r="S166" s="7" t="str">
        <f>VLOOKUP(A166,'Gross Claim Incurred'!A:A,1,0)</f>
        <v>Firm 226</v>
      </c>
    </row>
    <row r="167" spans="1:19" x14ac:dyDescent="0.2">
      <c r="A167" t="s">
        <v>248</v>
      </c>
      <c r="B167">
        <v>270.00961759933335</v>
      </c>
      <c r="C167">
        <v>128.07264950945279</v>
      </c>
      <c r="D167">
        <v>310.7533450231528</v>
      </c>
      <c r="E167">
        <v>0.79942539808568436</v>
      </c>
      <c r="F167">
        <v>537.83089319402427</v>
      </c>
      <c r="G167">
        <v>779.71694377257199</v>
      </c>
      <c r="H167">
        <v>612.06314023994889</v>
      </c>
      <c r="I167">
        <v>216.06648238140059</v>
      </c>
      <c r="J167">
        <v>108.54567865325946</v>
      </c>
      <c r="K167">
        <v>260.31122268507772</v>
      </c>
      <c r="L167">
        <v>76.637808550717992</v>
      </c>
      <c r="M167">
        <v>0.6786053885763359</v>
      </c>
      <c r="N167">
        <v>0.53180489432800382</v>
      </c>
      <c r="O167">
        <v>1.2638235149525976</v>
      </c>
      <c r="P167" s="7">
        <v>0.63478280273836596</v>
      </c>
      <c r="Q167">
        <v>0.53710974098924158</v>
      </c>
      <c r="R167">
        <v>1.1954914009033795</v>
      </c>
      <c r="S167" s="7" t="str">
        <f>VLOOKUP(A167,'Gross Claim Incurred'!A:A,1,0)</f>
        <v>Firm 227</v>
      </c>
    </row>
    <row r="168" spans="1:19" x14ac:dyDescent="0.2">
      <c r="A168" t="s">
        <v>249</v>
      </c>
      <c r="B168">
        <v>7.6221475803519807</v>
      </c>
      <c r="C168">
        <v>11.82872683670854</v>
      </c>
      <c r="D168">
        <v>23.481977747517256</v>
      </c>
      <c r="E168">
        <v>1.3990421017421422</v>
      </c>
      <c r="F168">
        <v>10.171279627683194</v>
      </c>
      <c r="G168">
        <v>46.906173571338805</v>
      </c>
      <c r="H168">
        <v>25.2117338349099</v>
      </c>
      <c r="I168">
        <v>40.334976256574336</v>
      </c>
      <c r="J168">
        <v>3.1837630394828369</v>
      </c>
      <c r="K168">
        <v>18.49745203657098</v>
      </c>
      <c r="L168">
        <v>29.421852107901334</v>
      </c>
      <c r="M168">
        <v>0.95160370957409235</v>
      </c>
      <c r="N168">
        <v>197.95604878138724</v>
      </c>
      <c r="O168">
        <v>328.58545603110616</v>
      </c>
      <c r="P168" s="7">
        <v>0</v>
      </c>
      <c r="Q168">
        <v>0</v>
      </c>
      <c r="R168">
        <v>0</v>
      </c>
      <c r="S168" s="7" t="str">
        <f>VLOOKUP(A168,'Gross Claim Incurred'!A:A,1,0)</f>
        <v>Firm 228</v>
      </c>
    </row>
    <row r="169" spans="1:19" x14ac:dyDescent="0.2">
      <c r="A169" t="s">
        <v>250</v>
      </c>
      <c r="B169">
        <v>296.01040369954018</v>
      </c>
      <c r="C169">
        <v>270.93583044696396</v>
      </c>
      <c r="D169">
        <v>279.92191064343302</v>
      </c>
      <c r="E169">
        <v>1.5054150067124035</v>
      </c>
      <c r="F169">
        <v>295.57961101710941</v>
      </c>
      <c r="G169">
        <v>1278.2985974126707</v>
      </c>
      <c r="H169">
        <v>542.02186281757076</v>
      </c>
      <c r="I169">
        <v>596.21891574596589</v>
      </c>
      <c r="J169">
        <v>77.047435413797615</v>
      </c>
      <c r="K169">
        <v>57.909853981749436</v>
      </c>
      <c r="L169">
        <v>114.29764232395794</v>
      </c>
      <c r="M169">
        <v>0.68788135919491555</v>
      </c>
      <c r="N169">
        <v>0.58960964994636922</v>
      </c>
      <c r="O169">
        <v>1.3198933973725904</v>
      </c>
      <c r="P169" s="7">
        <v>0.58181021950188749</v>
      </c>
      <c r="Q169">
        <v>0.26442873315311727</v>
      </c>
      <c r="R169">
        <v>1.2700485266549815</v>
      </c>
      <c r="S169" s="7" t="str">
        <f>VLOOKUP(A169,'Gross Claim Incurred'!A:A,1,0)</f>
        <v>Firm 229</v>
      </c>
    </row>
    <row r="170" spans="1:19" x14ac:dyDescent="0.2">
      <c r="A170" t="s">
        <v>251</v>
      </c>
      <c r="B170">
        <v>0.12403362697111282</v>
      </c>
      <c r="C170">
        <v>16.00201829279057</v>
      </c>
      <c r="D170">
        <v>25.459313059918877</v>
      </c>
      <c r="E170">
        <v>1.5925551158725235</v>
      </c>
      <c r="F170">
        <v>1.4882839477280682E-2</v>
      </c>
      <c r="G170">
        <v>88.601102976076533</v>
      </c>
      <c r="H170">
        <v>35.024086400804656</v>
      </c>
      <c r="I170">
        <v>27.765431750357521</v>
      </c>
      <c r="J170">
        <v>295.89625222202102</v>
      </c>
      <c r="K170">
        <v>360.37903291614168</v>
      </c>
      <c r="L170">
        <v>229.16445338464533</v>
      </c>
      <c r="M170">
        <v>0.66153728905423792</v>
      </c>
      <c r="N170">
        <v>0.45029782485252667</v>
      </c>
      <c r="O170">
        <v>1.1851161673574364</v>
      </c>
      <c r="P170" s="7">
        <v>0.93461602055471804</v>
      </c>
      <c r="Q170">
        <v>0.36211255555767097</v>
      </c>
      <c r="R170">
        <v>0.7219444030753801</v>
      </c>
      <c r="S170" s="7" t="str">
        <f>VLOOKUP(A170,'Gross Claim Incurred'!A:A,1,0)</f>
        <v>Firm 230</v>
      </c>
    </row>
    <row r="171" spans="1:19" x14ac:dyDescent="0.2">
      <c r="A171" t="s">
        <v>252</v>
      </c>
      <c r="B171">
        <v>29.143265283077142</v>
      </c>
      <c r="C171">
        <v>25.248284481255002</v>
      </c>
      <c r="D171">
        <v>57.032171614665231</v>
      </c>
      <c r="E171">
        <v>1.2838968397515793</v>
      </c>
      <c r="F171">
        <v>321.56495376776036</v>
      </c>
      <c r="G171">
        <v>645.5643706606661</v>
      </c>
      <c r="H171">
        <v>565.21164498934672</v>
      </c>
      <c r="I171">
        <v>80.509393607678959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7">
        <v>0</v>
      </c>
      <c r="Q171">
        <v>0</v>
      </c>
      <c r="R171">
        <v>0</v>
      </c>
      <c r="S171" s="7" t="str">
        <f>VLOOKUP(A171,'Gross Claim Incurred'!A:A,1,0)</f>
        <v>Firm 231</v>
      </c>
    </row>
    <row r="172" spans="1:19" x14ac:dyDescent="0.2">
      <c r="A172" t="s">
        <v>255</v>
      </c>
      <c r="B172">
        <v>3153.6602338382195</v>
      </c>
      <c r="C172">
        <v>2272.5485082816931</v>
      </c>
      <c r="D172">
        <v>3513.7276439240682</v>
      </c>
      <c r="E172">
        <v>1.8617160497124268</v>
      </c>
      <c r="F172">
        <v>3513.339816692433</v>
      </c>
      <c r="G172">
        <v>16626.795442941449</v>
      </c>
      <c r="H172">
        <v>12039.946114259172</v>
      </c>
      <c r="I172">
        <v>1910.8939082575027</v>
      </c>
      <c r="J172">
        <v>1848.847772718819</v>
      </c>
      <c r="K172">
        <v>305.66067662100443</v>
      </c>
      <c r="L172">
        <v>245.14906480184453</v>
      </c>
      <c r="M172">
        <v>0.61190955004859127</v>
      </c>
      <c r="N172">
        <v>0.35202506798340644</v>
      </c>
      <c r="O172">
        <v>0.19321869475665185</v>
      </c>
      <c r="P172" s="7">
        <v>0.47122515705006307</v>
      </c>
      <c r="Q172">
        <v>0.28319925741975038</v>
      </c>
      <c r="R172">
        <v>0.74489646230606232</v>
      </c>
      <c r="S172" s="7" t="str">
        <f>VLOOKUP(A172,'Gross Claim Incurred'!A:A,1,0)</f>
        <v>Firm 234</v>
      </c>
    </row>
    <row r="173" spans="1:19" x14ac:dyDescent="0.2">
      <c r="A173" t="s">
        <v>256</v>
      </c>
      <c r="B173">
        <v>2.8320851463857566</v>
      </c>
      <c r="C173">
        <v>5.2517594325144854</v>
      </c>
      <c r="D173">
        <v>28.680493049740555</v>
      </c>
      <c r="E173">
        <v>4.3528671734941824</v>
      </c>
      <c r="F173">
        <v>3.634766661615731</v>
      </c>
      <c r="G173">
        <v>172.71190745740728</v>
      </c>
      <c r="H173">
        <v>94.322972523962065</v>
      </c>
      <c r="I173">
        <v>32.523316818876538</v>
      </c>
      <c r="J173">
        <v>0.35847376951942173</v>
      </c>
      <c r="K173">
        <v>0.27029149197577318</v>
      </c>
      <c r="L173">
        <v>0</v>
      </c>
      <c r="M173">
        <v>8.5105206003054837E-2</v>
      </c>
      <c r="N173">
        <v>7.3027375639196559E-3</v>
      </c>
      <c r="O173">
        <v>0.49823820651751805</v>
      </c>
      <c r="P173" s="7">
        <v>0.21945132513451943</v>
      </c>
      <c r="Q173">
        <v>3.0479350713127698E-2</v>
      </c>
      <c r="R173">
        <v>4.4347830444500039E-2</v>
      </c>
      <c r="S173" s="7" t="str">
        <f>VLOOKUP(A173,'Gross Claim Incurred'!A:A,1,0)</f>
        <v>Firm 235</v>
      </c>
    </row>
    <row r="174" spans="1:19" x14ac:dyDescent="0.2">
      <c r="A174" t="s">
        <v>257</v>
      </c>
      <c r="B174">
        <v>75.512774845978683</v>
      </c>
      <c r="C174">
        <v>99.407869229693148</v>
      </c>
      <c r="D174">
        <v>140.80609393364404</v>
      </c>
      <c r="E174">
        <v>2.3267725461672861</v>
      </c>
      <c r="F174">
        <v>128.21731147406862</v>
      </c>
      <c r="G174">
        <v>689.93051595063378</v>
      </c>
      <c r="H174">
        <v>187.75553617078725</v>
      </c>
      <c r="I174">
        <v>228.88369391784212</v>
      </c>
      <c r="J174">
        <v>116.99738671602756</v>
      </c>
      <c r="K174">
        <v>308.49988541074083</v>
      </c>
      <c r="L174">
        <v>315.08910428337549</v>
      </c>
      <c r="M174">
        <v>0.40023807323886107</v>
      </c>
      <c r="N174">
        <v>0.14859604916285912</v>
      </c>
      <c r="O174">
        <v>0.28626584306976749</v>
      </c>
      <c r="P174" s="7">
        <v>0.42650666473711085</v>
      </c>
      <c r="Q174">
        <v>0.3156207386318865</v>
      </c>
      <c r="R174">
        <v>0.47429373361607646</v>
      </c>
      <c r="S174" s="7" t="str">
        <f>VLOOKUP(A174,'Gross Claim Incurred'!A:A,1,0)</f>
        <v>Firm 236</v>
      </c>
    </row>
    <row r="175" spans="1:19" x14ac:dyDescent="0.2">
      <c r="A175" t="s">
        <v>258</v>
      </c>
      <c r="B175">
        <v>38.710875384134205</v>
      </c>
      <c r="C175">
        <v>119.08349710541316</v>
      </c>
      <c r="D175">
        <v>228.6440896938885</v>
      </c>
      <c r="E175">
        <v>2.7358507800200131</v>
      </c>
      <c r="F175">
        <v>121.31577293047371</v>
      </c>
      <c r="G175">
        <v>1165.9799764216064</v>
      </c>
      <c r="H175">
        <v>1094.6286808733662</v>
      </c>
      <c r="I175">
        <v>375.16017011948395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7">
        <v>0</v>
      </c>
      <c r="Q175">
        <v>0</v>
      </c>
      <c r="R175">
        <v>0</v>
      </c>
      <c r="S175" s="7" t="str">
        <f>VLOOKUP(A175,'Gross Claim Incurred'!A:A,1,0)</f>
        <v>Firm 237</v>
      </c>
    </row>
    <row r="176" spans="1:19" x14ac:dyDescent="0.2">
      <c r="A176" t="s">
        <v>261</v>
      </c>
      <c r="B176">
        <v>646.33437656952469</v>
      </c>
      <c r="C176">
        <v>33.904935819207012</v>
      </c>
      <c r="D176">
        <v>127.03448094585251</v>
      </c>
      <c r="E176">
        <v>1.3212990400950235</v>
      </c>
      <c r="F176">
        <v>718.78396189303658</v>
      </c>
      <c r="G176">
        <v>142.85539640294729</v>
      </c>
      <c r="H176">
        <v>47.922633164503623</v>
      </c>
      <c r="I176">
        <v>191.79422282810003</v>
      </c>
      <c r="J176">
        <v>0</v>
      </c>
      <c r="K176">
        <v>-15.244939412251687</v>
      </c>
      <c r="L176">
        <v>-19.090494153581538</v>
      </c>
      <c r="M176">
        <v>0</v>
      </c>
      <c r="N176">
        <v>0.12873943907789803</v>
      </c>
      <c r="O176">
        <v>0.1734872901480061</v>
      </c>
      <c r="P176" s="7">
        <v>0</v>
      </c>
      <c r="Q176">
        <v>0.21820794356457998</v>
      </c>
      <c r="R176">
        <v>0.24310087766009242</v>
      </c>
      <c r="S176" s="7" t="str">
        <f>VLOOKUP(A176,'Gross Claim Incurred'!A:A,1,0)</f>
        <v>Firm 240</v>
      </c>
    </row>
    <row r="177" spans="1:19" x14ac:dyDescent="0.2">
      <c r="A177" t="s">
        <v>262</v>
      </c>
      <c r="B177">
        <v>25.029594803761725</v>
      </c>
      <c r="C177">
        <v>25.609166263732646</v>
      </c>
      <c r="D177">
        <v>18.290870097516656</v>
      </c>
      <c r="E177">
        <v>0.92301033098664897</v>
      </c>
      <c r="F177">
        <v>65.22135877324807</v>
      </c>
      <c r="G177">
        <v>194.8933777657972</v>
      </c>
      <c r="H177">
        <v>162.51238934277063</v>
      </c>
      <c r="I177">
        <v>31.304372324057709</v>
      </c>
      <c r="J177">
        <v>96.946825376940026</v>
      </c>
      <c r="K177">
        <v>209.9761937360006</v>
      </c>
      <c r="L177">
        <v>267.22052233746308</v>
      </c>
      <c r="M177">
        <v>0.53074790494461499</v>
      </c>
      <c r="N177">
        <v>0.54705952426865501</v>
      </c>
      <c r="O177">
        <v>1.3809959538033378</v>
      </c>
      <c r="P177" s="7">
        <v>0.65858907184969651</v>
      </c>
      <c r="Q177">
        <v>0.39360180489214142</v>
      </c>
      <c r="R177">
        <v>0.87099769286501394</v>
      </c>
      <c r="S177" s="7" t="str">
        <f>VLOOKUP(A177,'Gross Claim Incurred'!A:A,1,0)</f>
        <v>Firm 241</v>
      </c>
    </row>
    <row r="178" spans="1:19" x14ac:dyDescent="0.2">
      <c r="A178" t="s">
        <v>263</v>
      </c>
      <c r="B178">
        <v>384.39804901214848</v>
      </c>
      <c r="C178">
        <v>217.67616112230326</v>
      </c>
      <c r="D178">
        <v>352.10744692145005</v>
      </c>
      <c r="E178">
        <v>1.704452052613042</v>
      </c>
      <c r="F178">
        <v>469.11425417541949</v>
      </c>
      <c r="G178">
        <v>595.18185348483371</v>
      </c>
      <c r="H178">
        <v>235.12515734780581</v>
      </c>
      <c r="I178">
        <v>390.66379418224386</v>
      </c>
      <c r="J178">
        <v>52.708205820234149</v>
      </c>
      <c r="K178">
        <v>119.4980386560579</v>
      </c>
      <c r="L178">
        <v>3.630003885470205</v>
      </c>
      <c r="M178">
        <v>0.34455339059162154</v>
      </c>
      <c r="N178">
        <v>0.76245589699461047</v>
      </c>
      <c r="O178">
        <v>0.9764253341109459</v>
      </c>
      <c r="P178" s="7">
        <v>0.42053347369677097</v>
      </c>
      <c r="Q178">
        <v>0.28218962038621015</v>
      </c>
      <c r="R178">
        <v>0.46949055289475272</v>
      </c>
      <c r="S178" s="7" t="str">
        <f>VLOOKUP(A178,'Gross Claim Incurred'!A:A,1,0)</f>
        <v>Firm 242</v>
      </c>
    </row>
    <row r="179" spans="1:19" x14ac:dyDescent="0.2">
      <c r="A179" t="s">
        <v>264</v>
      </c>
      <c r="B179">
        <v>174.18745239090205</v>
      </c>
      <c r="C179">
        <v>28.747816761437843</v>
      </c>
      <c r="D179">
        <v>64.148703476419087</v>
      </c>
      <c r="E179">
        <v>3.4014606348246921</v>
      </c>
      <c r="F179">
        <v>99.219728809289691</v>
      </c>
      <c r="G179">
        <v>158.73965221805221</v>
      </c>
      <c r="H179">
        <v>123.7656269575472</v>
      </c>
      <c r="I179">
        <v>142.60340607397788</v>
      </c>
      <c r="J179">
        <v>246.14174242642935</v>
      </c>
      <c r="K179">
        <v>455.38416363920578</v>
      </c>
      <c r="L179">
        <v>536.2054486593604</v>
      </c>
      <c r="M179">
        <v>0.75385587819732025</v>
      </c>
      <c r="N179">
        <v>0.36772729319032643</v>
      </c>
      <c r="O179">
        <v>1.193596064983234</v>
      </c>
      <c r="P179" s="7">
        <v>0.6739145735208758</v>
      </c>
      <c r="Q179">
        <v>0.33328768851547136</v>
      </c>
      <c r="R179">
        <v>1.0631285482141006</v>
      </c>
      <c r="S179" s="7" t="str">
        <f>VLOOKUP(A179,'Gross Claim Incurred'!A:A,1,0)</f>
        <v>Firm 243</v>
      </c>
    </row>
    <row r="180" spans="1:19" x14ac:dyDescent="0.2">
      <c r="A180" t="s">
        <v>265</v>
      </c>
      <c r="B180">
        <v>2.8530954681846472</v>
      </c>
      <c r="C180">
        <v>9.0101840328263201</v>
      </c>
      <c r="D180">
        <v>13.35022975559048</v>
      </c>
      <c r="E180">
        <v>1.3813115125596664</v>
      </c>
      <c r="F180">
        <v>2.4234953497964198</v>
      </c>
      <c r="G180">
        <v>14.387616365254038</v>
      </c>
      <c r="H180">
        <v>1.8193359680573273</v>
      </c>
      <c r="I180">
        <v>23.485033440234965</v>
      </c>
      <c r="J180">
        <v>48.45399746024102</v>
      </c>
      <c r="K180">
        <v>16.387691954791503</v>
      </c>
      <c r="L180">
        <v>18.247543029554901</v>
      </c>
      <c r="M180">
        <v>0.51076878034335249</v>
      </c>
      <c r="N180">
        <v>0.19564574460623602</v>
      </c>
      <c r="O180">
        <v>0.96284828641743592</v>
      </c>
      <c r="P180" s="7">
        <v>0.38444128630697483</v>
      </c>
      <c r="Q180">
        <v>0.27803216667256259</v>
      </c>
      <c r="R180">
        <v>1.2678862383669594</v>
      </c>
      <c r="S180" s="7" t="str">
        <f>VLOOKUP(A180,'Gross Claim Incurred'!A:A,1,0)</f>
        <v>Firm 244</v>
      </c>
    </row>
    <row r="181" spans="1:19" x14ac:dyDescent="0.2">
      <c r="A181" t="s">
        <v>266</v>
      </c>
      <c r="B181">
        <v>3.2454525780483544E-2</v>
      </c>
      <c r="C181">
        <v>11.676289764602386</v>
      </c>
      <c r="D181">
        <v>43.346171370196991</v>
      </c>
      <c r="E181">
        <v>2.8701862294933345</v>
      </c>
      <c r="F181">
        <v>1.0070226385899295E-2</v>
      </c>
      <c r="G181">
        <v>147.52783168261186</v>
      </c>
      <c r="H181">
        <v>68.206074936101089</v>
      </c>
      <c r="I181">
        <v>66.051723969112274</v>
      </c>
      <c r="J181">
        <v>88.123162638256673</v>
      </c>
      <c r="K181">
        <v>242.12156790013927</v>
      </c>
      <c r="L181">
        <v>88.807358701666374</v>
      </c>
      <c r="M181">
        <v>0.56309340404949948</v>
      </c>
      <c r="N181">
        <v>0.21005908068016632</v>
      </c>
      <c r="O181">
        <v>0.81655021072649936</v>
      </c>
      <c r="P181" s="7">
        <v>0.47758149070845068</v>
      </c>
      <c r="Q181">
        <v>0.20833534894822636</v>
      </c>
      <c r="R181">
        <v>0.88990891452707999</v>
      </c>
      <c r="S181" s="7" t="str">
        <f>VLOOKUP(A181,'Gross Claim Incurred'!A:A,1,0)</f>
        <v>Firm 245</v>
      </c>
    </row>
    <row r="182" spans="1:19" x14ac:dyDescent="0.2">
      <c r="A182" t="s">
        <v>267</v>
      </c>
      <c r="B182">
        <v>70.86977410948785</v>
      </c>
      <c r="C182">
        <v>146.78706307207398</v>
      </c>
      <c r="D182">
        <v>174.04806543147657</v>
      </c>
      <c r="E182">
        <v>1.5837296225539317</v>
      </c>
      <c r="F182">
        <v>175.89169288696553</v>
      </c>
      <c r="G182">
        <v>200.76799278939319</v>
      </c>
      <c r="H182">
        <v>120.72820149793083</v>
      </c>
      <c r="I182">
        <v>184.68029554312145</v>
      </c>
      <c r="J182">
        <v>6.2943766945133142</v>
      </c>
      <c r="K182">
        <v>37.689581273087548</v>
      </c>
      <c r="L182">
        <v>23.830601916697653</v>
      </c>
      <c r="M182">
        <v>0.39946497048602747</v>
      </c>
      <c r="N182">
        <v>0.15304291145725085</v>
      </c>
      <c r="O182">
        <v>0.69286649569752978</v>
      </c>
      <c r="P182" s="7">
        <v>0.2855341547986554</v>
      </c>
      <c r="Q182">
        <v>0.293825353295533</v>
      </c>
      <c r="R182">
        <v>0.40784385724058919</v>
      </c>
      <c r="S182" s="7" t="str">
        <f>VLOOKUP(A182,'Gross Claim Incurred'!A:A,1,0)</f>
        <v>Firm 246</v>
      </c>
    </row>
    <row r="183" spans="1:19" x14ac:dyDescent="0.2">
      <c r="A183" t="s">
        <v>268</v>
      </c>
      <c r="B183">
        <v>8265.5298945527938</v>
      </c>
      <c r="C183">
        <v>33.201903608311277</v>
      </c>
      <c r="D183">
        <v>133.30936049455488</v>
      </c>
      <c r="E183">
        <v>7.1476857108298528</v>
      </c>
      <c r="F183">
        <v>15542.935718179022</v>
      </c>
      <c r="G183">
        <v>99925.934334519596</v>
      </c>
      <c r="H183">
        <v>86571.611459645355</v>
      </c>
      <c r="I183">
        <v>97.547127291505618</v>
      </c>
      <c r="J183">
        <v>2.884471694715069</v>
      </c>
      <c r="K183">
        <v>17.044849946681591</v>
      </c>
      <c r="L183">
        <v>15.866024974885539</v>
      </c>
      <c r="M183">
        <v>1.9815979486699789E-2</v>
      </c>
      <c r="N183">
        <v>0.26837687239958263</v>
      </c>
      <c r="O183">
        <v>0.299126410700634</v>
      </c>
      <c r="P183" s="7">
        <v>7.1821936206996187E-2</v>
      </c>
      <c r="Q183">
        <v>0.24729425538342839</v>
      </c>
      <c r="R183">
        <v>0.35401608157842113</v>
      </c>
      <c r="S183" s="7" t="str">
        <f>VLOOKUP(A183,'Gross Claim Incurred'!A:A,1,0)</f>
        <v>Firm 247</v>
      </c>
    </row>
    <row r="184" spans="1:19" x14ac:dyDescent="0.2">
      <c r="A184" t="s">
        <v>271</v>
      </c>
      <c r="B184">
        <v>51.23625039877426</v>
      </c>
      <c r="C184">
        <v>9.0542480633960718</v>
      </c>
      <c r="D184">
        <v>14.866770122351511</v>
      </c>
      <c r="E184">
        <v>2.0466593552259913</v>
      </c>
      <c r="F184">
        <v>31.185425599880649</v>
      </c>
      <c r="G184">
        <v>53.681721230145421</v>
      </c>
      <c r="H184">
        <v>7.0284687710327916</v>
      </c>
      <c r="I184">
        <v>38.73968512232895</v>
      </c>
      <c r="J184">
        <v>0</v>
      </c>
      <c r="K184">
        <v>0.70769565101775633</v>
      </c>
      <c r="L184">
        <v>0.96915136300459148</v>
      </c>
      <c r="M184">
        <v>0</v>
      </c>
      <c r="N184">
        <v>0</v>
      </c>
      <c r="O184">
        <v>0</v>
      </c>
      <c r="P184" s="7">
        <v>0</v>
      </c>
      <c r="Q184">
        <v>0</v>
      </c>
      <c r="R184">
        <v>0</v>
      </c>
      <c r="S184" s="7" t="str">
        <f>VLOOKUP(A184,'Gross Claim Incurred'!A:A,1,0)</f>
        <v>Firm 250</v>
      </c>
    </row>
    <row r="185" spans="1:19" x14ac:dyDescent="0.2">
      <c r="A185" t="s">
        <v>274</v>
      </c>
      <c r="B185">
        <v>26.830189845272855</v>
      </c>
      <c r="C185">
        <v>10.244916542649197</v>
      </c>
      <c r="D185">
        <v>17.403825783031355</v>
      </c>
      <c r="E185">
        <v>1.4817564215384613</v>
      </c>
      <c r="F185">
        <v>67.276701136556554</v>
      </c>
      <c r="G185">
        <v>19.8245502140852</v>
      </c>
      <c r="H185">
        <v>32.023818562301848</v>
      </c>
      <c r="I185">
        <v>27.27219484562125</v>
      </c>
      <c r="J185">
        <v>89.704284177210639</v>
      </c>
      <c r="K185">
        <v>219.01829758895974</v>
      </c>
      <c r="L185">
        <v>77.209795040884615</v>
      </c>
      <c r="M185">
        <v>0.57613527706663192</v>
      </c>
      <c r="N185">
        <v>0.30723312847573464</v>
      </c>
      <c r="O185">
        <v>0.71968310953199066</v>
      </c>
      <c r="P185" s="7">
        <v>0.54530074742049806</v>
      </c>
      <c r="Q185">
        <v>0.40413186918078559</v>
      </c>
      <c r="R185">
        <v>1.2543321930623421</v>
      </c>
      <c r="S185" s="7" t="str">
        <f>VLOOKUP(A185,'Gross Claim Incurred'!A:A,1,0)</f>
        <v>Firm 253</v>
      </c>
    </row>
    <row r="186" spans="1:19" x14ac:dyDescent="0.2">
      <c r="A186" t="s">
        <v>275</v>
      </c>
      <c r="B186">
        <v>36.474219285886804</v>
      </c>
      <c r="C186">
        <v>29.374326699926279</v>
      </c>
      <c r="D186">
        <v>40.608077777640112</v>
      </c>
      <c r="E186">
        <v>1.8442935870704751</v>
      </c>
      <c r="F186">
        <v>178.60841115577188</v>
      </c>
      <c r="G186">
        <v>227.42905212080422</v>
      </c>
      <c r="H186">
        <v>183.52238064542351</v>
      </c>
      <c r="I186">
        <v>58.882480396332383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s="7">
        <v>0</v>
      </c>
      <c r="Q186">
        <v>0</v>
      </c>
      <c r="R186">
        <v>0</v>
      </c>
      <c r="S186" s="7" t="str">
        <f>VLOOKUP(A186,'Gross Claim Incurred'!A:A,1,0)</f>
        <v>Firm 254</v>
      </c>
    </row>
    <row r="187" spans="1:19" x14ac:dyDescent="0.2">
      <c r="A187" t="s">
        <v>276</v>
      </c>
      <c r="B187">
        <v>3.5302167002594302</v>
      </c>
      <c r="C187">
        <v>52.301210844664823</v>
      </c>
      <c r="D187">
        <v>59.785495526253683</v>
      </c>
      <c r="E187">
        <v>0.59079446373326205</v>
      </c>
      <c r="F187">
        <v>7.0881583243081989</v>
      </c>
      <c r="G187">
        <v>55.00441463292259</v>
      </c>
      <c r="H187">
        <v>45.530453873224928</v>
      </c>
      <c r="I187">
        <v>153.5817313672836</v>
      </c>
      <c r="J187">
        <v>3.4302711328020963</v>
      </c>
      <c r="K187">
        <v>12.621054395930287</v>
      </c>
      <c r="L187">
        <v>11.424739688213506</v>
      </c>
      <c r="M187">
        <v>0.39511742749346807</v>
      </c>
      <c r="N187">
        <v>0.7361235044120561</v>
      </c>
      <c r="O187">
        <v>0.866283848390904</v>
      </c>
      <c r="P187" s="7">
        <v>0.2735908611960276</v>
      </c>
      <c r="Q187">
        <v>0.37033096321680131</v>
      </c>
      <c r="R187">
        <v>1.0269944118559589</v>
      </c>
      <c r="S187" s="7" t="str">
        <f>VLOOKUP(A187,'Gross Claim Incurred'!A:A,1,0)</f>
        <v>Firm 255</v>
      </c>
    </row>
    <row r="188" spans="1:19" x14ac:dyDescent="0.2">
      <c r="A188" t="s">
        <v>279</v>
      </c>
      <c r="B188">
        <v>43.21865729514716</v>
      </c>
      <c r="C188">
        <v>22.851455282622034</v>
      </c>
      <c r="D188">
        <v>71.315405830750052</v>
      </c>
      <c r="E188">
        <v>2.1648134341513616</v>
      </c>
      <c r="F188">
        <v>64.962259988424975</v>
      </c>
      <c r="G188">
        <v>88.141504007887065</v>
      </c>
      <c r="H188">
        <v>9.3615821928352343</v>
      </c>
      <c r="I188">
        <v>61.251110337714636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7">
        <v>0</v>
      </c>
      <c r="Q188">
        <v>0</v>
      </c>
      <c r="R188">
        <v>0</v>
      </c>
      <c r="S188" s="7" t="str">
        <f>VLOOKUP(A188,'Gross Claim Incurred'!A:A,1,0)</f>
        <v>Firm 258</v>
      </c>
    </row>
    <row r="189" spans="1:19" x14ac:dyDescent="0.2">
      <c r="A189" t="s">
        <v>281</v>
      </c>
      <c r="B189">
        <v>176.58339653869217</v>
      </c>
      <c r="C189">
        <v>98.299788645220531</v>
      </c>
      <c r="D189">
        <v>146.86314123804826</v>
      </c>
      <c r="E189">
        <v>1.9454203836984185</v>
      </c>
      <c r="F189">
        <v>197.79163237537063</v>
      </c>
      <c r="G189">
        <v>832.92085125849405</v>
      </c>
      <c r="H189">
        <v>464.34168584052469</v>
      </c>
      <c r="I189">
        <v>200.33906496722938</v>
      </c>
      <c r="J189">
        <v>253.44652303373647</v>
      </c>
      <c r="K189">
        <v>533.7789389526472</v>
      </c>
      <c r="L189">
        <v>440.73823322566096</v>
      </c>
      <c r="M189">
        <v>0.49821612346579497</v>
      </c>
      <c r="N189">
        <v>0.35236489798838655</v>
      </c>
      <c r="O189">
        <v>1.4943820148820495</v>
      </c>
      <c r="P189" s="7">
        <v>0.92604584024591419</v>
      </c>
      <c r="Q189">
        <v>0.26689579100998312</v>
      </c>
      <c r="R189">
        <v>0.86232672127048193</v>
      </c>
      <c r="S189" s="7" t="str">
        <f>VLOOKUP(A189,'Gross Claim Incurred'!A:A,1,0)</f>
        <v>Firm 260</v>
      </c>
    </row>
    <row r="190" spans="1:19" x14ac:dyDescent="0.2">
      <c r="A190" t="s">
        <v>283</v>
      </c>
      <c r="B190">
        <v>27.679335645880862</v>
      </c>
      <c r="C190">
        <v>50.053549376040387</v>
      </c>
      <c r="D190">
        <v>85.91271660313366</v>
      </c>
      <c r="E190">
        <v>1.3939978658846264</v>
      </c>
      <c r="F190">
        <v>205.19302862825126</v>
      </c>
      <c r="G190">
        <v>754.8422345729723</v>
      </c>
      <c r="H190">
        <v>718.24026541677517</v>
      </c>
      <c r="I190">
        <v>167.81594396646329</v>
      </c>
      <c r="J190">
        <v>0.88596178709447371</v>
      </c>
      <c r="K190">
        <v>0.86838455736319808</v>
      </c>
      <c r="L190">
        <v>2.9196263994458596</v>
      </c>
      <c r="M190">
        <v>-1.1878305277997938E-2</v>
      </c>
      <c r="N190">
        <v>0</v>
      </c>
      <c r="O190">
        <v>-1.2874547130053537E-2</v>
      </c>
      <c r="P190" s="7">
        <v>0</v>
      </c>
      <c r="Q190">
        <v>0</v>
      </c>
      <c r="R190">
        <v>0</v>
      </c>
      <c r="S190" s="7" t="str">
        <f>VLOOKUP(A190,'Gross Claim Incurred'!A:A,1,0)</f>
        <v>Firm 262</v>
      </c>
    </row>
    <row r="191" spans="1:19" x14ac:dyDescent="0.2">
      <c r="A191" t="s">
        <v>284</v>
      </c>
      <c r="B191">
        <v>42.538435065293008</v>
      </c>
      <c r="C191">
        <v>87.013488842287117</v>
      </c>
      <c r="D191">
        <v>160.7174858258048</v>
      </c>
      <c r="E191">
        <v>0.66720982632088277</v>
      </c>
      <c r="F191">
        <v>76.558202419413504</v>
      </c>
      <c r="G191">
        <v>847.3181587498741</v>
      </c>
      <c r="H191">
        <v>1578.5524288019624</v>
      </c>
      <c r="I191">
        <v>205.89700806061114</v>
      </c>
      <c r="J191">
        <v>9.2150854731032759</v>
      </c>
      <c r="K191">
        <v>17.160063485484493</v>
      </c>
      <c r="L191">
        <v>2.5585447430435666</v>
      </c>
      <c r="M191">
        <v>0.37157888095805369</v>
      </c>
      <c r="N191">
        <v>0.23312569272770692</v>
      </c>
      <c r="O191">
        <v>0.57400113548893639</v>
      </c>
      <c r="P191" s="7">
        <v>0.522791581090854</v>
      </c>
      <c r="Q191">
        <v>0.27412555436129998</v>
      </c>
      <c r="R191">
        <v>0.54250109473645802</v>
      </c>
      <c r="S191" s="7" t="str">
        <f>VLOOKUP(A191,'Gross Claim Incurred'!A:A,1,0)</f>
        <v>Firm 263</v>
      </c>
    </row>
    <row r="192" spans="1:19" x14ac:dyDescent="0.2">
      <c r="A192" t="s">
        <v>285</v>
      </c>
      <c r="B192">
        <v>123.11440269311962</v>
      </c>
      <c r="C192">
        <v>120.75645403313133</v>
      </c>
      <c r="D192">
        <v>144.37028161055213</v>
      </c>
      <c r="E192">
        <v>1.2055143581453955</v>
      </c>
      <c r="F192">
        <v>162.90008553510864</v>
      </c>
      <c r="G192">
        <v>298.09824572253569</v>
      </c>
      <c r="H192">
        <v>443.47823966079534</v>
      </c>
      <c r="I192">
        <v>80.994343299700347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7">
        <v>0</v>
      </c>
      <c r="Q192">
        <v>0</v>
      </c>
      <c r="R192">
        <v>0</v>
      </c>
      <c r="S192" s="7" t="str">
        <f>VLOOKUP(A192,'Gross Claim Incurred'!A:A,1,0)</f>
        <v>Firm 264</v>
      </c>
    </row>
    <row r="193" spans="1:19" x14ac:dyDescent="0.2">
      <c r="A193" t="s">
        <v>286</v>
      </c>
      <c r="B193">
        <v>47.538283203305753</v>
      </c>
      <c r="C193">
        <v>102.68611276934152</v>
      </c>
      <c r="D193">
        <v>152.64209955357529</v>
      </c>
      <c r="E193">
        <v>1.609925823429819</v>
      </c>
      <c r="F193">
        <v>43.389722110065421</v>
      </c>
      <c r="G193">
        <v>487.88859158219265</v>
      </c>
      <c r="H193">
        <v>481.0116471993415</v>
      </c>
      <c r="I193">
        <v>165.20525104798057</v>
      </c>
      <c r="J193">
        <v>3.0679282173588406E-2</v>
      </c>
      <c r="K193">
        <v>9.6901212890957183E-2</v>
      </c>
      <c r="L193">
        <v>0.14109005241909861</v>
      </c>
      <c r="M193">
        <v>0</v>
      </c>
      <c r="N193">
        <v>0</v>
      </c>
      <c r="O193">
        <v>0</v>
      </c>
      <c r="P193" s="7">
        <v>0</v>
      </c>
      <c r="Q193">
        <v>0</v>
      </c>
      <c r="R193">
        <v>0</v>
      </c>
      <c r="S193" s="7" t="str">
        <f>VLOOKUP(A193,'Gross Claim Incurred'!A:A,1,0)</f>
        <v>Firm 265</v>
      </c>
    </row>
    <row r="194" spans="1:19" x14ac:dyDescent="0.2">
      <c r="A194" t="s">
        <v>287</v>
      </c>
      <c r="B194">
        <v>841.89660812353247</v>
      </c>
      <c r="C194">
        <v>499.43920708681605</v>
      </c>
      <c r="D194">
        <v>540.62959649313325</v>
      </c>
      <c r="E194">
        <v>0.84877447994820054</v>
      </c>
      <c r="F194">
        <v>937.39858123269767</v>
      </c>
      <c r="G194">
        <v>2395.6627218901535</v>
      </c>
      <c r="H194">
        <v>1600.6114066160449</v>
      </c>
      <c r="I194">
        <v>877.58204772183637</v>
      </c>
      <c r="J194">
        <v>19.869206924266813</v>
      </c>
      <c r="K194">
        <v>38.037868262867406</v>
      </c>
      <c r="L194">
        <v>-1.0423162115424074</v>
      </c>
      <c r="M194">
        <v>0</v>
      </c>
      <c r="N194">
        <v>0</v>
      </c>
      <c r="O194">
        <v>0</v>
      </c>
      <c r="P194" s="7">
        <v>0.90101723466046002</v>
      </c>
      <c r="Q194">
        <v>0.34430696849803294</v>
      </c>
      <c r="R194">
        <v>1.1989254016838591</v>
      </c>
      <c r="S194" s="7" t="str">
        <f>VLOOKUP(A194,'Gross Claim Incurred'!A:A,1,0)</f>
        <v>Firm 266</v>
      </c>
    </row>
    <row r="195" spans="1:19" x14ac:dyDescent="0.2">
      <c r="A195" t="s">
        <v>288</v>
      </c>
      <c r="B195">
        <v>245.04887865116271</v>
      </c>
      <c r="C195">
        <v>106.55852486116802</v>
      </c>
      <c r="D195">
        <v>374.1205469644708</v>
      </c>
      <c r="E195">
        <v>0.72394385494608948</v>
      </c>
      <c r="F195">
        <v>258.80127062683755</v>
      </c>
      <c r="G195">
        <v>310.2966890714618</v>
      </c>
      <c r="H195">
        <v>681.8260804908299</v>
      </c>
      <c r="I195">
        <v>199.75961801496126</v>
      </c>
      <c r="J195">
        <v>5.0266565487311352</v>
      </c>
      <c r="K195">
        <v>-2.8879457648380025</v>
      </c>
      <c r="L195">
        <v>-0.97910334877054583</v>
      </c>
      <c r="M195">
        <v>0.42671482201419464</v>
      </c>
      <c r="N195">
        <v>0.48304186990682646</v>
      </c>
      <c r="O195">
        <v>1.2430640150231438</v>
      </c>
      <c r="P195" s="7">
        <v>0.16009601695607273</v>
      </c>
      <c r="Q195">
        <v>0.47841560600971028</v>
      </c>
      <c r="R195">
        <v>1.0689325498732138</v>
      </c>
      <c r="S195" s="7" t="str">
        <f>VLOOKUP(A195,'Gross Claim Incurred'!A:A,1,0)</f>
        <v>Firm 267</v>
      </c>
    </row>
    <row r="196" spans="1:19" x14ac:dyDescent="0.2">
      <c r="A196" t="s">
        <v>289</v>
      </c>
      <c r="B196">
        <v>88.772560789983046</v>
      </c>
      <c r="C196">
        <v>39.319137497131891</v>
      </c>
      <c r="D196">
        <v>39.673437595776633</v>
      </c>
      <c r="E196">
        <v>2.5227299006956523</v>
      </c>
      <c r="F196">
        <v>99.671925264465585</v>
      </c>
      <c r="G196">
        <v>268.00771057132084</v>
      </c>
      <c r="H196">
        <v>175.97957675608495</v>
      </c>
      <c r="I196">
        <v>185.60618686472054</v>
      </c>
      <c r="J196">
        <v>17.231373168227815</v>
      </c>
      <c r="K196">
        <v>18.687851181284678</v>
      </c>
      <c r="L196">
        <v>8.0516010573989085</v>
      </c>
      <c r="M196">
        <v>0.55024216868265419</v>
      </c>
      <c r="N196">
        <v>0.60920849108061803</v>
      </c>
      <c r="O196">
        <v>1.2718875009023063</v>
      </c>
      <c r="P196" s="7">
        <v>0.55292088149293694</v>
      </c>
      <c r="Q196">
        <v>0.38318957765660855</v>
      </c>
      <c r="R196">
        <v>0.77417619390616865</v>
      </c>
      <c r="S196" s="7" t="str">
        <f>VLOOKUP(A196,'Gross Claim Incurred'!A:A,1,0)</f>
        <v>Firm 268</v>
      </c>
    </row>
    <row r="197" spans="1:19" x14ac:dyDescent="0.2">
      <c r="A197" t="s">
        <v>293</v>
      </c>
      <c r="B197">
        <v>677.79630334922763</v>
      </c>
      <c r="C197">
        <v>396.03815797156386</v>
      </c>
      <c r="D197">
        <v>1088.0703268860648</v>
      </c>
      <c r="E197">
        <v>1.5443197155350261</v>
      </c>
      <c r="F197">
        <v>804.96826436817753</v>
      </c>
      <c r="G197">
        <v>10346.063713162386</v>
      </c>
      <c r="H197">
        <v>10110.901323044225</v>
      </c>
      <c r="I197">
        <v>811.89963098633609</v>
      </c>
      <c r="J197">
        <v>218.07423988612149</v>
      </c>
      <c r="K197">
        <v>821.50704743750225</v>
      </c>
      <c r="L197">
        <v>503.99990342724715</v>
      </c>
      <c r="M197">
        <v>0.43780584626625674</v>
      </c>
      <c r="N197">
        <v>0.54466686880185355</v>
      </c>
      <c r="O197">
        <v>0.51165942646778995</v>
      </c>
      <c r="P197" s="7">
        <v>0.55922784343203102</v>
      </c>
      <c r="Q197">
        <v>0.36317443072366667</v>
      </c>
      <c r="R197">
        <v>0.75278001325283161</v>
      </c>
      <c r="S197" s="7" t="str">
        <f>VLOOKUP(A197,'Gross Claim Incurred'!A:A,1,0)</f>
        <v>Firm 272</v>
      </c>
    </row>
    <row r="198" spans="1:19" x14ac:dyDescent="0.2">
      <c r="A198" t="s">
        <v>294</v>
      </c>
      <c r="B198">
        <v>21.49906938644736</v>
      </c>
      <c r="C198">
        <v>4.6669965526884241</v>
      </c>
      <c r="D198">
        <v>6.994724169346699</v>
      </c>
      <c r="E198">
        <v>3.1222483735106392</v>
      </c>
      <c r="F198">
        <v>15.47312361478588</v>
      </c>
      <c r="G198">
        <v>18.200207603241672</v>
      </c>
      <c r="H198">
        <v>3.7365889796002256</v>
      </c>
      <c r="I198">
        <v>12.5994921682415</v>
      </c>
      <c r="J198">
        <v>274.74291994222108</v>
      </c>
      <c r="K198">
        <v>1150.1792015886381</v>
      </c>
      <c r="L198">
        <v>228.73679869441716</v>
      </c>
      <c r="M198">
        <v>0.63940205447243681</v>
      </c>
      <c r="N198">
        <v>0.20456420391665969</v>
      </c>
      <c r="O198">
        <v>0.50548708396057129</v>
      </c>
      <c r="P198" s="7">
        <v>0.45591584949627662</v>
      </c>
      <c r="Q198">
        <v>0.29806361141085075</v>
      </c>
      <c r="R198">
        <v>0.9420606925273558</v>
      </c>
      <c r="S198" s="7" t="str">
        <f>VLOOKUP(A198,'Gross Claim Incurred'!A:A,1,0)</f>
        <v>Firm 273</v>
      </c>
    </row>
    <row r="199" spans="1:19" x14ac:dyDescent="0.2">
      <c r="A199" t="s">
        <v>295</v>
      </c>
      <c r="B199">
        <v>-1.8124247205933954</v>
      </c>
      <c r="C199">
        <v>5.9865379097835927</v>
      </c>
      <c r="D199">
        <v>43.658842102549677</v>
      </c>
      <c r="E199">
        <v>1.8716244545582075</v>
      </c>
      <c r="F199">
        <v>17.100931198113123</v>
      </c>
      <c r="G199">
        <v>296.79263712721934</v>
      </c>
      <c r="H199">
        <v>28.936204540048209</v>
      </c>
      <c r="I199">
        <v>19.883866692244972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7">
        <v>0</v>
      </c>
      <c r="Q199">
        <v>0</v>
      </c>
      <c r="R199">
        <v>0</v>
      </c>
      <c r="S199" s="7" t="str">
        <f>VLOOKUP(A199,'Gross Claim Incurred'!A:A,1,0)</f>
        <v>Firm 274</v>
      </c>
    </row>
    <row r="200" spans="1:19" x14ac:dyDescent="0.2">
      <c r="A200" t="s">
        <v>296</v>
      </c>
      <c r="B200">
        <v>92.770458058375738</v>
      </c>
      <c r="C200">
        <v>186.13798712902559</v>
      </c>
      <c r="D200">
        <v>540.0272247440904</v>
      </c>
      <c r="E200">
        <v>2.5359596679858036</v>
      </c>
      <c r="F200">
        <v>510.8601573612151</v>
      </c>
      <c r="G200">
        <v>349.63013500030212</v>
      </c>
      <c r="H200">
        <v>501.26140841923399</v>
      </c>
      <c r="I200">
        <v>355.06101410137359</v>
      </c>
      <c r="J200">
        <v>438.15980462761502</v>
      </c>
      <c r="K200">
        <v>239.70694475856629</v>
      </c>
      <c r="L200">
        <v>52.55941594562465</v>
      </c>
      <c r="M200">
        <v>0.46347318929780135</v>
      </c>
      <c r="N200">
        <v>0.35134550009946558</v>
      </c>
      <c r="O200">
        <v>1.0856429797712841</v>
      </c>
      <c r="P200" s="7">
        <v>0.77357118171912409</v>
      </c>
      <c r="Q200">
        <v>0.23522165029975828</v>
      </c>
      <c r="R200">
        <v>1.0571187924219658</v>
      </c>
      <c r="S200" s="7" t="str">
        <f>VLOOKUP(A200,'Gross Claim Incurred'!A:A,1,0)</f>
        <v>Firm 275</v>
      </c>
    </row>
    <row r="201" spans="1:19" x14ac:dyDescent="0.2">
      <c r="A201" t="s">
        <v>297</v>
      </c>
      <c r="B201">
        <v>3343.4605814155875</v>
      </c>
      <c r="C201">
        <v>188.90080003179759</v>
      </c>
      <c r="D201">
        <v>378.63780156529884</v>
      </c>
      <c r="E201">
        <v>1.269519092943175</v>
      </c>
      <c r="F201">
        <v>4333.0340468810982</v>
      </c>
      <c r="G201">
        <v>30298.723864967578</v>
      </c>
      <c r="H201">
        <v>29566.475186181247</v>
      </c>
      <c r="I201">
        <v>291.42973632908445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7">
        <v>0</v>
      </c>
      <c r="Q201">
        <v>0</v>
      </c>
      <c r="R201">
        <v>0</v>
      </c>
      <c r="S201" s="7" t="str">
        <f>VLOOKUP(A201,'Gross Claim Incurred'!A:A,1,0)</f>
        <v>Firm 276</v>
      </c>
    </row>
    <row r="202" spans="1:19" x14ac:dyDescent="0.2">
      <c r="A202" t="s">
        <v>298</v>
      </c>
      <c r="B202">
        <v>-0.13189010355899056</v>
      </c>
      <c r="C202">
        <v>0.99832276176308776</v>
      </c>
      <c r="D202">
        <v>3.5019880319128496</v>
      </c>
      <c r="E202">
        <v>5.9553923481547981</v>
      </c>
      <c r="F202">
        <v>-3.8080960794068405E-2</v>
      </c>
      <c r="G202">
        <v>11.04773964930453</v>
      </c>
      <c r="H202">
        <v>4.0755987049131646</v>
      </c>
      <c r="I202">
        <v>3.1086758122687903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7">
        <v>0</v>
      </c>
      <c r="Q202">
        <v>0</v>
      </c>
      <c r="R202">
        <v>0</v>
      </c>
      <c r="S202" s="7" t="str">
        <f>VLOOKUP(A202,'Gross Claim Incurred'!A:A,1,0)</f>
        <v>Firm 277</v>
      </c>
    </row>
    <row r="203" spans="1:19" x14ac:dyDescent="0.2">
      <c r="A203" t="s">
        <v>299</v>
      </c>
      <c r="B203">
        <v>0.51838785366531304</v>
      </c>
      <c r="C203">
        <v>0.97454935041319057</v>
      </c>
      <c r="D203">
        <v>6.778671449631366</v>
      </c>
      <c r="E203">
        <v>14.25469864212398</v>
      </c>
      <c r="F203">
        <v>0.2658204175293738</v>
      </c>
      <c r="G203">
        <v>5.5432994420746162</v>
      </c>
      <c r="H203">
        <v>0.92330640068352532</v>
      </c>
      <c r="I203">
        <v>2.6882556250017409</v>
      </c>
      <c r="J203">
        <v>249.59939808665754</v>
      </c>
      <c r="K203">
        <v>744.4405232597079</v>
      </c>
      <c r="L203">
        <v>211.91089969911519</v>
      </c>
      <c r="M203">
        <v>0.4000215402717151</v>
      </c>
      <c r="N203">
        <v>0.338642965825109</v>
      </c>
      <c r="O203">
        <v>1.338742196761191</v>
      </c>
      <c r="P203" s="7">
        <v>0.94239379987320826</v>
      </c>
      <c r="Q203">
        <v>0.40764711339630572</v>
      </c>
      <c r="R203">
        <v>0.8358794936264996</v>
      </c>
      <c r="S203" s="7" t="str">
        <f>VLOOKUP(A203,'Gross Claim Incurred'!A:A,1,0)</f>
        <v>Firm 278</v>
      </c>
    </row>
    <row r="204" spans="1:19" x14ac:dyDescent="0.2">
      <c r="A204" t="s">
        <v>300</v>
      </c>
      <c r="B204">
        <v>33.792976011861519</v>
      </c>
      <c r="C204">
        <v>28.577260667059726</v>
      </c>
      <c r="D204">
        <v>77.888136278989194</v>
      </c>
      <c r="E204">
        <v>2.4633593948519126</v>
      </c>
      <c r="F204">
        <v>84.247515223626777</v>
      </c>
      <c r="G204">
        <v>122.27020494863629</v>
      </c>
      <c r="H204">
        <v>57.426441090247899</v>
      </c>
      <c r="I204">
        <v>77.891934297016149</v>
      </c>
      <c r="J204">
        <v>2.2043145191512696</v>
      </c>
      <c r="K204">
        <v>-2.2915792884128869</v>
      </c>
      <c r="L204">
        <v>-0.80740507957587082</v>
      </c>
      <c r="M204">
        <v>0.3161567691606102</v>
      </c>
      <c r="N204">
        <v>0.35474158321406862</v>
      </c>
      <c r="O204">
        <v>0.42349310834854964</v>
      </c>
      <c r="P204" s="7">
        <v>0.25972741317485115</v>
      </c>
      <c r="Q204">
        <v>0.32925497987542313</v>
      </c>
      <c r="R204">
        <v>0.62530867585445538</v>
      </c>
      <c r="S204" s="7" t="str">
        <f>VLOOKUP(A204,'Gross Claim Incurred'!A:A,1,0)</f>
        <v>Firm 279</v>
      </c>
    </row>
    <row r="205" spans="1:19" x14ac:dyDescent="0.2">
      <c r="A205" t="s">
        <v>301</v>
      </c>
      <c r="B205">
        <v>69.793874615861199</v>
      </c>
      <c r="C205">
        <v>144.37540527196808</v>
      </c>
      <c r="D205">
        <v>498.18685929997508</v>
      </c>
      <c r="E205">
        <v>3.2768626621397656</v>
      </c>
      <c r="F205">
        <v>328.40007198624636</v>
      </c>
      <c r="G205">
        <v>1151.2166049356015</v>
      </c>
      <c r="H205">
        <v>1095.6472658254313</v>
      </c>
      <c r="I205">
        <v>404.75051433570565</v>
      </c>
      <c r="J205">
        <v>1227.5497000549228</v>
      </c>
      <c r="K205">
        <v>1218.1432824845037</v>
      </c>
      <c r="L205">
        <v>1871.6025201212208</v>
      </c>
      <c r="M205">
        <v>0.38479777367713985</v>
      </c>
      <c r="N205">
        <v>0.24399250710130374</v>
      </c>
      <c r="O205">
        <v>0.79418894123926853</v>
      </c>
      <c r="P205" s="7">
        <v>0.66336295152607183</v>
      </c>
      <c r="Q205">
        <v>0.44035475963170451</v>
      </c>
      <c r="R205">
        <v>0.85073802269992049</v>
      </c>
      <c r="S205" s="7" t="str">
        <f>VLOOKUP(A205,'Gross Claim Incurred'!A:A,1,0)</f>
        <v>Firm 280</v>
      </c>
    </row>
    <row r="206" spans="1:19" x14ac:dyDescent="0.2">
      <c r="A206" t="s">
        <v>302</v>
      </c>
      <c r="B206">
        <v>822.58804252250559</v>
      </c>
      <c r="C206">
        <v>866.95633435440686</v>
      </c>
      <c r="D206">
        <v>647.25535359314756</v>
      </c>
      <c r="E206">
        <v>0.89007724274129674</v>
      </c>
      <c r="F206">
        <v>1569.7082597623821</v>
      </c>
      <c r="G206">
        <v>5688.3041724528985</v>
      </c>
      <c r="H206">
        <v>2227.9599824621018</v>
      </c>
      <c r="I206">
        <v>1144.4755291600884</v>
      </c>
      <c r="J206">
        <v>101.53272312824942</v>
      </c>
      <c r="K206">
        <v>235.76844073657304</v>
      </c>
      <c r="L206">
        <v>127.33583857643343</v>
      </c>
      <c r="M206">
        <v>0.61176739993009999</v>
      </c>
      <c r="N206">
        <v>0.47465400032350891</v>
      </c>
      <c r="O206">
        <v>0.90562833695263367</v>
      </c>
      <c r="P206" s="7">
        <v>0.80586907836149546</v>
      </c>
      <c r="Q206">
        <v>0.51163720594871531</v>
      </c>
      <c r="R206">
        <v>0.9554731716199425</v>
      </c>
      <c r="S206" s="7" t="str">
        <f>VLOOKUP(A206,'Gross Claim Incurred'!A:A,1,0)</f>
        <v>Firm 281</v>
      </c>
    </row>
    <row r="207" spans="1:19" x14ac:dyDescent="0.2">
      <c r="A207" t="s">
        <v>304</v>
      </c>
      <c r="B207">
        <v>9.2255583958465905</v>
      </c>
      <c r="C207">
        <v>27.11827339354258</v>
      </c>
      <c r="D207">
        <v>352.51153840253266</v>
      </c>
      <c r="E207">
        <v>3.2711245892612917</v>
      </c>
      <c r="F207">
        <v>9.5620435491561562</v>
      </c>
      <c r="G207">
        <v>407.1536622394193</v>
      </c>
      <c r="H207">
        <v>291.83513708078738</v>
      </c>
      <c r="I207">
        <v>361.53063657447797</v>
      </c>
      <c r="J207">
        <v>1991.3367647566592</v>
      </c>
      <c r="K207">
        <v>3597.4651246538865</v>
      </c>
      <c r="L207">
        <v>2994.9806868363758</v>
      </c>
      <c r="M207">
        <v>0.4104908715436143</v>
      </c>
      <c r="N207">
        <v>0.28427969469014419</v>
      </c>
      <c r="O207">
        <v>0.64052552347244818</v>
      </c>
      <c r="P207" s="7">
        <v>0.37567619347476178</v>
      </c>
      <c r="Q207">
        <v>0.43103010420925952</v>
      </c>
      <c r="R207">
        <v>1.2181031306761898</v>
      </c>
      <c r="S207" s="7" t="str">
        <f>VLOOKUP(A207,'Gross Claim Incurred'!A:A,1,0)</f>
        <v>Firm 283</v>
      </c>
    </row>
    <row r="208" spans="1:19" x14ac:dyDescent="0.2">
      <c r="A208" t="s">
        <v>305</v>
      </c>
      <c r="B208">
        <v>77.787326853440362</v>
      </c>
      <c r="C208">
        <v>336.09257776265565</v>
      </c>
      <c r="D208">
        <v>326.21283732086948</v>
      </c>
      <c r="E208">
        <v>0.94623699840248854</v>
      </c>
      <c r="F208">
        <v>70.059722352854052</v>
      </c>
      <c r="G208">
        <v>14911.68472346371</v>
      </c>
      <c r="H208">
        <v>10984.904919058663</v>
      </c>
      <c r="I208">
        <v>608.55326036014276</v>
      </c>
      <c r="J208">
        <v>0.66698667921396404</v>
      </c>
      <c r="K208">
        <v>22.131486657311289</v>
      </c>
      <c r="L208">
        <v>37.980693170015378</v>
      </c>
      <c r="M208">
        <v>96.867819184673905</v>
      </c>
      <c r="N208">
        <v>140.32802051207221</v>
      </c>
      <c r="O208">
        <v>498.06568271235483</v>
      </c>
      <c r="P208" s="7">
        <v>170.31757807430412</v>
      </c>
      <c r="Q208">
        <v>241.64343916618773</v>
      </c>
      <c r="R208">
        <v>381.79086560366812</v>
      </c>
      <c r="S208" s="7" t="str">
        <f>VLOOKUP(A208,'Gross Claim Incurred'!A:A,1,0)</f>
        <v>Firm 284</v>
      </c>
    </row>
    <row r="209" spans="1:19" x14ac:dyDescent="0.2">
      <c r="A209" t="s">
        <v>306</v>
      </c>
      <c r="B209">
        <v>203.75793778870349</v>
      </c>
      <c r="C209">
        <v>140.50416733164266</v>
      </c>
      <c r="D209">
        <v>149.13384843597652</v>
      </c>
      <c r="E209">
        <v>1.5805601339796334</v>
      </c>
      <c r="F209">
        <v>280.43902794495961</v>
      </c>
      <c r="G209">
        <v>889.31638242467147</v>
      </c>
      <c r="H209">
        <v>789.64945293382209</v>
      </c>
      <c r="I209">
        <v>151.02315892812069</v>
      </c>
      <c r="J209">
        <v>14.934170359099193</v>
      </c>
      <c r="K209">
        <v>254.83462685066971</v>
      </c>
      <c r="L209">
        <v>268.110540329949</v>
      </c>
      <c r="M209">
        <v>0.23496748061565467</v>
      </c>
      <c r="N209">
        <v>0.10205204034251655</v>
      </c>
      <c r="O209">
        <v>0.12922466539260427</v>
      </c>
      <c r="P209" s="7">
        <v>0.37321595080947068</v>
      </c>
      <c r="Q209">
        <v>9.0720733105798992E-2</v>
      </c>
      <c r="R209">
        <v>0.2326782966661185</v>
      </c>
      <c r="S209" s="7" t="str">
        <f>VLOOKUP(A209,'Gross Claim Incurred'!A:A,1,0)</f>
        <v>Firm 285</v>
      </c>
    </row>
    <row r="210" spans="1:19" x14ac:dyDescent="0.2">
      <c r="A210" t="s">
        <v>307</v>
      </c>
      <c r="B210">
        <v>67.609303327606185</v>
      </c>
      <c r="C210">
        <v>69.898433434043199</v>
      </c>
      <c r="D210">
        <v>102.21018639229906</v>
      </c>
      <c r="E210">
        <v>0.52375132880393072</v>
      </c>
      <c r="F210">
        <v>273.04210066151933</v>
      </c>
      <c r="G210">
        <v>1610.3428325773098</v>
      </c>
      <c r="H210">
        <v>1064.4298998052534</v>
      </c>
      <c r="I210">
        <v>176.98567684553669</v>
      </c>
      <c r="J210">
        <v>1641.1468317106651</v>
      </c>
      <c r="K210">
        <v>2778.3917073895982</v>
      </c>
      <c r="L210">
        <v>1522.6757045839381</v>
      </c>
      <c r="M210">
        <v>0.67139182064827518</v>
      </c>
      <c r="N210">
        <v>0.39880186499814707</v>
      </c>
      <c r="O210">
        <v>0.78478297193713753</v>
      </c>
      <c r="P210" s="7">
        <v>0.69419731578482913</v>
      </c>
      <c r="Q210">
        <v>0.49517292054329459</v>
      </c>
      <c r="R210">
        <v>1.4176153443989978</v>
      </c>
      <c r="S210" s="7" t="str">
        <f>VLOOKUP(A210,'Gross Claim Incurred'!A:A,1,0)</f>
        <v>Firm 286</v>
      </c>
    </row>
    <row r="211" spans="1:19" x14ac:dyDescent="0.2">
      <c r="A211" t="s">
        <v>308</v>
      </c>
      <c r="B211">
        <v>63.439677592747081</v>
      </c>
      <c r="C211">
        <v>24.364409858172262</v>
      </c>
      <c r="D211">
        <v>105.37983495693581</v>
      </c>
      <c r="E211">
        <v>2.0771890322053217</v>
      </c>
      <c r="F211">
        <v>62.667124994970585</v>
      </c>
      <c r="G211">
        <v>201.42419357167225</v>
      </c>
      <c r="H211">
        <v>103.59613063844856</v>
      </c>
      <c r="I211">
        <v>126.73315957785594</v>
      </c>
      <c r="J211">
        <v>171.49887977667927</v>
      </c>
      <c r="K211">
        <v>850.50179424009968</v>
      </c>
      <c r="L211">
        <v>465.10269000321495</v>
      </c>
      <c r="M211">
        <v>0.61920015757552105</v>
      </c>
      <c r="N211">
        <v>0.34881028552375942</v>
      </c>
      <c r="O211">
        <v>1.1555117116191045</v>
      </c>
      <c r="P211" s="7">
        <v>0.55733941495391126</v>
      </c>
      <c r="Q211">
        <v>0.37910442481300244</v>
      </c>
      <c r="R211">
        <v>0.57684124401862591</v>
      </c>
      <c r="S211" s="7" t="str">
        <f>VLOOKUP(A211,'Gross Claim Incurred'!A:A,1,0)</f>
        <v>Firm 287</v>
      </c>
    </row>
    <row r="212" spans="1:19" x14ac:dyDescent="0.2">
      <c r="A212" t="s">
        <v>309</v>
      </c>
      <c r="B212">
        <v>215.56905177782036</v>
      </c>
      <c r="C212">
        <v>101.20965768493662</v>
      </c>
      <c r="D212">
        <v>247.86915766319407</v>
      </c>
      <c r="E212">
        <v>2.435736717668699</v>
      </c>
      <c r="F212">
        <v>193.15694752866699</v>
      </c>
      <c r="G212">
        <v>888.42027736588409</v>
      </c>
      <c r="H212">
        <v>251.99692758293222</v>
      </c>
      <c r="I212">
        <v>197.40439643294457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s="7">
        <v>0</v>
      </c>
      <c r="Q212">
        <v>0</v>
      </c>
      <c r="R212">
        <v>0</v>
      </c>
      <c r="S212" s="7" t="str">
        <f>VLOOKUP(A212,'Gross Claim Incurred'!A:A,1,0)</f>
        <v>Firm 288</v>
      </c>
    </row>
    <row r="213" spans="1:19" x14ac:dyDescent="0.2">
      <c r="A213" t="s">
        <v>310</v>
      </c>
      <c r="B213">
        <v>2.8755202729422469</v>
      </c>
      <c r="C213">
        <v>1.5104521851750319</v>
      </c>
      <c r="D213">
        <v>4.6875337072236407</v>
      </c>
      <c r="E213">
        <v>1.7255497461599192</v>
      </c>
      <c r="F213">
        <v>2.1364562411194319</v>
      </c>
      <c r="G213">
        <v>10.512850688536421</v>
      </c>
      <c r="H213">
        <v>1.9181968019178459</v>
      </c>
      <c r="I213">
        <v>6.498810545974</v>
      </c>
      <c r="J213">
        <v>0.85568490103267902</v>
      </c>
      <c r="K213">
        <v>4.0697123027445201</v>
      </c>
      <c r="L213">
        <v>-0.15535612401614224</v>
      </c>
      <c r="M213">
        <v>0</v>
      </c>
      <c r="N213">
        <v>0</v>
      </c>
      <c r="O213">
        <v>0</v>
      </c>
      <c r="P213" s="7">
        <v>0.226584060001987</v>
      </c>
      <c r="Q213">
        <v>6.8465307770963171E-2</v>
      </c>
      <c r="R213">
        <v>0.24817790673718595</v>
      </c>
      <c r="S213" s="7" t="str">
        <f>VLOOKUP(A213,'Gross Claim Incurred'!A:A,1,0)</f>
        <v>Firm 289</v>
      </c>
    </row>
    <row r="214" spans="1:19" x14ac:dyDescent="0.2">
      <c r="A214" t="s">
        <v>311</v>
      </c>
      <c r="B214">
        <v>50.835612755339291</v>
      </c>
      <c r="C214">
        <v>35.255405810343476</v>
      </c>
      <c r="D214">
        <v>66.014310801330595</v>
      </c>
      <c r="E214">
        <v>0.96574587699088155</v>
      </c>
      <c r="F214">
        <v>45.376127731033137</v>
      </c>
      <c r="G214">
        <v>203.67480779587504</v>
      </c>
      <c r="H214">
        <v>50.366091626804312</v>
      </c>
      <c r="I214">
        <v>75.401410741713704</v>
      </c>
      <c r="J214">
        <v>40.783475863007368</v>
      </c>
      <c r="K214">
        <v>95.237468214559271</v>
      </c>
      <c r="L214">
        <v>53.06006893967028</v>
      </c>
      <c r="M214">
        <v>0.12481835005032722</v>
      </c>
      <c r="N214">
        <v>0.28418584977495998</v>
      </c>
      <c r="O214">
        <v>0.74000285051500592</v>
      </c>
      <c r="P214" s="7">
        <v>0.23833911744254471</v>
      </c>
      <c r="Q214">
        <v>0.28988455754952958</v>
      </c>
      <c r="R214">
        <v>0.78197231489004371</v>
      </c>
      <c r="S214" s="7" t="str">
        <f>VLOOKUP(A214,'Gross Claim Incurred'!A:A,1,0)</f>
        <v>Firm 290</v>
      </c>
    </row>
    <row r="215" spans="1:19" x14ac:dyDescent="0.2">
      <c r="A215" t="s">
        <v>313</v>
      </c>
      <c r="B215">
        <v>78.306642374941049</v>
      </c>
      <c r="C215">
        <v>169.84133634718592</v>
      </c>
      <c r="D215">
        <v>493.3979997658422</v>
      </c>
      <c r="E215">
        <v>2.2497027223216408</v>
      </c>
      <c r="F215">
        <v>456.84154222842278</v>
      </c>
      <c r="G215">
        <v>1152.0394608289437</v>
      </c>
      <c r="H215">
        <v>489.38961519972071</v>
      </c>
      <c r="I215">
        <v>628.49411878266505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7">
        <v>0</v>
      </c>
      <c r="Q215">
        <v>0</v>
      </c>
      <c r="R215">
        <v>0</v>
      </c>
      <c r="S215" s="7" t="str">
        <f>VLOOKUP(A215,'Gross Claim Incurred'!A:A,1,0)</f>
        <v>Firm 292</v>
      </c>
    </row>
    <row r="216" spans="1:19" x14ac:dyDescent="0.2">
      <c r="A216" t="s">
        <v>314</v>
      </c>
      <c r="B216">
        <v>5.0448138748888247E-2</v>
      </c>
      <c r="C216">
        <v>19.654018219467506</v>
      </c>
      <c r="D216">
        <v>18.510393286884124</v>
      </c>
      <c r="E216">
        <v>1.3473328693363638</v>
      </c>
      <c r="F216">
        <v>0.63809205676863567</v>
      </c>
      <c r="G216">
        <v>56.492863301343888</v>
      </c>
      <c r="H216">
        <v>39.526829115271433</v>
      </c>
      <c r="I216">
        <v>50.588599958793246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7">
        <v>0</v>
      </c>
      <c r="Q216">
        <v>0</v>
      </c>
      <c r="R216">
        <v>0</v>
      </c>
      <c r="S216" s="7" t="str">
        <f>VLOOKUP(A216,'Gross Claim Incurred'!A:A,1,0)</f>
        <v>Firm 293</v>
      </c>
    </row>
    <row r="217" spans="1:19" x14ac:dyDescent="0.2">
      <c r="A217" t="s">
        <v>316</v>
      </c>
      <c r="B217">
        <v>1555.5184653624083</v>
      </c>
      <c r="C217">
        <v>3082.944736674629</v>
      </c>
      <c r="D217">
        <v>3835.811897843158</v>
      </c>
      <c r="E217">
        <v>2.8249039999529577</v>
      </c>
      <c r="F217">
        <v>1688.5572699423251</v>
      </c>
      <c r="G217">
        <v>13853.400545277476</v>
      </c>
      <c r="H217">
        <v>8395.6032889730013</v>
      </c>
      <c r="I217">
        <v>8139.8186199732909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7">
        <v>0</v>
      </c>
      <c r="Q217">
        <v>0</v>
      </c>
      <c r="R217">
        <v>0</v>
      </c>
      <c r="S217" s="7" t="str">
        <f>VLOOKUP(A217,'Gross Claim Incurred'!A:A,1,0)</f>
        <v>Firm 295</v>
      </c>
    </row>
    <row r="218" spans="1:19" x14ac:dyDescent="0.2">
      <c r="A218" t="s">
        <v>317</v>
      </c>
      <c r="B218">
        <v>8.2514185975395797</v>
      </c>
      <c r="C218">
        <v>3.4359182856738366</v>
      </c>
      <c r="D218">
        <v>2.4195505929111114</v>
      </c>
      <c r="E218">
        <v>1.7145820971250867</v>
      </c>
      <c r="F218">
        <v>4.4783769682257359</v>
      </c>
      <c r="G218">
        <v>15.460221750409596</v>
      </c>
      <c r="H218">
        <v>9.3414098718892795</v>
      </c>
      <c r="I218">
        <v>4.2505609948154284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7">
        <v>0</v>
      </c>
      <c r="Q218">
        <v>0</v>
      </c>
      <c r="R218">
        <v>0</v>
      </c>
      <c r="S218" s="7" t="str">
        <f>VLOOKUP(A218,'Gross Claim Incurred'!A:A,1,0)</f>
        <v>Firm 296</v>
      </c>
    </row>
    <row r="219" spans="1:19" x14ac:dyDescent="0.2">
      <c r="A219" t="s">
        <v>318</v>
      </c>
      <c r="B219">
        <v>8.9463084544801319</v>
      </c>
      <c r="C219">
        <v>14.477051091362203</v>
      </c>
      <c r="D219">
        <v>18.376298833040146</v>
      </c>
      <c r="E219">
        <v>0.88629999222918909</v>
      </c>
      <c r="F219">
        <v>9.9889170397826383</v>
      </c>
      <c r="G219">
        <v>93.132965931872604</v>
      </c>
      <c r="H219">
        <v>74.632283982677606</v>
      </c>
      <c r="I219">
        <v>20.261340768193222</v>
      </c>
      <c r="J219">
        <v>740.50416852791545</v>
      </c>
      <c r="K219">
        <v>284.05610277071406</v>
      </c>
      <c r="L219">
        <v>313.33456215007448</v>
      </c>
      <c r="M219">
        <v>0.44056608134978481</v>
      </c>
      <c r="N219">
        <v>0.25420553371332305</v>
      </c>
      <c r="O219">
        <v>0.86058106728009831</v>
      </c>
      <c r="P219" s="7">
        <v>0.52752532829162679</v>
      </c>
      <c r="Q219">
        <v>0.22200684231899745</v>
      </c>
      <c r="R219">
        <v>1.1877169410448372</v>
      </c>
      <c r="S219" s="7" t="str">
        <f>VLOOKUP(A219,'Gross Claim Incurred'!A:A,1,0)</f>
        <v>Firm 297</v>
      </c>
    </row>
    <row r="220" spans="1:19" x14ac:dyDescent="0.2">
      <c r="A220" t="s">
        <v>319</v>
      </c>
      <c r="B220">
        <v>283.00466824122765</v>
      </c>
      <c r="C220">
        <v>3728.9224296424536</v>
      </c>
      <c r="D220">
        <v>4227.6903556323523</v>
      </c>
      <c r="E220">
        <v>1.0256888684156591</v>
      </c>
      <c r="F220">
        <v>597.63963047833965</v>
      </c>
      <c r="G220">
        <v>46369.861331576096</v>
      </c>
      <c r="H220">
        <v>70431.679674503423</v>
      </c>
      <c r="I220">
        <v>5566.8280715593755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s="7">
        <v>0</v>
      </c>
      <c r="Q220">
        <v>0</v>
      </c>
      <c r="R220">
        <v>0</v>
      </c>
      <c r="S220" s="7" t="str">
        <f>VLOOKUP(A220,'Gross Claim Incurred'!A:A,1,0)</f>
        <v>Firm 298</v>
      </c>
    </row>
    <row r="221" spans="1:19" x14ac:dyDescent="0.2">
      <c r="A221" t="s">
        <v>320</v>
      </c>
      <c r="B221">
        <v>10.368470718884007</v>
      </c>
      <c r="C221">
        <v>56.518022526503046</v>
      </c>
      <c r="D221">
        <v>111.37827018294729</v>
      </c>
      <c r="E221">
        <v>2.8334001501445578</v>
      </c>
      <c r="F221">
        <v>88.814483944737304</v>
      </c>
      <c r="G221">
        <v>315.17566824482128</v>
      </c>
      <c r="H221">
        <v>244.30294490967958</v>
      </c>
      <c r="I221">
        <v>97.989769024069957</v>
      </c>
      <c r="J221">
        <v>245.43661856318212</v>
      </c>
      <c r="K221">
        <v>26.102993432118048</v>
      </c>
      <c r="L221">
        <v>22.890471273320422</v>
      </c>
      <c r="M221">
        <v>0.45790001074999304</v>
      </c>
      <c r="N221">
        <v>0.40467223921454687</v>
      </c>
      <c r="O221">
        <v>0.6089035797591279</v>
      </c>
      <c r="P221" s="7">
        <v>0.63397708177189593</v>
      </c>
      <c r="Q221">
        <v>0.44930017323556593</v>
      </c>
      <c r="R221">
        <v>0.851059890331191</v>
      </c>
      <c r="S221" s="7" t="str">
        <f>VLOOKUP(A221,'Gross Claim Incurred'!A:A,1,0)</f>
        <v>Firm 299</v>
      </c>
    </row>
    <row r="222" spans="1:19" x14ac:dyDescent="0.2">
      <c r="A222" t="s">
        <v>322</v>
      </c>
      <c r="B222">
        <v>1284.7630596492295</v>
      </c>
      <c r="C222">
        <v>1069.1206325113776</v>
      </c>
      <c r="D222">
        <v>1504.3994422308297</v>
      </c>
      <c r="E222">
        <v>1.0820163986114981</v>
      </c>
      <c r="F222">
        <v>2372.1375914778246</v>
      </c>
      <c r="G222">
        <v>22012.015950940004</v>
      </c>
      <c r="H222">
        <v>10547.945690440034</v>
      </c>
      <c r="I222">
        <v>1398.911593457146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s="7">
        <v>0</v>
      </c>
      <c r="Q222">
        <v>0</v>
      </c>
      <c r="R222">
        <v>0</v>
      </c>
      <c r="S222" s="7" t="str">
        <f>VLOOKUP(A222,'Gross Claim Incurred'!A:A,1,0)</f>
        <v>Firm 301</v>
      </c>
    </row>
    <row r="223" spans="1:19" x14ac:dyDescent="0.2">
      <c r="A223" t="s">
        <v>323</v>
      </c>
      <c r="B223">
        <v>25.010439392611485</v>
      </c>
      <c r="C223">
        <v>42.596234199937939</v>
      </c>
      <c r="D223">
        <v>98.227136970194394</v>
      </c>
      <c r="E223">
        <v>1.7638892285552772</v>
      </c>
      <c r="F223">
        <v>139.55269288473593</v>
      </c>
      <c r="G223">
        <v>513.81627989269123</v>
      </c>
      <c r="H223">
        <v>718.322585330999</v>
      </c>
      <c r="I223">
        <v>65.904932989752467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s="7">
        <v>0</v>
      </c>
      <c r="Q223">
        <v>0</v>
      </c>
      <c r="R223">
        <v>0</v>
      </c>
      <c r="S223" s="7" t="str">
        <f>VLOOKUP(A223,'Gross Claim Incurred'!A:A,1,0)</f>
        <v>Firm 302</v>
      </c>
    </row>
    <row r="224" spans="1:19" x14ac:dyDescent="0.2">
      <c r="A224" t="s">
        <v>324</v>
      </c>
      <c r="B224">
        <v>6.6040526102597863E-3</v>
      </c>
      <c r="C224">
        <v>7.9785106706606355</v>
      </c>
      <c r="D224">
        <v>21.054726002793185</v>
      </c>
      <c r="E224">
        <v>2.4518911143684039</v>
      </c>
      <c r="F224">
        <v>3.2254878174692572E-3</v>
      </c>
      <c r="G224">
        <v>30.073293985260808</v>
      </c>
      <c r="H224">
        <v>23.26524303298892</v>
      </c>
      <c r="I224">
        <v>14.323413620651376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s="7">
        <v>0</v>
      </c>
      <c r="Q224">
        <v>0</v>
      </c>
      <c r="R224">
        <v>0</v>
      </c>
      <c r="S224" s="7" t="str">
        <f>VLOOKUP(A224,'Gross Claim Incurred'!A:A,1,0)</f>
        <v>Firm 303</v>
      </c>
    </row>
    <row r="225" spans="1:19" x14ac:dyDescent="0.2">
      <c r="A225" t="s">
        <v>325</v>
      </c>
      <c r="B225">
        <v>19.511227149700709</v>
      </c>
      <c r="C225">
        <v>10.112564602093837</v>
      </c>
      <c r="D225">
        <v>12.636916570863184</v>
      </c>
      <c r="E225">
        <v>1.6327513359550863</v>
      </c>
      <c r="F225">
        <v>23.674860546263556</v>
      </c>
      <c r="G225">
        <v>136.52873654669708</v>
      </c>
      <c r="H225">
        <v>178.57232867339562</v>
      </c>
      <c r="I225">
        <v>9.5532375336145616</v>
      </c>
      <c r="J225">
        <v>171.65401512419385</v>
      </c>
      <c r="K225">
        <v>1784.0857735901275</v>
      </c>
      <c r="L225">
        <v>1387.1626742608771</v>
      </c>
      <c r="M225">
        <v>0.2455218439743645</v>
      </c>
      <c r="N225">
        <v>0.18015317367953004</v>
      </c>
      <c r="O225">
        <v>0.41985208289255677</v>
      </c>
      <c r="P225" s="7">
        <v>0.4933336027681231</v>
      </c>
      <c r="Q225">
        <v>0.14767916243060156</v>
      </c>
      <c r="R225">
        <v>0.45517738638901672</v>
      </c>
      <c r="S225" s="7" t="str">
        <f>VLOOKUP(A225,'Gross Claim Incurred'!A:A,1,0)</f>
        <v>Firm 304</v>
      </c>
    </row>
    <row r="226" spans="1:19" x14ac:dyDescent="0.2">
      <c r="A226" t="s">
        <v>326</v>
      </c>
      <c r="B226">
        <v>375.02625038348668</v>
      </c>
      <c r="C226">
        <v>43.425891594201936</v>
      </c>
      <c r="D226">
        <v>44.434630973632451</v>
      </c>
      <c r="E226">
        <v>2.4010773220956994</v>
      </c>
      <c r="F226">
        <v>967.48663451959214</v>
      </c>
      <c r="G226">
        <v>9709.4685926205439</v>
      </c>
      <c r="H226">
        <v>6385.7938365009777</v>
      </c>
      <c r="I226">
        <v>22.349240774828054</v>
      </c>
      <c r="J226">
        <v>241.92690948933532</v>
      </c>
      <c r="K226">
        <v>1372.5555991198364</v>
      </c>
      <c r="L226">
        <v>448.7386670713571</v>
      </c>
      <c r="M226">
        <v>0.83449538921644673</v>
      </c>
      <c r="N226">
        <v>0.2330891592599981</v>
      </c>
      <c r="O226">
        <v>0.95988195055152092</v>
      </c>
      <c r="P226" s="7">
        <v>0.77671240571733935</v>
      </c>
      <c r="Q226">
        <v>0.40946789660522037</v>
      </c>
      <c r="R226">
        <v>1.0042213092840624</v>
      </c>
      <c r="S226" s="7" t="str">
        <f>VLOOKUP(A226,'Gross Claim Incurred'!A:A,1,0)</f>
        <v>Firm 305</v>
      </c>
    </row>
    <row r="227" spans="1:19" x14ac:dyDescent="0.2">
      <c r="A227" t="s">
        <v>327</v>
      </c>
      <c r="B227">
        <v>1.5059456378190236E-3</v>
      </c>
      <c r="C227">
        <v>0.8221502985523188</v>
      </c>
      <c r="D227">
        <v>8.9372887179131517</v>
      </c>
      <c r="E227">
        <v>7.3515515618405249</v>
      </c>
      <c r="F227">
        <v>1.1813071646743481E-2</v>
      </c>
      <c r="G227">
        <v>18.560667752323219</v>
      </c>
      <c r="H227">
        <v>9.087726504767101</v>
      </c>
      <c r="I227">
        <v>6.3036062065185234</v>
      </c>
      <c r="J227">
        <v>59.56820113736751</v>
      </c>
      <c r="K227">
        <v>10.145060468834561</v>
      </c>
      <c r="L227">
        <v>23.029026093383756</v>
      </c>
      <c r="M227">
        <v>0.56359836458648505</v>
      </c>
      <c r="N227">
        <v>0.16483511590069472</v>
      </c>
      <c r="O227">
        <v>0.89193068216185856</v>
      </c>
      <c r="P227" s="7">
        <v>0.6366148194687643</v>
      </c>
      <c r="Q227">
        <v>0.19272820419740314</v>
      </c>
      <c r="R227">
        <v>0.64071024809724919</v>
      </c>
      <c r="S227" s="7" t="str">
        <f>VLOOKUP(A227,'Gross Claim Incurred'!A:A,1,0)</f>
        <v>Firm 306</v>
      </c>
    </row>
    <row r="228" spans="1:19" x14ac:dyDescent="0.2">
      <c r="A228" t="s">
        <v>328</v>
      </c>
      <c r="B228">
        <v>14.112216607915823</v>
      </c>
      <c r="C228">
        <v>8.3630641695160168</v>
      </c>
      <c r="D228">
        <v>19.804444307296894</v>
      </c>
      <c r="E228">
        <v>1.9478254080022883</v>
      </c>
      <c r="F228">
        <v>21.543217669230273</v>
      </c>
      <c r="G228">
        <v>59.455170483559357</v>
      </c>
      <c r="H228">
        <v>25.214252727135662</v>
      </c>
      <c r="I228">
        <v>37.866884811704992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s="7">
        <v>0</v>
      </c>
      <c r="Q228">
        <v>0</v>
      </c>
      <c r="R228">
        <v>0</v>
      </c>
      <c r="S228" s="7" t="str">
        <f>VLOOKUP(A228,'Gross Claim Incurred'!A:A,1,0)</f>
        <v>Firm 307</v>
      </c>
    </row>
    <row r="229" spans="1:19" x14ac:dyDescent="0.2">
      <c r="A229" t="s">
        <v>329</v>
      </c>
      <c r="B229">
        <v>57.107152680365097</v>
      </c>
      <c r="C229">
        <v>16.588504046757027</v>
      </c>
      <c r="D229">
        <v>50.415412426005823</v>
      </c>
      <c r="E229">
        <v>1.0258769099588969</v>
      </c>
      <c r="F229">
        <v>45.35292108172311</v>
      </c>
      <c r="G229">
        <v>44.518711569409028</v>
      </c>
      <c r="H229">
        <v>10.545158753534199</v>
      </c>
      <c r="I229">
        <v>34.740532094560685</v>
      </c>
      <c r="J229">
        <v>-0.64862851365172658</v>
      </c>
      <c r="K229">
        <v>17.299094468774648</v>
      </c>
      <c r="L229">
        <v>18.680544693948463</v>
      </c>
      <c r="M229">
        <v>-1.0341584863648154</v>
      </c>
      <c r="N229">
        <v>0.18420729092226845</v>
      </c>
      <c r="O229">
        <v>-0.62836673347548788</v>
      </c>
      <c r="P229" s="7">
        <v>-0.78087345997068935</v>
      </c>
      <c r="Q229">
        <v>7.8032283825088658E-2</v>
      </c>
      <c r="R229">
        <v>3.7624962210344413E-2</v>
      </c>
      <c r="S229" s="7" t="str">
        <f>VLOOKUP(A229,'Gross Claim Incurred'!A:A,1,0)</f>
        <v>Firm 308</v>
      </c>
    </row>
    <row r="230" spans="1:19" x14ac:dyDescent="0.2">
      <c r="A230" t="s">
        <v>330</v>
      </c>
      <c r="B230">
        <v>15.108126056801069</v>
      </c>
      <c r="C230">
        <v>98.941312083232603</v>
      </c>
      <c r="D230">
        <v>126.58786723938798</v>
      </c>
      <c r="E230">
        <v>1.5035512288800408</v>
      </c>
      <c r="F230">
        <v>15.917931223870573</v>
      </c>
      <c r="G230">
        <v>366.01412307329645</v>
      </c>
      <c r="H230">
        <v>43.671684280591613</v>
      </c>
      <c r="I230">
        <v>241.61383811389101</v>
      </c>
      <c r="J230">
        <v>0.16292362781620201</v>
      </c>
      <c r="K230">
        <v>0</v>
      </c>
      <c r="L230">
        <v>0</v>
      </c>
      <c r="M230">
        <v>9.6737196214145109E-3</v>
      </c>
      <c r="N230">
        <v>9.1662630232906703E-2</v>
      </c>
      <c r="O230">
        <v>0.23072252862776504</v>
      </c>
      <c r="P230" s="7">
        <v>0.12518123229910114</v>
      </c>
      <c r="Q230">
        <v>0.11861588680414731</v>
      </c>
      <c r="R230">
        <v>4.1456766772667887E-2</v>
      </c>
      <c r="S230" s="7" t="str">
        <f>VLOOKUP(A230,'Gross Claim Incurred'!A:A,1,0)</f>
        <v>Firm 309</v>
      </c>
    </row>
    <row r="231" spans="1:19" x14ac:dyDescent="0.2">
      <c r="A231" t="s">
        <v>332</v>
      </c>
      <c r="B231">
        <v>8512.9497589290677</v>
      </c>
      <c r="C231">
        <v>7598.1232714428525</v>
      </c>
      <c r="D231">
        <v>9034.7572639414611</v>
      </c>
      <c r="E231">
        <v>1.188843670443597</v>
      </c>
      <c r="F231">
        <v>17110.301261826604</v>
      </c>
      <c r="G231">
        <v>278917.18561727868</v>
      </c>
      <c r="H231">
        <v>255475.88012163591</v>
      </c>
      <c r="I231">
        <v>6243.8425230210059</v>
      </c>
      <c r="J231">
        <v>7.9854534440958789</v>
      </c>
      <c r="K231">
        <v>5.6119758224254159</v>
      </c>
      <c r="L231">
        <v>16.460445328063599</v>
      </c>
      <c r="M231">
        <v>0.38009468390326751</v>
      </c>
      <c r="N231">
        <v>0.26582732400512765</v>
      </c>
      <c r="O231">
        <v>0.76700228373797219</v>
      </c>
      <c r="P231" s="7">
        <v>9.3762086350419299E-2</v>
      </c>
      <c r="Q231">
        <v>0.16531052401007765</v>
      </c>
      <c r="R231">
        <v>0.46210499225584661</v>
      </c>
      <c r="S231" s="7" t="str">
        <f>VLOOKUP(A231,'Gross Claim Incurred'!A:A,1,0)</f>
        <v>Firm 311</v>
      </c>
    </row>
    <row r="232" spans="1:19" x14ac:dyDescent="0.2">
      <c r="A232" t="s">
        <v>334</v>
      </c>
      <c r="B232">
        <v>-27.236322454730661</v>
      </c>
      <c r="C232">
        <v>79.051930066197073</v>
      </c>
      <c r="D232">
        <v>209.75863996194204</v>
      </c>
      <c r="E232">
        <v>2.3290292756453139</v>
      </c>
      <c r="F232">
        <v>0.57212581609668622</v>
      </c>
      <c r="G232">
        <v>473.42371073459242</v>
      </c>
      <c r="H232">
        <v>473.23747303253111</v>
      </c>
      <c r="I232">
        <v>290.94317754021165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s="7">
        <v>0</v>
      </c>
      <c r="Q232">
        <v>0</v>
      </c>
      <c r="R232">
        <v>0</v>
      </c>
      <c r="S232" s="7" t="str">
        <f>VLOOKUP(A232,'Gross Claim Incurred'!A:A,1,0)</f>
        <v>Firm 313</v>
      </c>
    </row>
    <row r="233" spans="1:19" x14ac:dyDescent="0.2">
      <c r="A233" t="s">
        <v>336</v>
      </c>
      <c r="B233">
        <v>158.98527422157827</v>
      </c>
      <c r="C233">
        <v>57.105390068636417</v>
      </c>
      <c r="D233">
        <v>78.789412342916975</v>
      </c>
      <c r="E233">
        <v>2.3060094690291626</v>
      </c>
      <c r="F233">
        <v>248.29499149427403</v>
      </c>
      <c r="G233">
        <v>360.78369806144656</v>
      </c>
      <c r="H233">
        <v>280.83592253485284</v>
      </c>
      <c r="I233">
        <v>89.947268269048635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s="7">
        <v>0</v>
      </c>
      <c r="Q233">
        <v>0</v>
      </c>
      <c r="R233">
        <v>0</v>
      </c>
      <c r="S233" s="7" t="str">
        <f>VLOOKUP(A233,'Gross Claim Incurred'!A:A,1,0)</f>
        <v>Firm 315</v>
      </c>
    </row>
    <row r="234" spans="1:19" x14ac:dyDescent="0.2">
      <c r="A234" t="s">
        <v>337</v>
      </c>
      <c r="B234">
        <v>-73.785619579886756</v>
      </c>
      <c r="C234">
        <v>247.19798170727466</v>
      </c>
      <c r="D234">
        <v>401.81538052669669</v>
      </c>
      <c r="E234">
        <v>2.3646669337030581</v>
      </c>
      <c r="F234">
        <v>5.925628864912901</v>
      </c>
      <c r="G234">
        <v>1199.0378988255047</v>
      </c>
      <c r="H234">
        <v>779.71105946237276</v>
      </c>
      <c r="I234">
        <v>300.03979946737979</v>
      </c>
      <c r="J234">
        <v>89.611702106778438</v>
      </c>
      <c r="K234">
        <v>117.95675207906125</v>
      </c>
      <c r="L234">
        <v>12.943975173558954</v>
      </c>
      <c r="M234">
        <v>0.73368358083253948</v>
      </c>
      <c r="N234">
        <v>0.70513659321232758</v>
      </c>
      <c r="O234">
        <v>1.6789294988008721</v>
      </c>
      <c r="P234" s="7">
        <v>0.5603695846296125</v>
      </c>
      <c r="Q234">
        <v>0.57332144113462014</v>
      </c>
      <c r="R234">
        <v>0.92457088097125983</v>
      </c>
      <c r="S234" s="7" t="str">
        <f>VLOOKUP(A234,'Gross Claim Incurred'!A:A,1,0)</f>
        <v>Firm 316</v>
      </c>
    </row>
    <row r="235" spans="1:19" x14ac:dyDescent="0.2">
      <c r="A235" t="s">
        <v>338</v>
      </c>
      <c r="B235">
        <v>3702.1456962493439</v>
      </c>
      <c r="C235">
        <v>107.430258456003</v>
      </c>
      <c r="D235">
        <v>239.95148852750631</v>
      </c>
      <c r="E235">
        <v>1.2675223732582654</v>
      </c>
      <c r="F235">
        <v>2273.2506824630677</v>
      </c>
      <c r="G235">
        <v>7282.4014188872216</v>
      </c>
      <c r="H235">
        <v>12469.654443458339</v>
      </c>
      <c r="I235">
        <v>127.59157409559648</v>
      </c>
      <c r="J235">
        <v>128.393235601377</v>
      </c>
      <c r="K235">
        <v>386.45188776034848</v>
      </c>
      <c r="L235">
        <v>339.24737374059242</v>
      </c>
      <c r="M235">
        <v>0.77049424096062546</v>
      </c>
      <c r="N235">
        <v>0.41852994823175055</v>
      </c>
      <c r="O235">
        <v>0.99506528050917153</v>
      </c>
      <c r="P235" s="7">
        <v>0.76087611367597252</v>
      </c>
      <c r="Q235">
        <v>0.29432658111871463</v>
      </c>
      <c r="R235">
        <v>0.62296724546998983</v>
      </c>
      <c r="S235" s="7" t="str">
        <f>VLOOKUP(A235,'Gross Claim Incurred'!A:A,1,0)</f>
        <v>Firm 317</v>
      </c>
    </row>
    <row r="236" spans="1:19" x14ac:dyDescent="0.2">
      <c r="A236" t="s">
        <v>339</v>
      </c>
      <c r="B236">
        <v>114.15663690079425</v>
      </c>
      <c r="C236">
        <v>295.35525936772274</v>
      </c>
      <c r="D236">
        <v>757.41259388306048</v>
      </c>
      <c r="E236">
        <v>1.0605174822274204</v>
      </c>
      <c r="F236">
        <v>626.2691920605065</v>
      </c>
      <c r="G236">
        <v>2117.6628115678409</v>
      </c>
      <c r="H236">
        <v>2191.1899721018676</v>
      </c>
      <c r="I236">
        <v>523.73069894218156</v>
      </c>
      <c r="J236">
        <v>2.0448198116260827</v>
      </c>
      <c r="K236">
        <v>29.498500740692879</v>
      </c>
      <c r="L236">
        <v>27.935458374180296</v>
      </c>
      <c r="M236">
        <v>5.9824242771207146E-2</v>
      </c>
      <c r="N236">
        <v>1.2137976091582052</v>
      </c>
      <c r="O236">
        <v>1.2441706109032264</v>
      </c>
      <c r="P236" s="7">
        <v>0.26185768406988619</v>
      </c>
      <c r="Q236">
        <v>0.62196370020273239</v>
      </c>
      <c r="R236">
        <v>0.46126162347820393</v>
      </c>
      <c r="S236" s="7" t="str">
        <f>VLOOKUP(A236,'Gross Claim Incurred'!A:A,1,0)</f>
        <v>Firm 318</v>
      </c>
    </row>
    <row r="237" spans="1:19" x14ac:dyDescent="0.2">
      <c r="A237" t="s">
        <v>340</v>
      </c>
      <c r="B237">
        <v>5.1532458753013126E-4</v>
      </c>
      <c r="C237">
        <v>8.7200353594518415E-2</v>
      </c>
      <c r="D237">
        <v>3.7888743914433887</v>
      </c>
      <c r="E237">
        <v>30.894049118011804</v>
      </c>
      <c r="F237">
        <v>3.9272126508616261E-4</v>
      </c>
      <c r="G237">
        <v>4.3406472664796523</v>
      </c>
      <c r="H237">
        <v>0.33270839853372314</v>
      </c>
      <c r="I237">
        <v>4.5460168110911114</v>
      </c>
      <c r="J237">
        <v>12.632741190841802</v>
      </c>
      <c r="K237">
        <v>19.751351573213128</v>
      </c>
      <c r="L237">
        <v>20.547512247968747</v>
      </c>
      <c r="M237">
        <v>0.68173388929095924</v>
      </c>
      <c r="N237">
        <v>0.27775294233120562</v>
      </c>
      <c r="O237">
        <v>0.97348201210779484</v>
      </c>
      <c r="P237" s="7">
        <v>0.96868666511138524</v>
      </c>
      <c r="Q237">
        <v>0.31465201513464103</v>
      </c>
      <c r="R237">
        <v>0.62859961273424592</v>
      </c>
      <c r="S237" s="7" t="str">
        <f>VLOOKUP(A237,'Gross Claim Incurred'!A:A,1,0)</f>
        <v>Firm 319</v>
      </c>
    </row>
    <row r="238" spans="1:19" x14ac:dyDescent="0.2">
      <c r="A238" t="s">
        <v>342</v>
      </c>
      <c r="B238">
        <v>4.855652059328551</v>
      </c>
      <c r="C238">
        <v>63.010297570445154</v>
      </c>
      <c r="D238">
        <v>81.369070524091541</v>
      </c>
      <c r="E238">
        <v>6.1692115183035137</v>
      </c>
      <c r="F238">
        <v>15.810911410607577</v>
      </c>
      <c r="G238">
        <v>2652.2834262436095</v>
      </c>
      <c r="H238">
        <v>2815.0216492421546</v>
      </c>
      <c r="I238">
        <v>41.730252667932582</v>
      </c>
      <c r="J238">
        <v>5.1486794242047305</v>
      </c>
      <c r="K238">
        <v>0.61935512472623244</v>
      </c>
      <c r="L238">
        <v>0.51199947271071888</v>
      </c>
      <c r="M238">
        <v>0.4966372826821937</v>
      </c>
      <c r="N238">
        <v>0.22996233610911573</v>
      </c>
      <c r="O238">
        <v>0.5962589980062537</v>
      </c>
      <c r="P238" s="7">
        <v>0.86796756921649298</v>
      </c>
      <c r="Q238">
        <v>0.31936137543343307</v>
      </c>
      <c r="R238">
        <v>1.0069444242664791</v>
      </c>
      <c r="S238" s="7" t="str">
        <f>VLOOKUP(A238,'Gross Claim Incurred'!A:A,1,0)</f>
        <v>Firm 321</v>
      </c>
    </row>
    <row r="239" spans="1:19" x14ac:dyDescent="0.2">
      <c r="A239" t="s">
        <v>343</v>
      </c>
      <c r="B239">
        <v>2935.6479644028936</v>
      </c>
      <c r="C239">
        <v>1258.4745021486249</v>
      </c>
      <c r="D239">
        <v>1221.7501807955193</v>
      </c>
      <c r="E239">
        <v>1.6923520378810124</v>
      </c>
      <c r="F239">
        <v>1641.2779353862545</v>
      </c>
      <c r="G239">
        <v>5974.0061700203241</v>
      </c>
      <c r="H239">
        <v>5581.0875956755062</v>
      </c>
      <c r="I239">
        <v>2768.6334998319608</v>
      </c>
      <c r="J239">
        <v>107.45012093760272</v>
      </c>
      <c r="K239">
        <v>648.0702873037601</v>
      </c>
      <c r="L239">
        <v>104.87360182776304</v>
      </c>
      <c r="M239">
        <v>0.22480992720524115</v>
      </c>
      <c r="N239">
        <v>0.92465836177505323</v>
      </c>
      <c r="O239">
        <v>1.3824535619877811</v>
      </c>
      <c r="P239" s="7">
        <v>0.56815911506357997</v>
      </c>
      <c r="Q239">
        <v>0.50623584874793603</v>
      </c>
      <c r="R239">
        <v>0.97453161240859298</v>
      </c>
      <c r="S239" s="7" t="str">
        <f>VLOOKUP(A239,'Gross Claim Incurred'!A:A,1,0)</f>
        <v>Firm 322</v>
      </c>
    </row>
    <row r="240" spans="1:19" x14ac:dyDescent="0.2">
      <c r="A240" t="s">
        <v>345</v>
      </c>
      <c r="B240">
        <v>24.060966137601181</v>
      </c>
      <c r="C240">
        <v>35.701621799952378</v>
      </c>
      <c r="D240">
        <v>49.416704559676049</v>
      </c>
      <c r="E240">
        <v>0.7454092498435394</v>
      </c>
      <c r="F240">
        <v>101.38496983308468</v>
      </c>
      <c r="G240">
        <v>406.93835716650517</v>
      </c>
      <c r="H240">
        <v>306.74128084229886</v>
      </c>
      <c r="I240">
        <v>46.221203522039687</v>
      </c>
      <c r="J240">
        <v>4.9948873089344614</v>
      </c>
      <c r="K240">
        <v>2.0913806905252064</v>
      </c>
      <c r="L240">
        <v>0.91476130758123608</v>
      </c>
      <c r="M240">
        <v>0.44196445488941893</v>
      </c>
      <c r="N240">
        <v>0.3321718419274291</v>
      </c>
      <c r="O240">
        <v>0.98876497093938054</v>
      </c>
      <c r="P240" s="7">
        <v>0.86084358668785588</v>
      </c>
      <c r="Q240">
        <v>0.33090777645596087</v>
      </c>
      <c r="R240">
        <v>1.2832476925256007</v>
      </c>
      <c r="S240" s="7" t="str">
        <f>VLOOKUP(A240,'Gross Claim Incurred'!A:A,1,0)</f>
        <v>Firm 324</v>
      </c>
    </row>
    <row r="241" spans="1:19" x14ac:dyDescent="0.2">
      <c r="A241" t="s">
        <v>346</v>
      </c>
      <c r="B241">
        <v>232.52757207082732</v>
      </c>
      <c r="C241">
        <v>326.93509561828631</v>
      </c>
      <c r="D241">
        <v>197.78898735328082</v>
      </c>
      <c r="E241">
        <v>1.4333696239306553</v>
      </c>
      <c r="F241">
        <v>359.80831351260514</v>
      </c>
      <c r="G241">
        <v>1247.5687744078446</v>
      </c>
      <c r="H241">
        <v>982.45168126627209</v>
      </c>
      <c r="I241">
        <v>306.51908805292794</v>
      </c>
      <c r="J241">
        <v>1.647040784960397</v>
      </c>
      <c r="K241">
        <v>10.486191118110414</v>
      </c>
      <c r="L241">
        <v>3.342756016948973</v>
      </c>
      <c r="M241">
        <v>0</v>
      </c>
      <c r="N241">
        <v>0</v>
      </c>
      <c r="O241">
        <v>0</v>
      </c>
      <c r="P241" s="7">
        <v>0.26313579311147856</v>
      </c>
      <c r="Q241">
        <v>5.9317351768469452E-2</v>
      </c>
      <c r="R241">
        <v>0.28001347859804981</v>
      </c>
      <c r="S241" s="7" t="str">
        <f>VLOOKUP(A241,'Gross Claim Incurred'!A:A,1,0)</f>
        <v>Firm 325</v>
      </c>
    </row>
  </sheetData>
  <autoFilter ref="A1:LP1" xr:uid="{B34E1D98-C393-224A-92B0-9FB30046E09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58"/>
  <sheetViews>
    <sheetView topLeftCell="AR1" workbookViewId="0">
      <selection activeCell="AU327" sqref="B1:AU327"/>
    </sheetView>
  </sheetViews>
  <sheetFormatPr baseColWidth="10" defaultColWidth="8.83203125" defaultRowHeight="15" x14ac:dyDescent="0.2"/>
  <cols>
    <col min="1" max="1" width="26.5" bestFit="1" customWidth="1"/>
    <col min="2" max="6" width="28.33203125" bestFit="1" customWidth="1"/>
    <col min="7" max="11" width="41.1640625" bestFit="1" customWidth="1"/>
    <col min="12" max="16" width="41" bestFit="1" customWidth="1"/>
    <col min="17" max="46" width="28.33203125" bestFit="1" customWidth="1"/>
  </cols>
  <sheetData>
    <row r="1" spans="1:47" x14ac:dyDescent="0.2">
      <c r="A1" s="2"/>
      <c r="B1" s="3" t="s">
        <v>14</v>
      </c>
      <c r="C1" s="3" t="s">
        <v>14</v>
      </c>
      <c r="D1" s="3" t="s">
        <v>14</v>
      </c>
      <c r="E1" s="3" t="s">
        <v>14</v>
      </c>
      <c r="F1" s="3" t="s">
        <v>14</v>
      </c>
      <c r="G1" s="3" t="s">
        <v>5</v>
      </c>
      <c r="H1" s="3" t="s">
        <v>5</v>
      </c>
      <c r="I1" s="3" t="s">
        <v>5</v>
      </c>
      <c r="J1" s="3" t="s">
        <v>5</v>
      </c>
      <c r="K1" s="3" t="s">
        <v>5</v>
      </c>
      <c r="L1" s="3" t="s">
        <v>15</v>
      </c>
      <c r="M1" s="3" t="s">
        <v>15</v>
      </c>
      <c r="N1" s="3" t="s">
        <v>15</v>
      </c>
      <c r="O1" s="3" t="s">
        <v>15</v>
      </c>
      <c r="P1" s="3" t="s">
        <v>15</v>
      </c>
      <c r="Q1" s="3" t="s">
        <v>16</v>
      </c>
      <c r="R1" s="3" t="s">
        <v>16</v>
      </c>
      <c r="S1" s="3" t="s">
        <v>16</v>
      </c>
      <c r="T1" s="3" t="s">
        <v>16</v>
      </c>
      <c r="U1" s="3" t="s">
        <v>16</v>
      </c>
      <c r="V1" s="3" t="s">
        <v>17</v>
      </c>
      <c r="W1" s="3" t="s">
        <v>17</v>
      </c>
      <c r="X1" s="3" t="s">
        <v>17</v>
      </c>
      <c r="Y1" s="3" t="s">
        <v>17</v>
      </c>
      <c r="Z1" s="3" t="s">
        <v>17</v>
      </c>
      <c r="AA1" s="3" t="s">
        <v>18</v>
      </c>
      <c r="AB1" s="3" t="s">
        <v>18</v>
      </c>
      <c r="AC1" s="3" t="s">
        <v>18</v>
      </c>
      <c r="AD1" s="3" t="s">
        <v>18</v>
      </c>
      <c r="AE1" s="3" t="s">
        <v>18</v>
      </c>
      <c r="AF1" s="3" t="s">
        <v>19</v>
      </c>
      <c r="AG1" s="3" t="s">
        <v>19</v>
      </c>
      <c r="AH1" s="3" t="s">
        <v>19</v>
      </c>
      <c r="AI1" s="3" t="s">
        <v>19</v>
      </c>
      <c r="AJ1" s="3" t="s">
        <v>19</v>
      </c>
      <c r="AK1" s="3" t="s">
        <v>20</v>
      </c>
      <c r="AL1" s="3" t="s">
        <v>20</v>
      </c>
      <c r="AM1" s="3" t="s">
        <v>20</v>
      </c>
      <c r="AN1" s="3" t="s">
        <v>20</v>
      </c>
      <c r="AO1" s="3" t="s">
        <v>20</v>
      </c>
      <c r="AP1" s="3" t="s">
        <v>21</v>
      </c>
      <c r="AQ1" s="3" t="s">
        <v>21</v>
      </c>
      <c r="AR1" s="3" t="s">
        <v>21</v>
      </c>
      <c r="AS1" s="3" t="s">
        <v>21</v>
      </c>
      <c r="AT1" s="3" t="s">
        <v>21</v>
      </c>
    </row>
    <row r="2" spans="1:47" ht="16" thickBot="1" x14ac:dyDescent="0.25">
      <c r="A2" s="4"/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9</v>
      </c>
      <c r="R2" s="5" t="s">
        <v>10</v>
      </c>
      <c r="S2" s="5" t="s">
        <v>11</v>
      </c>
      <c r="T2" s="5" t="s">
        <v>12</v>
      </c>
      <c r="U2" s="5" t="s">
        <v>13</v>
      </c>
      <c r="V2" s="5" t="s">
        <v>9</v>
      </c>
      <c r="W2" s="5" t="s">
        <v>10</v>
      </c>
      <c r="X2" s="5" t="s">
        <v>11</v>
      </c>
      <c r="Y2" s="5" t="s">
        <v>12</v>
      </c>
      <c r="Z2" s="5" t="s">
        <v>13</v>
      </c>
      <c r="AA2" s="5" t="s">
        <v>9</v>
      </c>
      <c r="AB2" s="5" t="s">
        <v>10</v>
      </c>
      <c r="AC2" s="5" t="s">
        <v>11</v>
      </c>
      <c r="AD2" s="5" t="s">
        <v>12</v>
      </c>
      <c r="AE2" s="5" t="s">
        <v>13</v>
      </c>
      <c r="AF2" s="5" t="s">
        <v>9</v>
      </c>
      <c r="AG2" s="5" t="s">
        <v>10</v>
      </c>
      <c r="AH2" s="5" t="s">
        <v>11</v>
      </c>
      <c r="AI2" s="5" t="s">
        <v>12</v>
      </c>
      <c r="AJ2" s="5" t="s">
        <v>13</v>
      </c>
      <c r="AK2" s="5" t="s">
        <v>9</v>
      </c>
      <c r="AL2" s="5" t="s">
        <v>10</v>
      </c>
      <c r="AM2" s="5" t="s">
        <v>11</v>
      </c>
      <c r="AN2" s="5" t="s">
        <v>12</v>
      </c>
      <c r="AO2" s="5" t="s">
        <v>13</v>
      </c>
      <c r="AP2" s="5" t="s">
        <v>9</v>
      </c>
      <c r="AQ2" s="5" t="s">
        <v>10</v>
      </c>
      <c r="AR2" s="5" t="s">
        <v>11</v>
      </c>
      <c r="AS2" s="5" t="s">
        <v>12</v>
      </c>
      <c r="AT2" s="5" t="s">
        <v>13</v>
      </c>
      <c r="AU2" s="6"/>
    </row>
    <row r="3" spans="1:47" x14ac:dyDescent="0.2">
      <c r="A3" t="s">
        <v>22</v>
      </c>
      <c r="B3">
        <v>0</v>
      </c>
      <c r="C3">
        <v>5.5151624335674637E-3</v>
      </c>
      <c r="D3">
        <v>0</v>
      </c>
      <c r="E3">
        <v>0</v>
      </c>
      <c r="F3">
        <v>0</v>
      </c>
      <c r="G3">
        <v>0</v>
      </c>
      <c r="H3">
        <v>0.58899416498516277</v>
      </c>
      <c r="I3">
        <v>0</v>
      </c>
      <c r="J3">
        <v>0</v>
      </c>
      <c r="K3">
        <v>0</v>
      </c>
      <c r="L3">
        <v>0</v>
      </c>
      <c r="M3">
        <v>9.8945974493799866</v>
      </c>
      <c r="N3">
        <v>0</v>
      </c>
      <c r="O3">
        <v>0</v>
      </c>
      <c r="P3">
        <v>0</v>
      </c>
      <c r="Q3">
        <v>0</v>
      </c>
      <c r="R3">
        <v>17.184307980672962</v>
      </c>
      <c r="S3">
        <v>0</v>
      </c>
      <c r="T3">
        <v>0</v>
      </c>
      <c r="U3">
        <v>0</v>
      </c>
      <c r="V3">
        <v>0</v>
      </c>
      <c r="W3">
        <v>41.013059968847735</v>
      </c>
      <c r="X3">
        <v>0</v>
      </c>
      <c r="Y3">
        <v>0</v>
      </c>
      <c r="Z3">
        <v>0</v>
      </c>
      <c r="AA3">
        <v>0</v>
      </c>
      <c r="AB3">
        <v>71.298840983831795</v>
      </c>
      <c r="AC3">
        <v>0</v>
      </c>
      <c r="AD3">
        <v>0</v>
      </c>
      <c r="AE3">
        <v>0</v>
      </c>
      <c r="AF3">
        <v>0</v>
      </c>
      <c r="AG3">
        <v>17.534691168824644</v>
      </c>
      <c r="AH3">
        <v>0</v>
      </c>
      <c r="AI3">
        <v>0</v>
      </c>
      <c r="AJ3">
        <v>0</v>
      </c>
      <c r="AK3">
        <v>0</v>
      </c>
      <c r="AL3">
        <v>77.251254408769995</v>
      </c>
      <c r="AM3">
        <v>0</v>
      </c>
      <c r="AN3">
        <v>0</v>
      </c>
      <c r="AO3">
        <v>0</v>
      </c>
      <c r="AP3">
        <v>0</v>
      </c>
      <c r="AQ3">
        <v>0.67505069327908607</v>
      </c>
      <c r="AR3">
        <v>0</v>
      </c>
      <c r="AS3">
        <v>0</v>
      </c>
      <c r="AT3">
        <v>0</v>
      </c>
      <c r="AU3" t="str">
        <f>VLOOKUP(A3,'Dataset 1 - General'!A:A,1,0)</f>
        <v>Firm 1</v>
      </c>
    </row>
    <row r="4" spans="1:47" x14ac:dyDescent="0.2">
      <c r="A4" t="s">
        <v>23</v>
      </c>
      <c r="B4">
        <v>44.467865477482178</v>
      </c>
      <c r="C4">
        <v>29.489599041384793</v>
      </c>
      <c r="D4">
        <v>34.100482155607686</v>
      </c>
      <c r="E4">
        <v>0</v>
      </c>
      <c r="F4">
        <v>0</v>
      </c>
      <c r="G4">
        <v>221.32767985853053</v>
      </c>
      <c r="H4">
        <v>59.474690927332112</v>
      </c>
      <c r="I4">
        <v>266.11841383975047</v>
      </c>
      <c r="J4">
        <v>0</v>
      </c>
      <c r="K4">
        <v>0</v>
      </c>
      <c r="L4">
        <v>45.459689408915395</v>
      </c>
      <c r="M4">
        <v>239.07267234663627</v>
      </c>
      <c r="N4">
        <v>244.2678845643909</v>
      </c>
      <c r="O4">
        <v>0</v>
      </c>
      <c r="P4">
        <v>0</v>
      </c>
      <c r="Q4">
        <v>0.15986468932849743</v>
      </c>
      <c r="R4">
        <v>0.22999885695372996</v>
      </c>
      <c r="S4">
        <v>8.8371891946696562E-2</v>
      </c>
      <c r="T4">
        <v>0</v>
      </c>
      <c r="U4">
        <v>0</v>
      </c>
      <c r="V4">
        <v>0.84367186074518608</v>
      </c>
      <c r="W4">
        <v>0.73840469418497079</v>
      </c>
      <c r="X4">
        <v>1.3707758502019609</v>
      </c>
      <c r="Y4">
        <v>0</v>
      </c>
      <c r="Z4">
        <v>0</v>
      </c>
      <c r="AA4">
        <v>1.2762961695141901</v>
      </c>
      <c r="AB4">
        <v>2.1760708684317653</v>
      </c>
      <c r="AC4">
        <v>0.68731621605283577</v>
      </c>
      <c r="AD4">
        <v>0</v>
      </c>
      <c r="AE4">
        <v>0</v>
      </c>
      <c r="AF4">
        <v>0.17834154906383928</v>
      </c>
      <c r="AG4">
        <v>3.4749821221748384E-2</v>
      </c>
      <c r="AH4">
        <v>0.24349122970538056</v>
      </c>
      <c r="AI4">
        <v>0</v>
      </c>
      <c r="AJ4">
        <v>0</v>
      </c>
      <c r="AK4">
        <v>0.3911788022958701</v>
      </c>
      <c r="AL4">
        <v>0.68594072489974156</v>
      </c>
      <c r="AM4">
        <v>1.4332837556328637</v>
      </c>
      <c r="AN4">
        <v>0</v>
      </c>
      <c r="AO4">
        <v>0</v>
      </c>
      <c r="AP4">
        <v>1.7509462837935605</v>
      </c>
      <c r="AQ4">
        <v>1.3215230065919024</v>
      </c>
      <c r="AR4">
        <v>1.5453247439920641</v>
      </c>
      <c r="AS4">
        <v>0</v>
      </c>
      <c r="AT4">
        <v>0</v>
      </c>
      <c r="AU4" t="str">
        <f>VLOOKUP(A4,'Dataset 1 - General'!A:A,1,0)</f>
        <v>Firm 2</v>
      </c>
    </row>
    <row r="5" spans="1:47" x14ac:dyDescent="0.2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 t="str">
        <f>VLOOKUP(A5,'Dataset 1 - General'!A:A,1,0)</f>
        <v>Firm 3</v>
      </c>
    </row>
    <row r="6" spans="1:47" x14ac:dyDescent="0.2">
      <c r="A6" t="s">
        <v>25</v>
      </c>
      <c r="B6">
        <v>14.34093849912894</v>
      </c>
      <c r="C6">
        <v>71.062447142385608</v>
      </c>
      <c r="D6">
        <v>87.912471323745805</v>
      </c>
      <c r="E6">
        <v>42.280401637337754</v>
      </c>
      <c r="F6">
        <v>3.668493703107413</v>
      </c>
      <c r="G6">
        <v>-35.112767600319778</v>
      </c>
      <c r="H6">
        <v>7.8486849040009954</v>
      </c>
      <c r="I6">
        <v>100.87627001745905</v>
      </c>
      <c r="J6">
        <v>167.9595358151515</v>
      </c>
      <c r="K6">
        <v>5.759892561622694E-2</v>
      </c>
      <c r="L6">
        <v>-1.4583904534595367</v>
      </c>
      <c r="M6">
        <v>12.273377933748678</v>
      </c>
      <c r="N6">
        <v>56.129052270793849</v>
      </c>
      <c r="O6">
        <v>146.18793873990799</v>
      </c>
      <c r="P6">
        <v>38.903549110622215</v>
      </c>
      <c r="Q6">
        <v>1.384419618521016</v>
      </c>
      <c r="R6">
        <v>1.7979514599206041</v>
      </c>
      <c r="S6">
        <v>3.4578912104532216</v>
      </c>
      <c r="T6">
        <v>3.8475501698797677E-3</v>
      </c>
      <c r="U6">
        <v>-5.765023558051932</v>
      </c>
      <c r="V6">
        <v>0.33867829077103734</v>
      </c>
      <c r="W6">
        <v>6.6293295314156587E-3</v>
      </c>
      <c r="X6">
        <v>8.3976767805994626E-2</v>
      </c>
      <c r="Y6">
        <v>9.16669529636263E-2</v>
      </c>
      <c r="Z6">
        <v>-0.11838377798728057</v>
      </c>
      <c r="AA6">
        <v>0.67248114771982537</v>
      </c>
      <c r="AB6">
        <v>1.9869523098314188</v>
      </c>
      <c r="AC6">
        <v>1.8415283383643815</v>
      </c>
      <c r="AD6">
        <v>3.8172209112193274</v>
      </c>
      <c r="AE6">
        <v>-3.5487314600183835</v>
      </c>
      <c r="AF6">
        <v>6.0352456502126436E-2</v>
      </c>
      <c r="AG6">
        <v>1.3076663318360673</v>
      </c>
      <c r="AH6">
        <v>2.521607414002212</v>
      </c>
      <c r="AI6">
        <v>0.27374570260898706</v>
      </c>
      <c r="AJ6">
        <v>-9.3823887352440476</v>
      </c>
      <c r="AK6">
        <v>0.23113940715745485</v>
      </c>
      <c r="AL6">
        <v>0.28547125355705194</v>
      </c>
      <c r="AM6">
        <v>5.415039687690857E-2</v>
      </c>
      <c r="AN6">
        <v>5.1848211537371659E-2</v>
      </c>
      <c r="AO6">
        <v>-0.16288336913828425</v>
      </c>
      <c r="AP6">
        <v>1.047234208157352</v>
      </c>
      <c r="AQ6">
        <v>0.4763843990933207</v>
      </c>
      <c r="AR6">
        <v>3.3073788434780331</v>
      </c>
      <c r="AS6">
        <v>1.2474033754113609</v>
      </c>
      <c r="AT6">
        <v>-2.3030930348260679</v>
      </c>
      <c r="AU6" t="str">
        <f>VLOOKUP(A6,'Dataset 1 - General'!A:A,1,0)</f>
        <v>Firm 4</v>
      </c>
    </row>
    <row r="7" spans="1:47" x14ac:dyDescent="0.2">
      <c r="A7" t="s">
        <v>26</v>
      </c>
      <c r="B7">
        <v>48.738606004779633</v>
      </c>
      <c r="C7">
        <v>425.74886934399137</v>
      </c>
      <c r="D7">
        <v>691.37966850860073</v>
      </c>
      <c r="E7">
        <v>174.1012596512121</v>
      </c>
      <c r="F7">
        <v>5.9276241222585053</v>
      </c>
      <c r="G7">
        <v>8.3867012584220095</v>
      </c>
      <c r="H7">
        <v>253.14941406571506</v>
      </c>
      <c r="I7">
        <v>587.46120856519531</v>
      </c>
      <c r="J7">
        <v>226.9774352912039</v>
      </c>
      <c r="K7">
        <v>722.23949786651247</v>
      </c>
      <c r="L7">
        <v>46.176681224316773</v>
      </c>
      <c r="M7">
        <v>282.27031715653442</v>
      </c>
      <c r="N7">
        <v>317.8770030954708</v>
      </c>
      <c r="O7">
        <v>704.12994596917724</v>
      </c>
      <c r="P7">
        <v>582.19198820480938</v>
      </c>
      <c r="Q7">
        <v>0.59766547830869232</v>
      </c>
      <c r="R7">
        <v>2.222645201472409</v>
      </c>
      <c r="S7">
        <v>0.75221549312291291</v>
      </c>
      <c r="T7">
        <v>0.36137659581457804</v>
      </c>
      <c r="U7">
        <v>0.91459541160073676</v>
      </c>
      <c r="V7">
        <v>0.41761563226460585</v>
      </c>
      <c r="W7">
        <v>0.15906355619694026</v>
      </c>
      <c r="X7">
        <v>4.0587128679075102E-2</v>
      </c>
      <c r="Y7">
        <v>0.16045514277328013</v>
      </c>
      <c r="Z7">
        <v>5.8344943129131153E-2</v>
      </c>
      <c r="AA7">
        <v>0.50987122962597553</v>
      </c>
      <c r="AB7">
        <v>8.7591921569982176E-2</v>
      </c>
      <c r="AC7">
        <v>2.4036347048464721</v>
      </c>
      <c r="AD7">
        <v>1.2408763136613596</v>
      </c>
      <c r="AE7">
        <v>1.8696675468097796</v>
      </c>
      <c r="AF7">
        <v>0.13318164132890561</v>
      </c>
      <c r="AG7">
        <v>1.2266105318298328</v>
      </c>
      <c r="AH7">
        <v>1.5239883856838596</v>
      </c>
      <c r="AI7">
        <v>0.85194871395931115</v>
      </c>
      <c r="AJ7">
        <v>0.73463741054487575</v>
      </c>
      <c r="AK7">
        <v>0.23612842626376865</v>
      </c>
      <c r="AL7">
        <v>0.23272486667668435</v>
      </c>
      <c r="AM7">
        <v>0.20450778125546212</v>
      </c>
      <c r="AN7">
        <v>0.13173851251091309</v>
      </c>
      <c r="AO7">
        <v>4.8702989757626429E-2</v>
      </c>
      <c r="AP7">
        <v>0.24361142857567361</v>
      </c>
      <c r="AQ7">
        <v>1.977732028688713</v>
      </c>
      <c r="AR7">
        <v>2.4952872245970488</v>
      </c>
      <c r="AS7">
        <v>0.36545511276677267</v>
      </c>
      <c r="AT7">
        <v>1.1336453480898641</v>
      </c>
      <c r="AU7" t="str">
        <f>VLOOKUP(A7,'Dataset 1 - General'!A:A,1,0)</f>
        <v>Firm 5</v>
      </c>
    </row>
    <row r="8" spans="1:47" x14ac:dyDescent="0.2">
      <c r="A8" t="s">
        <v>27</v>
      </c>
      <c r="B8">
        <v>125.07679228830902</v>
      </c>
      <c r="C8">
        <v>457.31972214585909</v>
      </c>
      <c r="D8">
        <v>364.14875519155095</v>
      </c>
      <c r="E8">
        <v>257.33245234247789</v>
      </c>
      <c r="F8">
        <v>268.5278731760643</v>
      </c>
      <c r="G8">
        <v>800.53184395787912</v>
      </c>
      <c r="H8">
        <v>554.61206981582222</v>
      </c>
      <c r="I8">
        <v>232.55020848415461</v>
      </c>
      <c r="J8">
        <v>187.21374881431407</v>
      </c>
      <c r="K8">
        <v>865.0140655578881</v>
      </c>
      <c r="L8">
        <v>843.04006663747043</v>
      </c>
      <c r="M8">
        <v>816.26619416515848</v>
      </c>
      <c r="N8">
        <v>695.6275137869178</v>
      </c>
      <c r="O8">
        <v>504.43594599437927</v>
      </c>
      <c r="P8">
        <v>530.88593455267971</v>
      </c>
      <c r="Q8">
        <v>1.4764362633448778</v>
      </c>
      <c r="R8">
        <v>0.1081223292597807</v>
      </c>
      <c r="S8">
        <v>1.246686132672959</v>
      </c>
      <c r="T8">
        <v>0.24733323924050907</v>
      </c>
      <c r="U8">
        <v>2.6817915890354069E-2</v>
      </c>
      <c r="V8">
        <v>0.41356421169494167</v>
      </c>
      <c r="W8">
        <v>0.39179882027047241</v>
      </c>
      <c r="X8">
        <v>2.6613492906429142E-3</v>
      </c>
      <c r="Y8">
        <v>0.27250707885230868</v>
      </c>
      <c r="Z8">
        <v>0.24950166933032364</v>
      </c>
      <c r="AA8">
        <v>0.28096931334987207</v>
      </c>
      <c r="AB8">
        <v>0.49660112840242177</v>
      </c>
      <c r="AC8">
        <v>0.70004530977716539</v>
      </c>
      <c r="AD8">
        <v>1.5232018813659176</v>
      </c>
      <c r="AE8">
        <v>0.38456364010608735</v>
      </c>
      <c r="AF8">
        <v>0.14624900311324321</v>
      </c>
      <c r="AG8">
        <v>0.12723671573839554</v>
      </c>
      <c r="AH8">
        <v>0.38782012612200373</v>
      </c>
      <c r="AI8">
        <v>0.17696158111843002</v>
      </c>
      <c r="AJ8">
        <v>0.52114614562837791</v>
      </c>
      <c r="AK8">
        <v>0.1052666867442944</v>
      </c>
      <c r="AL8">
        <v>0.45117769763733345</v>
      </c>
      <c r="AM8">
        <v>0.23957640803536376</v>
      </c>
      <c r="AN8">
        <v>0.26132255589162429</v>
      </c>
      <c r="AO8">
        <v>6.5709555432335531E-2</v>
      </c>
      <c r="AP8">
        <v>0.65036862261711459</v>
      </c>
      <c r="AQ8">
        <v>0.90427056283684026</v>
      </c>
      <c r="AR8">
        <v>0.1471462936182151</v>
      </c>
      <c r="AS8">
        <v>0.35103386886652033</v>
      </c>
      <c r="AT8">
        <v>0.68785973896977626</v>
      </c>
      <c r="AU8" t="str">
        <f>VLOOKUP(A8,'Dataset 1 - General'!A:A,1,0)</f>
        <v>Firm 6</v>
      </c>
    </row>
    <row r="9" spans="1:47" x14ac:dyDescent="0.2">
      <c r="A9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tr">
        <f>VLOOKUP(A9,'Dataset 1 - General'!A:A,1,0)</f>
        <v>Firm 7</v>
      </c>
    </row>
    <row r="10" spans="1:47" x14ac:dyDescent="0.2">
      <c r="A10" t="s">
        <v>29</v>
      </c>
      <c r="B10">
        <v>0.10735388701246394</v>
      </c>
      <c r="C10">
        <v>-2.7761171537720484E-2</v>
      </c>
      <c r="D10">
        <v>-0.17763106321913938</v>
      </c>
      <c r="E10">
        <v>0</v>
      </c>
      <c r="F10">
        <v>0</v>
      </c>
      <c r="G10">
        <v>0.68412750488665997</v>
      </c>
      <c r="H10">
        <v>1.1184963734668019</v>
      </c>
      <c r="I10">
        <v>0.86162852634641751</v>
      </c>
      <c r="J10">
        <v>1.2474815235322898</v>
      </c>
      <c r="K10">
        <v>2.7732611353245718E-2</v>
      </c>
      <c r="L10">
        <v>1.1689494731047958</v>
      </c>
      <c r="M10">
        <v>0.31408807835703673</v>
      </c>
      <c r="N10">
        <v>0.94914767403271882</v>
      </c>
      <c r="O10">
        <v>0.18383154120095938</v>
      </c>
      <c r="P10">
        <v>0.26240689048332055</v>
      </c>
      <c r="Q10">
        <v>0.24659470019391988</v>
      </c>
      <c r="R10">
        <v>-0.13383607414140358</v>
      </c>
      <c r="S10">
        <v>-0.76661349977456583</v>
      </c>
      <c r="T10">
        <v>1.8346392215783696E-2</v>
      </c>
      <c r="U10">
        <v>0</v>
      </c>
      <c r="V10">
        <v>0.22543825973149839</v>
      </c>
      <c r="W10">
        <v>0.4210185364848868</v>
      </c>
      <c r="X10">
        <v>0.33509289979259149</v>
      </c>
      <c r="Y10">
        <v>0.93843281633689113</v>
      </c>
      <c r="Z10">
        <v>0</v>
      </c>
      <c r="AA10">
        <v>0.64054080713396122</v>
      </c>
      <c r="AB10">
        <v>1.1062189388563299</v>
      </c>
      <c r="AC10">
        <v>-0.96219288332205233</v>
      </c>
      <c r="AD10">
        <v>0.19351942837209027</v>
      </c>
      <c r="AE10">
        <v>0</v>
      </c>
      <c r="AF10">
        <v>0.13333741084128373</v>
      </c>
      <c r="AG10">
        <v>-0.11796009178422631</v>
      </c>
      <c r="AH10">
        <v>-0.23636522003721666</v>
      </c>
      <c r="AI10">
        <v>0</v>
      </c>
      <c r="AJ10">
        <v>0</v>
      </c>
      <c r="AK10">
        <v>0.51998990276368695</v>
      </c>
      <c r="AL10">
        <v>0.28316490623095747</v>
      </c>
      <c r="AM10">
        <v>5.0565838594295885E-2</v>
      </c>
      <c r="AN10">
        <v>0.46466735631357675</v>
      </c>
      <c r="AO10">
        <v>0</v>
      </c>
      <c r="AP10">
        <v>1.2717918773218742</v>
      </c>
      <c r="AQ10">
        <v>0.12503484699733325</v>
      </c>
      <c r="AR10">
        <v>-1.3901196829431705E-2</v>
      </c>
      <c r="AS10">
        <v>1.0462063520541991</v>
      </c>
      <c r="AT10">
        <v>0</v>
      </c>
      <c r="AU10" t="str">
        <f>VLOOKUP(A10,'Dataset 1 - General'!A:A,1,0)</f>
        <v>Firm 8</v>
      </c>
    </row>
    <row r="11" spans="1:47" x14ac:dyDescent="0.2">
      <c r="A11" t="s">
        <v>30</v>
      </c>
      <c r="B11">
        <v>213.49653185027373</v>
      </c>
      <c r="C11">
        <v>87.593123753536702</v>
      </c>
      <c r="D11">
        <v>193.06386788573741</v>
      </c>
      <c r="E11">
        <v>78.949374477068318</v>
      </c>
      <c r="F11">
        <v>0</v>
      </c>
      <c r="G11">
        <v>567.21698148264829</v>
      </c>
      <c r="H11">
        <v>695.14372733849132</v>
      </c>
      <c r="I11">
        <v>835.7799506262777</v>
      </c>
      <c r="J11">
        <v>511.8590347159693</v>
      </c>
      <c r="K11">
        <v>0</v>
      </c>
      <c r="L11">
        <v>28.721342948964864</v>
      </c>
      <c r="M11">
        <v>696.57889047496076</v>
      </c>
      <c r="N11">
        <v>790.35217838615472</v>
      </c>
      <c r="O11">
        <v>195.74228765305847</v>
      </c>
      <c r="P11">
        <v>0</v>
      </c>
      <c r="Q11">
        <v>0.13251572475245782</v>
      </c>
      <c r="R11">
        <v>8.7310339288317745E-2</v>
      </c>
      <c r="S11">
        <v>0.78048663089937098</v>
      </c>
      <c r="T11">
        <v>0.94520829222671843</v>
      </c>
      <c r="U11">
        <v>0</v>
      </c>
      <c r="V11">
        <v>0.51449166100543287</v>
      </c>
      <c r="W11">
        <v>0.14496587009641107</v>
      </c>
      <c r="X11">
        <v>0.23075198748474848</v>
      </c>
      <c r="Y11">
        <v>0.69628085838249154</v>
      </c>
      <c r="Z11">
        <v>0</v>
      </c>
      <c r="AA11">
        <v>1.5006271211481814</v>
      </c>
      <c r="AB11">
        <v>1.6248796606506009</v>
      </c>
      <c r="AC11">
        <v>1.1037107567337425</v>
      </c>
      <c r="AD11">
        <v>1.8564047747461434</v>
      </c>
      <c r="AE11">
        <v>0</v>
      </c>
      <c r="AF11">
        <v>0.61030098117020537</v>
      </c>
      <c r="AG11">
        <v>0.11400859706741508</v>
      </c>
      <c r="AH11">
        <v>0.92995815612918231</v>
      </c>
      <c r="AI11">
        <v>0.79754488112793587</v>
      </c>
      <c r="AJ11">
        <v>0</v>
      </c>
      <c r="AK11">
        <v>0.70350654711147398</v>
      </c>
      <c r="AL11">
        <v>0.44456432261293011</v>
      </c>
      <c r="AM11">
        <v>0.59497228590570894</v>
      </c>
      <c r="AN11">
        <v>4.3627520413364852E-2</v>
      </c>
      <c r="AO11">
        <v>0</v>
      </c>
      <c r="AP11">
        <v>1.4131588402746262</v>
      </c>
      <c r="AQ11">
        <v>0.33776314286302328</v>
      </c>
      <c r="AR11">
        <v>1.5301922694520316</v>
      </c>
      <c r="AS11">
        <v>0.90239848935227251</v>
      </c>
      <c r="AT11">
        <v>0</v>
      </c>
      <c r="AU11" t="str">
        <f>VLOOKUP(A11,'Dataset 1 - General'!A:A,1,0)</f>
        <v>Firm 9</v>
      </c>
    </row>
    <row r="12" spans="1:47" x14ac:dyDescent="0.2">
      <c r="A12" t="s">
        <v>31</v>
      </c>
      <c r="B12">
        <v>3.6714358155949438</v>
      </c>
      <c r="C12">
        <v>100.89725449283647</v>
      </c>
      <c r="D12">
        <v>138.34563326084469</v>
      </c>
      <c r="E12">
        <v>122.9845538632637</v>
      </c>
      <c r="F12">
        <v>189.69732384471436</v>
      </c>
      <c r="G12">
        <v>48.926761705207248</v>
      </c>
      <c r="H12">
        <v>83.338659890164223</v>
      </c>
      <c r="I12">
        <v>168.67169170900624</v>
      </c>
      <c r="J12">
        <v>69.926702395664606</v>
      </c>
      <c r="K12">
        <v>253.33025005340468</v>
      </c>
      <c r="L12">
        <v>103.63475217890054</v>
      </c>
      <c r="M12">
        <v>31.950665358610767</v>
      </c>
      <c r="N12">
        <v>103.30193159834967</v>
      </c>
      <c r="O12">
        <v>21.437869939724969</v>
      </c>
      <c r="P12">
        <v>172.0825946640494</v>
      </c>
      <c r="Q12">
        <v>0.4816834076741745</v>
      </c>
      <c r="R12">
        <v>0.45711630740423248</v>
      </c>
      <c r="S12">
        <v>1.0537725144813896</v>
      </c>
      <c r="T12">
        <v>0.96614836374682844</v>
      </c>
      <c r="U12">
        <v>0.24202721864731336</v>
      </c>
      <c r="V12">
        <v>0.15725873127850556</v>
      </c>
      <c r="W12">
        <v>0.82377126213987084</v>
      </c>
      <c r="X12">
        <v>0.41912080866298251</v>
      </c>
      <c r="Y12">
        <v>0.29009275518169808</v>
      </c>
      <c r="Z12">
        <v>1.3781017132173334E-2</v>
      </c>
      <c r="AA12">
        <v>0.7955763615714424</v>
      </c>
      <c r="AB12">
        <v>1.1458390278650521</v>
      </c>
      <c r="AC12">
        <v>0.49355427407178881</v>
      </c>
      <c r="AD12">
        <v>1.5104252319571778</v>
      </c>
      <c r="AE12">
        <v>7.4721722453505529E-2</v>
      </c>
      <c r="AF12">
        <v>0.54212028188002037</v>
      </c>
      <c r="AG12">
        <v>1.6123864082821437</v>
      </c>
      <c r="AH12">
        <v>1.2011239362654758</v>
      </c>
      <c r="AI12">
        <v>0.19483077712116134</v>
      </c>
      <c r="AJ12">
        <v>0.85965479515519849</v>
      </c>
      <c r="AK12">
        <v>0.12695365023438726</v>
      </c>
      <c r="AL12">
        <v>2.5788849304526597E-2</v>
      </c>
      <c r="AM12">
        <v>0.60582545110379926</v>
      </c>
      <c r="AN12">
        <v>0.45556204643729198</v>
      </c>
      <c r="AO12">
        <v>0.37461244218390355</v>
      </c>
      <c r="AP12">
        <v>1.5201164928867645</v>
      </c>
      <c r="AQ12">
        <v>0.35016114829511619</v>
      </c>
      <c r="AR12">
        <v>1.2919615374229725</v>
      </c>
      <c r="AS12">
        <v>0.35741237458503378</v>
      </c>
      <c r="AT12">
        <v>0.30630312830707807</v>
      </c>
      <c r="AU12" t="str">
        <f>VLOOKUP(A12,'Dataset 1 - General'!A:A,1,0)</f>
        <v>Firm 10</v>
      </c>
    </row>
    <row r="13" spans="1:47" x14ac:dyDescent="0.2">
      <c r="A13" t="s">
        <v>32</v>
      </c>
      <c r="B13">
        <v>37.834344080554196</v>
      </c>
      <c r="C13">
        <v>8.3149716655656185</v>
      </c>
      <c r="D13">
        <v>14.13254497015688</v>
      </c>
      <c r="E13">
        <v>62.05414137825499</v>
      </c>
      <c r="F13">
        <v>116.19068578302279</v>
      </c>
      <c r="G13">
        <v>0.92438807229884701</v>
      </c>
      <c r="H13">
        <v>0.10082143783567951</v>
      </c>
      <c r="I13">
        <v>76.620412701647595</v>
      </c>
      <c r="J13">
        <v>76.923849670606927</v>
      </c>
      <c r="K13">
        <v>60.950293216867671</v>
      </c>
      <c r="L13">
        <v>282.91134679257084</v>
      </c>
      <c r="M13">
        <v>114.54962694129</v>
      </c>
      <c r="N13">
        <v>111.23863280015425</v>
      </c>
      <c r="O13">
        <v>160.15745416912745</v>
      </c>
      <c r="P13">
        <v>188.95417109786652</v>
      </c>
      <c r="Q13">
        <v>0.58042321441991196</v>
      </c>
      <c r="R13">
        <v>1.3410741508451585</v>
      </c>
      <c r="S13">
        <v>0.61814781028660204</v>
      </c>
      <c r="T13">
        <v>0.84639708337373143</v>
      </c>
      <c r="U13">
        <v>9.3161550026951909E-3</v>
      </c>
      <c r="V13">
        <v>0.45339351473443579</v>
      </c>
      <c r="W13">
        <v>0.54008151986629727</v>
      </c>
      <c r="X13">
        <v>8.0658132251628115E-2</v>
      </c>
      <c r="Y13">
        <v>0.52942172503226215</v>
      </c>
      <c r="Z13">
        <v>0.66608907965533015</v>
      </c>
      <c r="AA13">
        <v>0.31369748840900835</v>
      </c>
      <c r="AB13">
        <v>1.6947615569547398</v>
      </c>
      <c r="AC13">
        <v>1.4304295427041285</v>
      </c>
      <c r="AD13">
        <v>0.12391426526318969</v>
      </c>
      <c r="AE13">
        <v>0.90835607044348832</v>
      </c>
      <c r="AF13">
        <v>0.54330519277184441</v>
      </c>
      <c r="AG13">
        <v>0.3115603353364465</v>
      </c>
      <c r="AH13">
        <v>0.57947785075231317</v>
      </c>
      <c r="AI13">
        <v>0.31695022505277842</v>
      </c>
      <c r="AJ13">
        <v>0.59994788469437144</v>
      </c>
      <c r="AK13">
        <v>0.48124204895645667</v>
      </c>
      <c r="AL13">
        <v>0.33421402621755975</v>
      </c>
      <c r="AM13">
        <v>0.48788370315571722</v>
      </c>
      <c r="AN13">
        <v>7.4780155087400102E-2</v>
      </c>
      <c r="AO13">
        <v>0.60602128436444458</v>
      </c>
      <c r="AP13">
        <v>2.2451813278472881E-2</v>
      </c>
      <c r="AQ13">
        <v>2.0893637172081108</v>
      </c>
      <c r="AR13">
        <v>1.3093098477971197</v>
      </c>
      <c r="AS13">
        <v>0.2067025303633</v>
      </c>
      <c r="AT13">
        <v>0.99173908528355026</v>
      </c>
      <c r="AU13" t="str">
        <f>VLOOKUP(A13,'Dataset 1 - General'!A:A,1,0)</f>
        <v>Firm 11</v>
      </c>
    </row>
    <row r="14" spans="1:47" x14ac:dyDescent="0.2">
      <c r="A14" t="s">
        <v>33</v>
      </c>
      <c r="B14">
        <v>114.74985287901761</v>
      </c>
      <c r="C14">
        <v>39.986184722917962</v>
      </c>
      <c r="D14">
        <v>9.2628022542063135</v>
      </c>
      <c r="E14">
        <v>66.64366636465283</v>
      </c>
      <c r="F14">
        <v>0.19525143230326936</v>
      </c>
      <c r="G14">
        <v>336.1229272740091</v>
      </c>
      <c r="H14">
        <v>102.20028306317506</v>
      </c>
      <c r="I14">
        <v>107.35177676557197</v>
      </c>
      <c r="J14">
        <v>70.900395441624099</v>
      </c>
      <c r="K14">
        <v>45.043128263442235</v>
      </c>
      <c r="L14">
        <v>233.84509500660087</v>
      </c>
      <c r="M14">
        <v>115.59280127649701</v>
      </c>
      <c r="N14">
        <v>43.024770994505921</v>
      </c>
      <c r="O14">
        <v>38.813769486095872</v>
      </c>
      <c r="P14">
        <v>82.094667645556015</v>
      </c>
      <c r="Q14">
        <v>0.34950759124807351</v>
      </c>
      <c r="R14">
        <v>0.64078787779094781</v>
      </c>
      <c r="S14">
        <v>1.3452099618203282E-2</v>
      </c>
      <c r="T14">
        <v>0.69630935453340315</v>
      </c>
      <c r="U14">
        <v>1.4071514934828651</v>
      </c>
      <c r="V14">
        <v>0.31427503028822451</v>
      </c>
      <c r="W14">
        <v>0.59687498800604422</v>
      </c>
      <c r="X14">
        <v>0.93647190816299242</v>
      </c>
      <c r="Y14">
        <v>0.10064557629353038</v>
      </c>
      <c r="Z14">
        <v>0.15055748464058316</v>
      </c>
      <c r="AA14">
        <v>0.30159258901493374</v>
      </c>
      <c r="AB14">
        <v>0.4817366744570189</v>
      </c>
      <c r="AC14">
        <v>0.22450164528523345</v>
      </c>
      <c r="AD14">
        <v>0.41532182824508235</v>
      </c>
      <c r="AE14">
        <v>0.50493266407446369</v>
      </c>
      <c r="AF14">
        <v>0.92594223680694898</v>
      </c>
      <c r="AG14">
        <v>0.75636829464055422</v>
      </c>
      <c r="AH14">
        <v>0.68258496275495062</v>
      </c>
      <c r="AI14">
        <v>1.4840467798947039</v>
      </c>
      <c r="AJ14">
        <v>1.6663951740111693</v>
      </c>
      <c r="AK14">
        <v>0.6324247905521404</v>
      </c>
      <c r="AL14">
        <v>0.15516222405540822</v>
      </c>
      <c r="AM14">
        <v>0.27942290195226371</v>
      </c>
      <c r="AN14">
        <v>4.9536361637924638E-2</v>
      </c>
      <c r="AO14">
        <v>4.5109136380711477E-2</v>
      </c>
      <c r="AP14">
        <v>1.8799715588470158</v>
      </c>
      <c r="AQ14">
        <v>1.2518607430640629</v>
      </c>
      <c r="AR14">
        <v>0.85186687102786651</v>
      </c>
      <c r="AS14">
        <v>0.16245787241409265</v>
      </c>
      <c r="AT14">
        <v>0.91782314782795205</v>
      </c>
      <c r="AU14" t="str">
        <f>VLOOKUP(A14,'Dataset 1 - General'!A:A,1,0)</f>
        <v>Firm 12</v>
      </c>
    </row>
    <row r="15" spans="1:47" x14ac:dyDescent="0.2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tr">
        <f>VLOOKUP(A15,'Dataset 1 - General'!A:A,1,0)</f>
        <v>Firm 13</v>
      </c>
    </row>
    <row r="16" spans="1:47" x14ac:dyDescent="0.2">
      <c r="A16" t="s">
        <v>35</v>
      </c>
      <c r="B16">
        <v>133.66258601825635</v>
      </c>
      <c r="C16">
        <v>474.52009810753162</v>
      </c>
      <c r="D16">
        <v>124.8516345477361</v>
      </c>
      <c r="E16">
        <v>64.660210399463907</v>
      </c>
      <c r="F16">
        <v>228.93148892100322</v>
      </c>
      <c r="G16">
        <v>625.02591062617489</v>
      </c>
      <c r="H16">
        <v>521.77039336919358</v>
      </c>
      <c r="I16">
        <v>53.385723693157978</v>
      </c>
      <c r="J16">
        <v>1175.9346817918333</v>
      </c>
      <c r="K16">
        <v>72.405701453396432</v>
      </c>
      <c r="L16">
        <v>221.0417024408936</v>
      </c>
      <c r="M16">
        <v>862.84825792409754</v>
      </c>
      <c r="N16">
        <v>178.45108336753222</v>
      </c>
      <c r="O16">
        <v>739.52730002303474</v>
      </c>
      <c r="P16">
        <v>708.26845637086967</v>
      </c>
      <c r="Q16">
        <v>0.20915521241724599</v>
      </c>
      <c r="R16">
        <v>0.65570597819800847</v>
      </c>
      <c r="S16">
        <v>0.68483862449719657</v>
      </c>
      <c r="T16">
        <v>0.18666036637002112</v>
      </c>
      <c r="U16">
        <v>0.48050837923069339</v>
      </c>
      <c r="V16">
        <v>0.86658589407107522</v>
      </c>
      <c r="W16">
        <v>0.80045637379509005</v>
      </c>
      <c r="X16">
        <v>0.81519757043545882</v>
      </c>
      <c r="Y16">
        <v>0.36618207824433163</v>
      </c>
      <c r="Z16">
        <v>0.21637673665850421</v>
      </c>
      <c r="AA16">
        <v>8.6922338159935247E-2</v>
      </c>
      <c r="AB16">
        <v>1.2169794927803481</v>
      </c>
      <c r="AC16">
        <v>0.48010863203485626</v>
      </c>
      <c r="AD16">
        <v>1.2784484130011182</v>
      </c>
      <c r="AE16">
        <v>1.1236870253402693</v>
      </c>
      <c r="AF16">
        <v>0.19847043462093142</v>
      </c>
      <c r="AG16">
        <v>0.69298574225050213</v>
      </c>
      <c r="AH16">
        <v>0.86454566753212347</v>
      </c>
      <c r="AI16">
        <v>0.29935565481006443</v>
      </c>
      <c r="AJ16">
        <v>0.47124522442488348</v>
      </c>
      <c r="AK16">
        <v>0.51286616278893227</v>
      </c>
      <c r="AL16">
        <v>0.26162822545150594</v>
      </c>
      <c r="AM16">
        <v>0.67251823449385495</v>
      </c>
      <c r="AN16">
        <v>0.4796644939421299</v>
      </c>
      <c r="AO16">
        <v>0.29820886644511013</v>
      </c>
      <c r="AP16">
        <v>0.10612196691130961</v>
      </c>
      <c r="AQ16">
        <v>0.43447571877017477</v>
      </c>
      <c r="AR16">
        <v>1.1225377691296801</v>
      </c>
      <c r="AS16">
        <v>0.62321729052420749</v>
      </c>
      <c r="AT16">
        <v>0.35113888623058104</v>
      </c>
      <c r="AU16" t="str">
        <f>VLOOKUP(A16,'Dataset 1 - General'!A:A,1,0)</f>
        <v>Firm 14</v>
      </c>
    </row>
    <row r="17" spans="1:47" x14ac:dyDescent="0.2">
      <c r="A17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tr">
        <f>VLOOKUP(A17,'Dataset 1 - General'!A:A,1,0)</f>
        <v>Firm 15</v>
      </c>
    </row>
    <row r="18" spans="1:47" x14ac:dyDescent="0.2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tr">
        <f>VLOOKUP(A18,'Dataset 1 - General'!A:A,1,0)</f>
        <v>Firm 16</v>
      </c>
    </row>
    <row r="19" spans="1:47" x14ac:dyDescent="0.2">
      <c r="A19" t="s">
        <v>38</v>
      </c>
      <c r="B19">
        <v>516.61223999995229</v>
      </c>
      <c r="C19">
        <v>3608.2383960180723</v>
      </c>
      <c r="D19">
        <v>628.2528089090905</v>
      </c>
      <c r="E19">
        <v>1420.7332854272538</v>
      </c>
      <c r="F19">
        <v>1426.122856918814</v>
      </c>
      <c r="G19">
        <v>4331.8444402694731</v>
      </c>
      <c r="H19">
        <v>433.48122053647256</v>
      </c>
      <c r="I19">
        <v>5147.5862673587972</v>
      </c>
      <c r="J19">
        <v>5930.8649660634546</v>
      </c>
      <c r="K19">
        <v>4673.5547352689964</v>
      </c>
      <c r="L19">
        <v>7251.5296521711562</v>
      </c>
      <c r="M19">
        <v>4245.1855426380898</v>
      </c>
      <c r="N19">
        <v>1329.8783500196187</v>
      </c>
      <c r="O19">
        <v>7681.8541017066063</v>
      </c>
      <c r="P19">
        <v>192.3089236653208</v>
      </c>
      <c r="Q19">
        <v>0.64920853261580336</v>
      </c>
      <c r="R19">
        <v>0.22316049106989647</v>
      </c>
      <c r="S19">
        <v>0.70231260511860127</v>
      </c>
      <c r="T19">
        <v>0.90089240102540835</v>
      </c>
      <c r="U19">
        <v>0.99860517566029683</v>
      </c>
      <c r="V19">
        <v>0.1272449685181124</v>
      </c>
      <c r="W19">
        <v>0.64845531911295362</v>
      </c>
      <c r="X19">
        <v>0.41898159531837337</v>
      </c>
      <c r="Y19">
        <v>0.41655760700102723</v>
      </c>
      <c r="Z19">
        <v>0.15690540879417877</v>
      </c>
      <c r="AA19">
        <v>1.3949854029864317</v>
      </c>
      <c r="AB19">
        <v>1.6794272035686475</v>
      </c>
      <c r="AC19">
        <v>0.43932721294178095</v>
      </c>
      <c r="AD19">
        <v>0.14624849445171373</v>
      </c>
      <c r="AE19">
        <v>0.3271471518391183</v>
      </c>
      <c r="AF19">
        <v>0.60864726250169132</v>
      </c>
      <c r="AG19">
        <v>1.1193190347313475</v>
      </c>
      <c r="AH19">
        <v>0.37687922166941396</v>
      </c>
      <c r="AI19">
        <v>1.292984119985052</v>
      </c>
      <c r="AJ19">
        <v>1.0281108166893247</v>
      </c>
      <c r="AK19">
        <v>0.16209117016870686</v>
      </c>
      <c r="AL19">
        <v>0.25630363868919404</v>
      </c>
      <c r="AM19">
        <v>8.7495743702736301E-2</v>
      </c>
      <c r="AN19">
        <v>0.14132613190266974</v>
      </c>
      <c r="AO19">
        <v>0.17845605044126561</v>
      </c>
      <c r="AP19">
        <v>1.0904927635238222</v>
      </c>
      <c r="AQ19">
        <v>1.5765287825678167</v>
      </c>
      <c r="AR19">
        <v>1.5752589422598462</v>
      </c>
      <c r="AS19">
        <v>0.59647834338897854</v>
      </c>
      <c r="AT19">
        <v>1.1299640991435123</v>
      </c>
      <c r="AU19" t="str">
        <f>VLOOKUP(A19,'Dataset 1 - General'!A:A,1,0)</f>
        <v>Firm 17</v>
      </c>
    </row>
    <row r="20" spans="1:47" x14ac:dyDescent="0.2">
      <c r="A20" t="s">
        <v>39</v>
      </c>
      <c r="B20">
        <v>8.2538663686833331</v>
      </c>
      <c r="C20">
        <v>362.36340259895491</v>
      </c>
      <c r="D20">
        <v>673.36210942346816</v>
      </c>
      <c r="E20">
        <v>254.25353002318576</v>
      </c>
      <c r="F20">
        <v>12.676852952206001</v>
      </c>
      <c r="G20">
        <v>223.35552429715548</v>
      </c>
      <c r="H20">
        <v>1050.8465147294792</v>
      </c>
      <c r="I20">
        <v>1451.8783033123495</v>
      </c>
      <c r="J20">
        <v>8.4909734535806791</v>
      </c>
      <c r="K20">
        <v>731.33903597183541</v>
      </c>
      <c r="L20">
        <v>787.22435867351862</v>
      </c>
      <c r="M20">
        <v>646.66835278912492</v>
      </c>
      <c r="N20">
        <v>215.61631600807294</v>
      </c>
      <c r="O20">
        <v>357.56323576633019</v>
      </c>
      <c r="P20">
        <v>883.20550378865426</v>
      </c>
      <c r="Q20">
        <v>2.2693551491007474E-2</v>
      </c>
      <c r="R20">
        <v>0.23196966974805724</v>
      </c>
      <c r="S20">
        <v>0.2772695838093619</v>
      </c>
      <c r="T20">
        <v>0.43785334275304583</v>
      </c>
      <c r="U20">
        <v>0.3581234662952904</v>
      </c>
      <c r="V20">
        <v>6.3296042618833565E-2</v>
      </c>
      <c r="W20">
        <v>0.75856094109180505</v>
      </c>
      <c r="X20">
        <v>3.7275768909670576E-2</v>
      </c>
      <c r="Y20">
        <v>0.51699287912912673</v>
      </c>
      <c r="Z20">
        <v>0.42814705745383075</v>
      </c>
      <c r="AA20">
        <v>1.2318107403130787</v>
      </c>
      <c r="AB20">
        <v>1.9614425135827986</v>
      </c>
      <c r="AC20">
        <v>0.77731937045785782</v>
      </c>
      <c r="AD20">
        <v>1.8230236933818225</v>
      </c>
      <c r="AE20">
        <v>0.84198426942143201</v>
      </c>
      <c r="AF20">
        <v>0.30428999580239774</v>
      </c>
      <c r="AG20">
        <v>1.1406440801289008</v>
      </c>
      <c r="AH20">
        <v>7.0966502610502061E-3</v>
      </c>
      <c r="AI20">
        <v>0.2773843281934909</v>
      </c>
      <c r="AJ20">
        <v>0.77956794743741442</v>
      </c>
      <c r="AK20">
        <v>6.6051522592260867E-2</v>
      </c>
      <c r="AL20">
        <v>0.20403136928201637</v>
      </c>
      <c r="AM20">
        <v>0.29191591005259937</v>
      </c>
      <c r="AN20">
        <v>4.2797585098831921E-2</v>
      </c>
      <c r="AO20">
        <v>0.26994833071838858</v>
      </c>
      <c r="AP20">
        <v>0.1321240161934521</v>
      </c>
      <c r="AQ20">
        <v>2.3222642037755614</v>
      </c>
      <c r="AR20">
        <v>1.2825631391896553</v>
      </c>
      <c r="AS20">
        <v>1.082186433796166</v>
      </c>
      <c r="AT20">
        <v>9.6483062631679092E-2</v>
      </c>
      <c r="AU20" t="str">
        <f>VLOOKUP(A20,'Dataset 1 - General'!A:A,1,0)</f>
        <v>Firm 18</v>
      </c>
    </row>
    <row r="21" spans="1:47" x14ac:dyDescent="0.2">
      <c r="A21" t="s">
        <v>40</v>
      </c>
      <c r="B21">
        <v>140.84366182135537</v>
      </c>
      <c r="C21">
        <v>422.62041149334448</v>
      </c>
      <c r="D21">
        <v>45.385609975227204</v>
      </c>
      <c r="E21">
        <v>552.04277781174972</v>
      </c>
      <c r="F21">
        <v>33.63578328331095</v>
      </c>
      <c r="G21">
        <v>80.019812577243798</v>
      </c>
      <c r="H21">
        <v>318.20925650338978</v>
      </c>
      <c r="I21">
        <v>100.67669268804632</v>
      </c>
      <c r="J21">
        <v>726.79406746239374</v>
      </c>
      <c r="K21">
        <v>338.11913354074881</v>
      </c>
      <c r="L21">
        <v>163.12883070415802</v>
      </c>
      <c r="M21">
        <v>356.9860626502811</v>
      </c>
      <c r="N21">
        <v>797.44319746821634</v>
      </c>
      <c r="O21">
        <v>601.50079109640978</v>
      </c>
      <c r="P21">
        <v>176.21474535603332</v>
      </c>
      <c r="Q21">
        <v>4.1240859319622396E-2</v>
      </c>
      <c r="R21">
        <v>8.9359989659209119E-2</v>
      </c>
      <c r="S21">
        <v>2.6297335371884001E-2</v>
      </c>
      <c r="T21">
        <v>1.270548390934372</v>
      </c>
      <c r="U21">
        <v>0.86947045400250722</v>
      </c>
      <c r="V21">
        <v>0.67812143658469326</v>
      </c>
      <c r="W21">
        <v>0.40404964326835152</v>
      </c>
      <c r="X21">
        <v>0.37114593682134606</v>
      </c>
      <c r="Y21">
        <v>3.9635838406595125E-2</v>
      </c>
      <c r="Z21">
        <v>7.9558348135866097E-3</v>
      </c>
      <c r="AA21">
        <v>0.30780736447737461</v>
      </c>
      <c r="AB21">
        <v>1.4482506233548913</v>
      </c>
      <c r="AC21">
        <v>1.6625457912178392</v>
      </c>
      <c r="AD21">
        <v>1.7333084660083253</v>
      </c>
      <c r="AE21">
        <v>1.8519444868371586</v>
      </c>
      <c r="AF21">
        <v>0.44301711083722523</v>
      </c>
      <c r="AG21">
        <v>0.76690455757326526</v>
      </c>
      <c r="AH21">
        <v>0.66199598937503479</v>
      </c>
      <c r="AI21">
        <v>0.85216406428031766</v>
      </c>
      <c r="AJ21">
        <v>1.1265169683639906</v>
      </c>
      <c r="AK21">
        <v>0.70952649467220696</v>
      </c>
      <c r="AL21">
        <v>0.56592035172221944</v>
      </c>
      <c r="AM21">
        <v>0.57200821823926895</v>
      </c>
      <c r="AN21">
        <v>0.20776125400684065</v>
      </c>
      <c r="AO21">
        <v>0.52682355736532371</v>
      </c>
      <c r="AP21">
        <v>1.5144753670021245</v>
      </c>
      <c r="AQ21">
        <v>0.54305495576567431</v>
      </c>
      <c r="AR21">
        <v>1.321923903297114</v>
      </c>
      <c r="AS21">
        <v>1.9319211462630752</v>
      </c>
      <c r="AT21">
        <v>0.80270795849896981</v>
      </c>
      <c r="AU21" t="str">
        <f>VLOOKUP(A21,'Dataset 1 - General'!A:A,1,0)</f>
        <v>Firm 19</v>
      </c>
    </row>
    <row r="22" spans="1:47" x14ac:dyDescent="0.2">
      <c r="A2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tr">
        <f>VLOOKUP(A22,'Dataset 1 - General'!A:A,1,0)</f>
        <v>Firm 20</v>
      </c>
    </row>
    <row r="23" spans="1:47" x14ac:dyDescent="0.2">
      <c r="A23" t="s">
        <v>42</v>
      </c>
      <c r="B23">
        <v>1.5612155547108022</v>
      </c>
      <c r="C23">
        <v>3.0830692673175557</v>
      </c>
      <c r="D23">
        <v>4.1831147626278797</v>
      </c>
      <c r="E23">
        <v>1.9906742408221398</v>
      </c>
      <c r="F23">
        <v>8.5207626803069019</v>
      </c>
      <c r="G23">
        <v>-0.90951960152812661</v>
      </c>
      <c r="H23">
        <v>-7.6513472357320067</v>
      </c>
      <c r="I23">
        <v>-15.433770750933947</v>
      </c>
      <c r="J23">
        <v>-12.07106987456396</v>
      </c>
      <c r="K23">
        <v>-2.4598123959693132</v>
      </c>
      <c r="L23">
        <v>0.78754439323690084</v>
      </c>
      <c r="M23">
        <v>4.441839391291242E-3</v>
      </c>
      <c r="N23">
        <v>-0.85806712406612495</v>
      </c>
      <c r="O23">
        <v>-4.7272442986683778</v>
      </c>
      <c r="P23">
        <v>-0.77087011849182741</v>
      </c>
      <c r="Q23">
        <v>0.10407956737429817</v>
      </c>
      <c r="R23">
        <v>0.38226989189105781</v>
      </c>
      <c r="S23">
        <v>0.44399795088807065</v>
      </c>
      <c r="T23">
        <v>5.3089410707164685E-2</v>
      </c>
      <c r="U23">
        <v>3.7578044589534763</v>
      </c>
      <c r="V23">
        <v>1.4327459943530447</v>
      </c>
      <c r="W23">
        <v>0.38137667153997939</v>
      </c>
      <c r="X23">
        <v>0.89043980035303005</v>
      </c>
      <c r="Y23">
        <v>0.85137091066871007</v>
      </c>
      <c r="Z23">
        <v>0.45680571017636534</v>
      </c>
      <c r="AA23">
        <v>0.41641512724562868</v>
      </c>
      <c r="AB23">
        <v>0.2047136449465761</v>
      </c>
      <c r="AC23">
        <v>0.57524779506223356</v>
      </c>
      <c r="AD23">
        <v>7.1863994995982367E-2</v>
      </c>
      <c r="AE23">
        <v>0.98192240157588273</v>
      </c>
      <c r="AF23">
        <v>1.0889969235639088</v>
      </c>
      <c r="AG23">
        <v>0.51262551259997602</v>
      </c>
      <c r="AH23">
        <v>0.10432597878540764</v>
      </c>
      <c r="AI23">
        <v>0.30604500602268297</v>
      </c>
      <c r="AJ23">
        <v>0.29710790557732492</v>
      </c>
      <c r="AK23">
        <v>0.61448240596952064</v>
      </c>
      <c r="AL23">
        <v>4.3524728737752101E-2</v>
      </c>
      <c r="AM23">
        <v>0.49512578587517636</v>
      </c>
      <c r="AN23">
        <v>0.21569948423984037</v>
      </c>
      <c r="AO23">
        <v>0.32509915013927876</v>
      </c>
      <c r="AP23">
        <v>3.8587250667535225E-2</v>
      </c>
      <c r="AQ23">
        <v>1.0407410356452607</v>
      </c>
      <c r="AR23">
        <v>0.75552153610811712</v>
      </c>
      <c r="AS23">
        <v>0.60898953207870499</v>
      </c>
      <c r="AT23">
        <v>3.0992081431782994</v>
      </c>
      <c r="AU23" t="str">
        <f>VLOOKUP(A23,'Dataset 1 - General'!A:A,1,0)</f>
        <v>Firm 21</v>
      </c>
    </row>
    <row r="24" spans="1:47" x14ac:dyDescent="0.2">
      <c r="A24" t="s">
        <v>43</v>
      </c>
      <c r="B24">
        <v>652.46473270194485</v>
      </c>
      <c r="C24">
        <v>1664.5999838644109</v>
      </c>
      <c r="D24">
        <v>2367.9050424751076</v>
      </c>
      <c r="E24">
        <v>977.57223333948639</v>
      </c>
      <c r="F24">
        <v>1092.3899981515513</v>
      </c>
      <c r="G24">
        <v>5666.2439342783373</v>
      </c>
      <c r="H24">
        <v>3876.6367170363151</v>
      </c>
      <c r="I24">
        <v>4619.5731722400278</v>
      </c>
      <c r="J24">
        <v>2884.7226399650535</v>
      </c>
      <c r="K24">
        <v>1376.0306465797678</v>
      </c>
      <c r="L24">
        <v>2435.4647740950427</v>
      </c>
      <c r="M24">
        <v>2464.3069619146154</v>
      </c>
      <c r="N24">
        <v>1019.5328017492843</v>
      </c>
      <c r="O24">
        <v>3927.6493455284894</v>
      </c>
      <c r="P24">
        <v>2257.0691664624101</v>
      </c>
      <c r="Q24">
        <v>0.73582816689621677</v>
      </c>
      <c r="R24">
        <v>0.17333380056801986</v>
      </c>
      <c r="S24">
        <v>0.40504346254311058</v>
      </c>
      <c r="T24">
        <v>0.25988453466699041</v>
      </c>
      <c r="U24">
        <v>0.59733490853735016</v>
      </c>
      <c r="V24">
        <v>0.12959316826195336</v>
      </c>
      <c r="W24">
        <v>0.11425704332076135</v>
      </c>
      <c r="X24">
        <v>0.40580032860760468</v>
      </c>
      <c r="Y24">
        <v>0.39172387128451064</v>
      </c>
      <c r="Z24">
        <v>0.34537069765193196</v>
      </c>
      <c r="AA24">
        <v>1.7757650009549837</v>
      </c>
      <c r="AB24">
        <v>0.78497874154657099</v>
      </c>
      <c r="AC24">
        <v>0.92804198315762865</v>
      </c>
      <c r="AD24">
        <v>1.6242860111443653</v>
      </c>
      <c r="AE24">
        <v>1.7798583658794012</v>
      </c>
      <c r="AF24">
        <v>0.63400581580169335</v>
      </c>
      <c r="AG24">
        <v>0.26784957960449401</v>
      </c>
      <c r="AH24">
        <v>0.99875134795768972</v>
      </c>
      <c r="AI24">
        <v>0.99853355093240037</v>
      </c>
      <c r="AJ24">
        <v>0.17939156033161766</v>
      </c>
      <c r="AK24">
        <v>0.5846030925718646</v>
      </c>
      <c r="AL24">
        <v>0.26145068562202062</v>
      </c>
      <c r="AM24">
        <v>0.36614050267571974</v>
      </c>
      <c r="AN24">
        <v>0.43591520814091</v>
      </c>
      <c r="AO24">
        <v>0.61625798265577836</v>
      </c>
      <c r="AP24">
        <v>1.9202943106507357</v>
      </c>
      <c r="AQ24">
        <v>0.39225605091717114</v>
      </c>
      <c r="AR24">
        <v>0.84003255873931248</v>
      </c>
      <c r="AS24">
        <v>0.11693445951628464</v>
      </c>
      <c r="AT24">
        <v>0.10580774286693083</v>
      </c>
      <c r="AU24" t="str">
        <f>VLOOKUP(A24,'Dataset 1 - General'!A:A,1,0)</f>
        <v>Firm 22</v>
      </c>
    </row>
    <row r="25" spans="1:47" x14ac:dyDescent="0.2">
      <c r="A25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tr">
        <f>VLOOKUP(A25,'Dataset 1 - General'!A:A,1,0)</f>
        <v>Firm 23</v>
      </c>
    </row>
    <row r="26" spans="1:47" x14ac:dyDescent="0.2">
      <c r="A26" t="s">
        <v>45</v>
      </c>
      <c r="B26">
        <v>52.971795926006671</v>
      </c>
      <c r="C26">
        <v>62.725274958532069</v>
      </c>
      <c r="D26">
        <v>69.457348799306487</v>
      </c>
      <c r="E26">
        <v>47.291706705976218</v>
      </c>
      <c r="F26">
        <v>-8.3753856655150365</v>
      </c>
      <c r="G26">
        <v>83.173312637708534</v>
      </c>
      <c r="H26">
        <v>66.847953020038062</v>
      </c>
      <c r="I26">
        <v>115.2779094762555</v>
      </c>
      <c r="J26">
        <v>59.280858816440897</v>
      </c>
      <c r="K26">
        <v>13.460462996651886</v>
      </c>
      <c r="L26">
        <v>111.82956637781483</v>
      </c>
      <c r="M26">
        <v>20.113134167143969</v>
      </c>
      <c r="N26">
        <v>42.391767002239682</v>
      </c>
      <c r="O26">
        <v>24.125759694817749</v>
      </c>
      <c r="P26">
        <v>37.76410840509309</v>
      </c>
      <c r="Q26">
        <v>0.47895251649426146</v>
      </c>
      <c r="R26">
        <v>0.74835029767447181</v>
      </c>
      <c r="S26">
        <v>0.7961487962082342</v>
      </c>
      <c r="T26">
        <v>0.74508649119011627</v>
      </c>
      <c r="U26">
        <v>-0.28725974094565676</v>
      </c>
      <c r="V26">
        <v>0.52809316161616426</v>
      </c>
      <c r="W26">
        <v>0.22505463258730005</v>
      </c>
      <c r="X26">
        <v>0.4375086511202772</v>
      </c>
      <c r="Y26">
        <v>0.21814516375682103</v>
      </c>
      <c r="Z26">
        <v>0.7907572328580651</v>
      </c>
      <c r="AA26">
        <v>1.0489137882163264</v>
      </c>
      <c r="AB26">
        <v>1.3814805174313982</v>
      </c>
      <c r="AC26">
        <v>1.3521848232090079</v>
      </c>
      <c r="AD26">
        <v>1.4469397624522287</v>
      </c>
      <c r="AE26">
        <v>0.64638023073002759</v>
      </c>
      <c r="AF26">
        <v>0.86132866695193633</v>
      </c>
      <c r="AG26">
        <v>0.43273284148866953</v>
      </c>
      <c r="AH26">
        <v>0.11879363042468297</v>
      </c>
      <c r="AI26">
        <v>0.31247670913062042</v>
      </c>
      <c r="AJ26">
        <v>-0.10745179244281566</v>
      </c>
      <c r="AK26">
        <v>1.8763301182772921E-2</v>
      </c>
      <c r="AL26">
        <v>3.9206687935190367E-2</v>
      </c>
      <c r="AM26">
        <v>0.20698412879516476</v>
      </c>
      <c r="AN26">
        <v>0.50318655218988206</v>
      </c>
      <c r="AO26">
        <v>0.71381195331430636</v>
      </c>
      <c r="AP26">
        <v>0.74758206891900669</v>
      </c>
      <c r="AQ26">
        <v>1.3898777250088801</v>
      </c>
      <c r="AR26">
        <v>1.0848731393793452</v>
      </c>
      <c r="AS26">
        <v>0.99062725780638305</v>
      </c>
      <c r="AT26">
        <v>0.10319323654732165</v>
      </c>
      <c r="AU26" t="str">
        <f>VLOOKUP(A26,'Dataset 1 - General'!A:A,1,0)</f>
        <v>Firm 24</v>
      </c>
    </row>
    <row r="27" spans="1:47" x14ac:dyDescent="0.2">
      <c r="A27" t="s">
        <v>46</v>
      </c>
      <c r="B27">
        <v>1146.9910430495522</v>
      </c>
      <c r="C27">
        <v>2624.9471153093268</v>
      </c>
      <c r="D27">
        <v>1398.2768708823055</v>
      </c>
      <c r="E27">
        <v>0</v>
      </c>
      <c r="F27">
        <v>0</v>
      </c>
      <c r="G27">
        <v>1295.6873323982338</v>
      </c>
      <c r="H27">
        <v>9493.2459640935576</v>
      </c>
      <c r="I27">
        <v>798.65782287054105</v>
      </c>
      <c r="J27">
        <v>0</v>
      </c>
      <c r="K27">
        <v>0</v>
      </c>
      <c r="L27">
        <v>56.556797190360697</v>
      </c>
      <c r="M27">
        <v>3134.5521667247986</v>
      </c>
      <c r="N27">
        <v>3984.6427923654214</v>
      </c>
      <c r="O27">
        <v>0</v>
      </c>
      <c r="P27">
        <v>0</v>
      </c>
      <c r="Q27">
        <v>0.56313932034526049</v>
      </c>
      <c r="R27">
        <v>0.30326452862551295</v>
      </c>
      <c r="S27">
        <v>0.1433098810142148</v>
      </c>
      <c r="T27">
        <v>0</v>
      </c>
      <c r="U27">
        <v>0</v>
      </c>
      <c r="V27">
        <v>0.14556667185792005</v>
      </c>
      <c r="W27">
        <v>0.60021605276142176</v>
      </c>
      <c r="X27">
        <v>0.18599803565354084</v>
      </c>
      <c r="Y27">
        <v>0</v>
      </c>
      <c r="Z27">
        <v>0</v>
      </c>
      <c r="AA27">
        <v>0.88513858176565241</v>
      </c>
      <c r="AB27">
        <v>1.1966389016654648</v>
      </c>
      <c r="AC27">
        <v>0.5040865457976057</v>
      </c>
      <c r="AD27">
        <v>0</v>
      </c>
      <c r="AE27">
        <v>0</v>
      </c>
      <c r="AF27">
        <v>0.14356257823116939</v>
      </c>
      <c r="AG27">
        <v>0.31095008339994873</v>
      </c>
      <c r="AH27">
        <v>0.4868108017607754</v>
      </c>
      <c r="AI27">
        <v>0</v>
      </c>
      <c r="AJ27">
        <v>0</v>
      </c>
      <c r="AK27">
        <v>0.46485923684835562</v>
      </c>
      <c r="AL27">
        <v>0.36129263267153178</v>
      </c>
      <c r="AM27">
        <v>0.74778884215903296</v>
      </c>
      <c r="AN27">
        <v>0</v>
      </c>
      <c r="AO27">
        <v>0</v>
      </c>
      <c r="AP27">
        <v>0.87497951774379445</v>
      </c>
      <c r="AQ27">
        <v>1.0807689202205357</v>
      </c>
      <c r="AR27">
        <v>1.1871064310861799</v>
      </c>
      <c r="AS27">
        <v>0</v>
      </c>
      <c r="AT27">
        <v>0</v>
      </c>
      <c r="AU27" t="str">
        <f>VLOOKUP(A27,'Dataset 1 - General'!A:A,1,0)</f>
        <v>Firm 25</v>
      </c>
    </row>
    <row r="28" spans="1:47" x14ac:dyDescent="0.2">
      <c r="A28" t="s">
        <v>47</v>
      </c>
      <c r="B28">
        <v>297.09497845197501</v>
      </c>
      <c r="C28">
        <v>430.83735308411792</v>
      </c>
      <c r="D28">
        <v>62.069459907343358</v>
      </c>
      <c r="E28">
        <v>315.84129795625103</v>
      </c>
      <c r="F28">
        <v>624.98960427066629</v>
      </c>
      <c r="G28">
        <v>215.89125435643555</v>
      </c>
      <c r="H28">
        <v>227.37104690876114</v>
      </c>
      <c r="I28">
        <v>1189.7052343202101</v>
      </c>
      <c r="J28">
        <v>331.71779015900705</v>
      </c>
      <c r="K28">
        <v>17.454740407511665</v>
      </c>
      <c r="L28">
        <v>146.29195178867297</v>
      </c>
      <c r="M28">
        <v>760.60516009877881</v>
      </c>
      <c r="N28">
        <v>1034.2641620285021</v>
      </c>
      <c r="O28">
        <v>101.10604404876544</v>
      </c>
      <c r="P28">
        <v>1008.9788969406047</v>
      </c>
      <c r="Q28">
        <v>1.1014423676366665</v>
      </c>
      <c r="R28">
        <v>0.7858477383128214</v>
      </c>
      <c r="S28">
        <v>0.72314149175220277</v>
      </c>
      <c r="T28">
        <v>0.34757754974985894</v>
      </c>
      <c r="U28">
        <v>0.71410133402574394</v>
      </c>
      <c r="V28">
        <v>1.5002672335651E-2</v>
      </c>
      <c r="W28">
        <v>0.37556164749231741</v>
      </c>
      <c r="X28">
        <v>0.42892143725279885</v>
      </c>
      <c r="Y28">
        <v>0.47403505128855306</v>
      </c>
      <c r="Z28">
        <v>0.43449415912126377</v>
      </c>
      <c r="AA28">
        <v>1.5779041643686806</v>
      </c>
      <c r="AB28">
        <v>0.53386800748907115</v>
      </c>
      <c r="AC28">
        <v>2.63947319915382E-2</v>
      </c>
      <c r="AD28">
        <v>0.9731897510853128</v>
      </c>
      <c r="AE28">
        <v>1.2900287508958082</v>
      </c>
      <c r="AF28">
        <v>1.0045592166387725</v>
      </c>
      <c r="AG28">
        <v>0.78586430732348411</v>
      </c>
      <c r="AH28">
        <v>0.60201354538440366</v>
      </c>
      <c r="AI28">
        <v>7.6233268308829205E-2</v>
      </c>
      <c r="AJ28">
        <v>0.19097439467204635</v>
      </c>
      <c r="AK28">
        <v>0.60520037907146573</v>
      </c>
      <c r="AL28">
        <v>0.24858498871781659</v>
      </c>
      <c r="AM28">
        <v>0.58442727915791892</v>
      </c>
      <c r="AN28">
        <v>0.33301730124143514</v>
      </c>
      <c r="AO28">
        <v>0.4111280553522092</v>
      </c>
      <c r="AP28">
        <v>1.6395868663485507</v>
      </c>
      <c r="AQ28">
        <v>0.73302232538516832</v>
      </c>
      <c r="AR28">
        <v>0.2536793323617868</v>
      </c>
      <c r="AS28">
        <v>0.14354549592326082</v>
      </c>
      <c r="AT28">
        <v>1.0316334653511323</v>
      </c>
      <c r="AU28" t="str">
        <f>VLOOKUP(A28,'Dataset 1 - General'!A:A,1,0)</f>
        <v>Firm 26</v>
      </c>
    </row>
    <row r="29" spans="1:47" x14ac:dyDescent="0.2">
      <c r="A29" t="s">
        <v>48</v>
      </c>
      <c r="B29">
        <v>2.691126412990014E-2</v>
      </c>
      <c r="C29">
        <v>-0.19481233363974812</v>
      </c>
      <c r="D29">
        <v>1.8579195753296678E-2</v>
      </c>
      <c r="E29">
        <v>-1.3359013380594169</v>
      </c>
      <c r="F29">
        <v>-0.78379412727887743</v>
      </c>
      <c r="G29">
        <v>2.8409833035180685</v>
      </c>
      <c r="H29">
        <v>0.82827000200500267</v>
      </c>
      <c r="I29">
        <v>2.4553205807841874</v>
      </c>
      <c r="J29">
        <v>2.2121395766154865</v>
      </c>
      <c r="K29">
        <v>0.61226571070048297</v>
      </c>
      <c r="L29">
        <v>0.11194103437355626</v>
      </c>
      <c r="M29">
        <v>9.0799066565706146E-2</v>
      </c>
      <c r="N29">
        <v>0.12946751206770052</v>
      </c>
      <c r="O29">
        <v>0.11201713991334651</v>
      </c>
      <c r="P29">
        <v>0.22876842912539111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0.38426961447134145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4.6171546537572334</v>
      </c>
      <c r="AR29">
        <v>0</v>
      </c>
      <c r="AS29">
        <v>0</v>
      </c>
      <c r="AT29">
        <v>0</v>
      </c>
      <c r="AU29" t="str">
        <f>VLOOKUP(A29,'Dataset 1 - General'!A:A,1,0)</f>
        <v>Firm 27</v>
      </c>
    </row>
    <row r="30" spans="1:47" x14ac:dyDescent="0.2">
      <c r="A30" t="s">
        <v>49</v>
      </c>
      <c r="B30">
        <v>3.3133626679494009E-2</v>
      </c>
      <c r="C30">
        <v>1.5136210224042244</v>
      </c>
      <c r="D30">
        <v>4.5526314838798898</v>
      </c>
      <c r="E30">
        <v>0</v>
      </c>
      <c r="F30">
        <v>0</v>
      </c>
      <c r="G30">
        <v>38.208378317901982</v>
      </c>
      <c r="H30">
        <v>36.871609189200917</v>
      </c>
      <c r="I30">
        <v>11.398974757017475</v>
      </c>
      <c r="J30">
        <v>0</v>
      </c>
      <c r="K30">
        <v>0</v>
      </c>
      <c r="L30">
        <v>55.977474377676863</v>
      </c>
      <c r="M30">
        <v>10.022627676379011</v>
      </c>
      <c r="N30">
        <v>58.189592315052614</v>
      </c>
      <c r="O30">
        <v>0</v>
      </c>
      <c r="P30">
        <v>0</v>
      </c>
      <c r="Q30">
        <v>-21.547092571862194</v>
      </c>
      <c r="R30">
        <v>371.98305227505801</v>
      </c>
      <c r="S30">
        <v>462.14160761048169</v>
      </c>
      <c r="T30">
        <v>0</v>
      </c>
      <c r="U30">
        <v>0</v>
      </c>
      <c r="V30">
        <v>-84.318628224899015</v>
      </c>
      <c r="W30">
        <v>281.57279057204073</v>
      </c>
      <c r="X30">
        <v>68.67174884449075</v>
      </c>
      <c r="Y30">
        <v>0</v>
      </c>
      <c r="Z30">
        <v>0</v>
      </c>
      <c r="AA30">
        <v>-180.39857857319339</v>
      </c>
      <c r="AB30">
        <v>392.00467298214244</v>
      </c>
      <c r="AC30">
        <v>2312.7447940298857</v>
      </c>
      <c r="AD30">
        <v>0</v>
      </c>
      <c r="AE30">
        <v>0</v>
      </c>
      <c r="AF30">
        <v>-247.06506369173297</v>
      </c>
      <c r="AG30">
        <v>1610.7258369302772</v>
      </c>
      <c r="AH30">
        <v>2390.9997537611957</v>
      </c>
      <c r="AI30">
        <v>0</v>
      </c>
      <c r="AJ30">
        <v>0</v>
      </c>
      <c r="AK30">
        <v>-180.69530692825722</v>
      </c>
      <c r="AL30">
        <v>2587.034476708995</v>
      </c>
      <c r="AM30">
        <v>6317.4681348424592</v>
      </c>
      <c r="AN30">
        <v>0</v>
      </c>
      <c r="AO30">
        <v>0</v>
      </c>
      <c r="AP30">
        <v>-67.639150813620432</v>
      </c>
      <c r="AQ30">
        <v>1547.9086993179912</v>
      </c>
      <c r="AR30">
        <v>16023.609295743878</v>
      </c>
      <c r="AS30">
        <v>0</v>
      </c>
      <c r="AT30">
        <v>0</v>
      </c>
      <c r="AU30" t="str">
        <f>VLOOKUP(A30,'Dataset 1 - General'!A:A,1,0)</f>
        <v>Firm 28</v>
      </c>
    </row>
    <row r="31" spans="1:47" x14ac:dyDescent="0.2">
      <c r="A31" t="s">
        <v>50</v>
      </c>
      <c r="B31">
        <v>3.0213235316822593</v>
      </c>
      <c r="C31">
        <v>1.0858749781821728</v>
      </c>
      <c r="D31">
        <v>6.5388028206806332</v>
      </c>
      <c r="E31">
        <v>1.3968069211496293E-4</v>
      </c>
      <c r="F31">
        <v>21.451747893409188</v>
      </c>
      <c r="G31">
        <v>20.346047083837515</v>
      </c>
      <c r="H31">
        <v>46.601840040668968</v>
      </c>
      <c r="I31">
        <v>19.262827082247213</v>
      </c>
      <c r="J31">
        <v>29.418385858089234</v>
      </c>
      <c r="K31">
        <v>1.0024157400533966</v>
      </c>
      <c r="L31">
        <v>12.020485273882542</v>
      </c>
      <c r="M31">
        <v>11.433816515871616</v>
      </c>
      <c r="N31">
        <v>12.647132396880602</v>
      </c>
      <c r="O31">
        <v>43.154322289188883</v>
      </c>
      <c r="P31">
        <v>33.899048851769287</v>
      </c>
      <c r="Q31">
        <v>-0.21283587529523867</v>
      </c>
      <c r="R31">
        <v>1.4652342908587077</v>
      </c>
      <c r="S31">
        <v>1.0136309023696171E-3</v>
      </c>
      <c r="T31">
        <v>6.7116594959686592E-4</v>
      </c>
      <c r="U31">
        <v>1.4745121978672158</v>
      </c>
      <c r="V31">
        <v>0.73685265173316639</v>
      </c>
      <c r="W31">
        <v>0.21029027749949233</v>
      </c>
      <c r="X31">
        <v>3.8375603086944128E-3</v>
      </c>
      <c r="Y31">
        <v>2.7188926238984428E-2</v>
      </c>
      <c r="Z31">
        <v>0.15213917775580341</v>
      </c>
      <c r="AA31">
        <v>0.18886145888039377</v>
      </c>
      <c r="AB31">
        <v>1.3321384915036254</v>
      </c>
      <c r="AC31">
        <v>2.6160312114440138</v>
      </c>
      <c r="AD31">
        <v>1.0792715707154377</v>
      </c>
      <c r="AE31">
        <v>2.419127690385241</v>
      </c>
      <c r="AF31">
        <v>0.22738086496853976</v>
      </c>
      <c r="AG31">
        <v>0.4816205226631991</v>
      </c>
      <c r="AH31">
        <v>0.7465274995710971</v>
      </c>
      <c r="AI31">
        <v>4.7478034265643475E-4</v>
      </c>
      <c r="AJ31">
        <v>0.13406145944135411</v>
      </c>
      <c r="AK31">
        <v>0.37131478740098778</v>
      </c>
      <c r="AL31">
        <v>0.38097604253942802</v>
      </c>
      <c r="AM31">
        <v>0.58625167015770996</v>
      </c>
      <c r="AN31">
        <v>0.606567500303552</v>
      </c>
      <c r="AO31">
        <v>0.79032243892112886</v>
      </c>
      <c r="AP31">
        <v>1.1780276024978147</v>
      </c>
      <c r="AQ31">
        <v>4.2015347131435474</v>
      </c>
      <c r="AR31">
        <v>0.98776406439913544</v>
      </c>
      <c r="AS31">
        <v>0.26446492917747866</v>
      </c>
      <c r="AT31">
        <v>3.5773993913508662</v>
      </c>
      <c r="AU31" t="str">
        <f>VLOOKUP(A31,'Dataset 1 - General'!A:A,1,0)</f>
        <v>Firm 29</v>
      </c>
    </row>
    <row r="32" spans="1:47" x14ac:dyDescent="0.2">
      <c r="A32" t="s">
        <v>51</v>
      </c>
      <c r="B32">
        <v>-2.1585546153950898E-2</v>
      </c>
      <c r="C32">
        <v>25.163128504911491</v>
      </c>
      <c r="D32">
        <v>7.8634946738095133</v>
      </c>
      <c r="E32">
        <v>0</v>
      </c>
      <c r="F32">
        <v>0</v>
      </c>
      <c r="G32">
        <v>18.395248423715667</v>
      </c>
      <c r="H32">
        <v>106.42987615950311</v>
      </c>
      <c r="I32">
        <v>40.791882840673765</v>
      </c>
      <c r="J32">
        <v>0</v>
      </c>
      <c r="K32">
        <v>0</v>
      </c>
      <c r="L32">
        <v>5.9488280379785152E-2</v>
      </c>
      <c r="M32">
        <v>-7.0786597082590531E-3</v>
      </c>
      <c r="N32">
        <v>-0.13939679172881567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-0.22225703272357228</v>
      </c>
      <c r="AG32">
        <v>30.121432682775087</v>
      </c>
      <c r="AH32">
        <v>9.410947496534753</v>
      </c>
      <c r="AI32">
        <v>0</v>
      </c>
      <c r="AJ32">
        <v>0</v>
      </c>
      <c r="AK32">
        <v>0.5979208675301606</v>
      </c>
      <c r="AL32">
        <v>0.10991326902945096</v>
      </c>
      <c r="AM32">
        <v>0.82908480213717672</v>
      </c>
      <c r="AN32">
        <v>0</v>
      </c>
      <c r="AO32">
        <v>0</v>
      </c>
      <c r="AP32">
        <v>0.34253225944196292</v>
      </c>
      <c r="AQ32">
        <v>22.799331489206178</v>
      </c>
      <c r="AR32">
        <v>11.911513101687786</v>
      </c>
      <c r="AS32">
        <v>0</v>
      </c>
      <c r="AT32">
        <v>0</v>
      </c>
      <c r="AU32" t="str">
        <f>VLOOKUP(A32,'Dataset 1 - General'!A:A,1,0)</f>
        <v>Firm 30</v>
      </c>
    </row>
    <row r="33" spans="1:47" x14ac:dyDescent="0.2">
      <c r="A33" t="s">
        <v>52</v>
      </c>
      <c r="B33">
        <v>27.644794721316217</v>
      </c>
      <c r="C33">
        <v>12.591915355017553</v>
      </c>
      <c r="D33">
        <v>87.906545425763824</v>
      </c>
      <c r="E33">
        <v>4.0905810559045443</v>
      </c>
      <c r="F33">
        <v>215.52585454312216</v>
      </c>
      <c r="G33">
        <v>3.3138767933270245E-2</v>
      </c>
      <c r="H33">
        <v>4.0757856919428903</v>
      </c>
      <c r="I33">
        <v>80.562014444369126</v>
      </c>
      <c r="J33">
        <v>121.67210364986333</v>
      </c>
      <c r="K33">
        <v>112.20051019433765</v>
      </c>
      <c r="L33">
        <v>4.8355968447804099</v>
      </c>
      <c r="M33">
        <v>11.849661333457941</v>
      </c>
      <c r="N33">
        <v>22.17593337946774</v>
      </c>
      <c r="O33">
        <v>73.566668834253392</v>
      </c>
      <c r="P33">
        <v>78.081917859530364</v>
      </c>
      <c r="Q33">
        <v>1.0536236599962223</v>
      </c>
      <c r="R33">
        <v>0.21579266645283998</v>
      </c>
      <c r="S33">
        <v>0.4450746481728996</v>
      </c>
      <c r="T33">
        <v>4.8590254762013736E-2</v>
      </c>
      <c r="U33">
        <v>0.75150486347834455</v>
      </c>
      <c r="V33">
        <v>0.69150775080708249</v>
      </c>
      <c r="W33">
        <v>1.3995821609443895</v>
      </c>
      <c r="X33">
        <v>0.94334092582619533</v>
      </c>
      <c r="Y33">
        <v>1.0291928270830446</v>
      </c>
      <c r="Z33">
        <v>0.6037164399231375</v>
      </c>
      <c r="AA33">
        <v>1.7071223646442479</v>
      </c>
      <c r="AB33">
        <v>2.0841710527184185</v>
      </c>
      <c r="AC33">
        <v>1.595589042241836</v>
      </c>
      <c r="AD33">
        <v>1.1785593738920037</v>
      </c>
      <c r="AE33">
        <v>0.58613802674921334</v>
      </c>
      <c r="AF33">
        <v>0.89218328664570434</v>
      </c>
      <c r="AG33">
        <v>0.22500907984950688</v>
      </c>
      <c r="AH33">
        <v>0.1149989869023611</v>
      </c>
      <c r="AI33">
        <v>0.4126713918807377</v>
      </c>
      <c r="AJ33">
        <v>0.69925181379295975</v>
      </c>
      <c r="AK33">
        <v>1.6429018866537917</v>
      </c>
      <c r="AL33">
        <v>1.7047339851544527</v>
      </c>
      <c r="AM33">
        <v>0.84689716895475353</v>
      </c>
      <c r="AN33">
        <v>0.1738068052620548</v>
      </c>
      <c r="AO33">
        <v>2.2744386485409718E-2</v>
      </c>
      <c r="AP33">
        <v>0.5514029622918416</v>
      </c>
      <c r="AQ33">
        <v>2.0895706438970003</v>
      </c>
      <c r="AR33">
        <v>1.702403099854493</v>
      </c>
      <c r="AS33">
        <v>1.3465992847741963</v>
      </c>
      <c r="AT33">
        <v>0.48622508880123338</v>
      </c>
      <c r="AU33" t="str">
        <f>VLOOKUP(A33,'Dataset 1 - General'!A:A,1,0)</f>
        <v>Firm 31</v>
      </c>
    </row>
    <row r="34" spans="1:47" x14ac:dyDescent="0.2">
      <c r="A34" t="s">
        <v>53</v>
      </c>
      <c r="B34">
        <v>0</v>
      </c>
      <c r="C34">
        <v>19.395357542502737</v>
      </c>
      <c r="D34">
        <v>43.794785773402076</v>
      </c>
      <c r="E34">
        <v>8.6360058364242942</v>
      </c>
      <c r="F34">
        <v>24.852677903944965</v>
      </c>
      <c r="G34">
        <v>0</v>
      </c>
      <c r="H34">
        <v>13.309037921625496</v>
      </c>
      <c r="I34">
        <v>27.54459596660136</v>
      </c>
      <c r="J34">
        <v>18.686134265749498</v>
      </c>
      <c r="K34">
        <v>8.7430298073122668</v>
      </c>
      <c r="L34">
        <v>0</v>
      </c>
      <c r="M34">
        <v>16.030060799189528</v>
      </c>
      <c r="N34">
        <v>2.3777812240828564</v>
      </c>
      <c r="O34">
        <v>17.672844625501106</v>
      </c>
      <c r="P34">
        <v>21.574498588172155</v>
      </c>
      <c r="Q34">
        <v>0</v>
      </c>
      <c r="R34">
        <v>0.17929173854622213</v>
      </c>
      <c r="S34">
        <v>0.65737282064015701</v>
      </c>
      <c r="T34">
        <v>0.22758313195044372</v>
      </c>
      <c r="U34">
        <v>0.29765654251320145</v>
      </c>
      <c r="V34">
        <v>0</v>
      </c>
      <c r="W34">
        <v>1.0697969803049605</v>
      </c>
      <c r="X34">
        <v>0.63480037206226148</v>
      </c>
      <c r="Y34">
        <v>1.2478106816412166E-2</v>
      </c>
      <c r="Z34">
        <v>0.92678151355087079</v>
      </c>
      <c r="AA34">
        <v>0</v>
      </c>
      <c r="AB34">
        <v>0.58580580151017592</v>
      </c>
      <c r="AC34">
        <v>0.15585826880610321</v>
      </c>
      <c r="AD34">
        <v>1.6017974248834479</v>
      </c>
      <c r="AE34">
        <v>0.59321320347908935</v>
      </c>
      <c r="AF34">
        <v>0</v>
      </c>
      <c r="AG34">
        <v>0.22427239498491411</v>
      </c>
      <c r="AH34">
        <v>0.51999056225253848</v>
      </c>
      <c r="AI34">
        <v>0.39758262067148664</v>
      </c>
      <c r="AJ34">
        <v>0.58393298064932353</v>
      </c>
      <c r="AK34">
        <v>0</v>
      </c>
      <c r="AL34">
        <v>0.31307755289679196</v>
      </c>
      <c r="AM34">
        <v>0.22511179515969476</v>
      </c>
      <c r="AN34">
        <v>1.1041773631181768</v>
      </c>
      <c r="AO34">
        <v>1.015528572199452</v>
      </c>
      <c r="AP34">
        <v>0</v>
      </c>
      <c r="AQ34">
        <v>1.3542575891394752</v>
      </c>
      <c r="AR34">
        <v>0.51691530473981528</v>
      </c>
      <c r="AS34">
        <v>0.99064331797806271</v>
      </c>
      <c r="AT34">
        <v>0.2846836910940343</v>
      </c>
      <c r="AU34" t="str">
        <f>VLOOKUP(A34,'Dataset 1 - General'!A:A,1,0)</f>
        <v>Firm 32</v>
      </c>
    </row>
    <row r="35" spans="1:47" x14ac:dyDescent="0.2">
      <c r="A35" t="s">
        <v>54</v>
      </c>
      <c r="B35">
        <v>320.4617868864201</v>
      </c>
      <c r="C35">
        <v>71.952913658154614</v>
      </c>
      <c r="D35">
        <v>184.62131037213638</v>
      </c>
      <c r="E35">
        <v>190.91648188687512</v>
      </c>
      <c r="F35">
        <v>0</v>
      </c>
      <c r="G35">
        <v>13.857435159124492</v>
      </c>
      <c r="H35">
        <v>6.7318233875278632E-2</v>
      </c>
      <c r="I35">
        <v>-1.1657238598441266</v>
      </c>
      <c r="J35">
        <v>0.71686756588823919</v>
      </c>
      <c r="K35">
        <v>0</v>
      </c>
      <c r="L35">
        <v>15.134728210385694</v>
      </c>
      <c r="M35">
        <v>1.4691897657660447</v>
      </c>
      <c r="N35">
        <v>-7.3265072930986248</v>
      </c>
      <c r="O35">
        <v>0.61777918566932599</v>
      </c>
      <c r="P35">
        <v>0</v>
      </c>
      <c r="Q35">
        <v>1.2092192153577423E-2</v>
      </c>
      <c r="R35">
        <v>0.5288727643848824</v>
      </c>
      <c r="S35">
        <v>0.55649987644567356</v>
      </c>
      <c r="T35">
        <v>0.32127519929839871</v>
      </c>
      <c r="U35">
        <v>0</v>
      </c>
      <c r="V35">
        <v>0.21537994284775208</v>
      </c>
      <c r="W35">
        <v>0.17076846230416362</v>
      </c>
      <c r="X35">
        <v>0.70774162795649553</v>
      </c>
      <c r="Y35">
        <v>0.66727963953965308</v>
      </c>
      <c r="Z35">
        <v>0</v>
      </c>
      <c r="AA35">
        <v>1.7231551848726754</v>
      </c>
      <c r="AB35">
        <v>1.5124395607893164</v>
      </c>
      <c r="AC35">
        <v>1.1477540744346779</v>
      </c>
      <c r="AD35">
        <v>0.37708404428254483</v>
      </c>
      <c r="AE35">
        <v>0</v>
      </c>
      <c r="AF35">
        <v>0.87100030096492709</v>
      </c>
      <c r="AG35">
        <v>8.9005102675468767E-2</v>
      </c>
      <c r="AH35">
        <v>0.16653350217170682</v>
      </c>
      <c r="AI35">
        <v>0.15845162042413036</v>
      </c>
      <c r="AJ35">
        <v>0</v>
      </c>
      <c r="AK35">
        <v>0.31822782802923388</v>
      </c>
      <c r="AL35">
        <v>0.38547613656554763</v>
      </c>
      <c r="AM35">
        <v>0.11468006133446117</v>
      </c>
      <c r="AN35">
        <v>0.57730306546833243</v>
      </c>
      <c r="AO35">
        <v>0</v>
      </c>
      <c r="AP35">
        <v>1.2212831841671901</v>
      </c>
      <c r="AQ35">
        <v>0.42635777183652995</v>
      </c>
      <c r="AR35">
        <v>1.9141817273063642</v>
      </c>
      <c r="AS35">
        <v>0.58142914447850691</v>
      </c>
      <c r="AT35">
        <v>0</v>
      </c>
      <c r="AU35" t="str">
        <f>VLOOKUP(A35,'Dataset 1 - General'!A:A,1,0)</f>
        <v>Firm 33</v>
      </c>
    </row>
    <row r="36" spans="1:47" x14ac:dyDescent="0.2">
      <c r="A36" t="s">
        <v>55</v>
      </c>
      <c r="B36">
        <v>0</v>
      </c>
      <c r="C36">
        <v>4.8772670002578087</v>
      </c>
      <c r="D36">
        <v>26.930482173221002</v>
      </c>
      <c r="E36">
        <v>5.6636905661577703</v>
      </c>
      <c r="F36">
        <v>8.4546395731193424</v>
      </c>
      <c r="G36">
        <v>0</v>
      </c>
      <c r="H36">
        <v>1.5959900713230148</v>
      </c>
      <c r="I36">
        <v>8.8035619618638883</v>
      </c>
      <c r="J36">
        <v>17.099268517986822</v>
      </c>
      <c r="K36">
        <v>7.1060013524563423</v>
      </c>
      <c r="L36">
        <v>0</v>
      </c>
      <c r="M36">
        <v>8.3052264997407281</v>
      </c>
      <c r="N36">
        <v>4.2527474463069597</v>
      </c>
      <c r="O36">
        <v>17.216319362532158</v>
      </c>
      <c r="P36">
        <v>11.007095634612259</v>
      </c>
      <c r="Q36">
        <v>0</v>
      </c>
      <c r="R36">
        <v>1.4746945828040212</v>
      </c>
      <c r="S36">
        <v>0.79180017253427115</v>
      </c>
      <c r="T36">
        <v>1.1025463592688625</v>
      </c>
      <c r="U36">
        <v>0.17183405543934907</v>
      </c>
      <c r="V36">
        <v>0</v>
      </c>
      <c r="W36">
        <v>2.4110380787220906</v>
      </c>
      <c r="X36">
        <v>0.39156710988592308</v>
      </c>
      <c r="Y36">
        <v>0.12956413424211113</v>
      </c>
      <c r="Z36">
        <v>1.9434629144172149</v>
      </c>
      <c r="AA36">
        <v>0</v>
      </c>
      <c r="AB36">
        <v>5.0413024387736671</v>
      </c>
      <c r="AC36">
        <v>1.30382209404065</v>
      </c>
      <c r="AD36">
        <v>1.6100475320255709</v>
      </c>
      <c r="AE36">
        <v>1.6361429672748393</v>
      </c>
      <c r="AF36">
        <v>0</v>
      </c>
      <c r="AG36">
        <v>0.15139472543666901</v>
      </c>
      <c r="AH36">
        <v>0.62147996487170187</v>
      </c>
      <c r="AI36">
        <v>0.72036497482290107</v>
      </c>
      <c r="AJ36">
        <v>0.49324175653848518</v>
      </c>
      <c r="AK36">
        <v>0</v>
      </c>
      <c r="AL36">
        <v>0.10105850399725541</v>
      </c>
      <c r="AM36">
        <v>1.0686450643535081</v>
      </c>
      <c r="AN36">
        <v>0.91381746173692868</v>
      </c>
      <c r="AO36">
        <v>3.035349100506584E-2</v>
      </c>
      <c r="AP36">
        <v>0</v>
      </c>
      <c r="AQ36">
        <v>0.93089669452306389</v>
      </c>
      <c r="AR36">
        <v>1.9834476008348001</v>
      </c>
      <c r="AS36">
        <v>0.32764251346594242</v>
      </c>
      <c r="AT36">
        <v>2.1878067139826194</v>
      </c>
      <c r="AU36" t="str">
        <f>VLOOKUP(A36,'Dataset 1 - General'!A:A,1,0)</f>
        <v>Firm 34</v>
      </c>
    </row>
    <row r="37" spans="1:47" x14ac:dyDescent="0.2">
      <c r="A37" t="s">
        <v>56</v>
      </c>
      <c r="B37">
        <v>48.702124371762594</v>
      </c>
      <c r="C37">
        <v>79.331282493733028</v>
      </c>
      <c r="D37">
        <v>0.28297419011389496</v>
      </c>
      <c r="E37">
        <v>26.881939237958157</v>
      </c>
      <c r="F37">
        <v>44.462620289185509</v>
      </c>
      <c r="G37">
        <v>-8.6443568170130689</v>
      </c>
      <c r="H37">
        <v>-1.1148856855895559</v>
      </c>
      <c r="I37">
        <v>0.12463047393178429</v>
      </c>
      <c r="J37">
        <v>5.5037109103642869</v>
      </c>
      <c r="K37">
        <v>-23.090437074949644</v>
      </c>
      <c r="L37">
        <v>-19.024241693575267</v>
      </c>
      <c r="M37">
        <v>-1.8778386949025001</v>
      </c>
      <c r="N37">
        <v>11.788628735677046</v>
      </c>
      <c r="O37">
        <v>3.709357167094828</v>
      </c>
      <c r="P37">
        <v>-19.392569319811273</v>
      </c>
      <c r="Q37">
        <v>0.17765165072120132</v>
      </c>
      <c r="R37">
        <v>1.3705434977684459</v>
      </c>
      <c r="S37">
        <v>0.58898607397902569</v>
      </c>
      <c r="T37">
        <v>1.4212771904690529</v>
      </c>
      <c r="U37">
        <v>1.2142549342049445</v>
      </c>
      <c r="V37">
        <v>2.9756194753603381E-2</v>
      </c>
      <c r="W37">
        <v>2.5984059154610462E-3</v>
      </c>
      <c r="X37">
        <v>1.8982415172173344E-2</v>
      </c>
      <c r="Y37">
        <v>0.24567232939798866</v>
      </c>
      <c r="Z37">
        <v>0.21564705340050702</v>
      </c>
      <c r="AA37">
        <v>0.64146598820090828</v>
      </c>
      <c r="AB37">
        <v>1.6687543010771326</v>
      </c>
      <c r="AC37">
        <v>1.0121359622249555</v>
      </c>
      <c r="AD37">
        <v>0.84201693693957413</v>
      </c>
      <c r="AE37">
        <v>1.0363030405922091</v>
      </c>
      <c r="AF37">
        <v>1.0748333236500185</v>
      </c>
      <c r="AG37">
        <v>1.1378033485795367</v>
      </c>
      <c r="AH37">
        <v>1.1425554591816081</v>
      </c>
      <c r="AI37">
        <v>0.55475411295049692</v>
      </c>
      <c r="AJ37">
        <v>0.67982649170816334</v>
      </c>
      <c r="AK37">
        <v>0.26843830737228302</v>
      </c>
      <c r="AL37">
        <v>5.7071654469955081E-2</v>
      </c>
      <c r="AM37">
        <v>6.7864702044223651E-2</v>
      </c>
      <c r="AN37">
        <v>0.23124072434250351</v>
      </c>
      <c r="AO37">
        <v>0.10065823508276277</v>
      </c>
      <c r="AP37">
        <v>1.5486403832998186</v>
      </c>
      <c r="AQ37">
        <v>1.5280566464206478</v>
      </c>
      <c r="AR37">
        <v>1.3921035535888835</v>
      </c>
      <c r="AS37">
        <v>0.14037747097754324</v>
      </c>
      <c r="AT37">
        <v>0.80796784779765329</v>
      </c>
      <c r="AU37" t="str">
        <f>VLOOKUP(A37,'Dataset 1 - General'!A:A,1,0)</f>
        <v>Firm 35</v>
      </c>
    </row>
    <row r="38" spans="1:47" x14ac:dyDescent="0.2">
      <c r="A38" t="s">
        <v>57</v>
      </c>
      <c r="B38">
        <v>0</v>
      </c>
      <c r="C38">
        <v>0</v>
      </c>
      <c r="D38">
        <v>30.9610315701368</v>
      </c>
      <c r="E38">
        <v>66.958127746602045</v>
      </c>
      <c r="F38">
        <v>53.656296316640741</v>
      </c>
      <c r="G38">
        <v>0</v>
      </c>
      <c r="H38">
        <v>0</v>
      </c>
      <c r="I38">
        <v>0.71946301157235037</v>
      </c>
      <c r="J38">
        <v>21.02450625742922</v>
      </c>
      <c r="K38">
        <v>38.56082696854525</v>
      </c>
      <c r="L38">
        <v>0</v>
      </c>
      <c r="M38">
        <v>0</v>
      </c>
      <c r="N38">
        <v>-1.6822338328613737</v>
      </c>
      <c r="O38">
        <v>-3.7349175683234166</v>
      </c>
      <c r="P38">
        <v>-0.19617716497749976</v>
      </c>
      <c r="Q38">
        <v>0</v>
      </c>
      <c r="R38">
        <v>0</v>
      </c>
      <c r="S38">
        <v>1.0284770002292314</v>
      </c>
      <c r="T38">
        <v>0.33409914186309836</v>
      </c>
      <c r="U38">
        <v>1.0647898865156302</v>
      </c>
      <c r="V38">
        <v>0</v>
      </c>
      <c r="W38">
        <v>0</v>
      </c>
      <c r="X38">
        <v>0.56814373709775656</v>
      </c>
      <c r="Y38">
        <v>0.66221269652927217</v>
      </c>
      <c r="Z38">
        <v>0.48978728188003795</v>
      </c>
      <c r="AA38">
        <v>0</v>
      </c>
      <c r="AB38">
        <v>0</v>
      </c>
      <c r="AC38">
        <v>0.15653115036656309</v>
      </c>
      <c r="AD38">
        <v>1.2221145414822623</v>
      </c>
      <c r="AE38">
        <v>0.25977722932408226</v>
      </c>
      <c r="AF38">
        <v>0</v>
      </c>
      <c r="AG38">
        <v>0</v>
      </c>
      <c r="AH38">
        <v>0.47673667957121596</v>
      </c>
      <c r="AI38">
        <v>1.2570814039456213</v>
      </c>
      <c r="AJ38">
        <v>1.0867050910777889</v>
      </c>
      <c r="AK38">
        <v>0</v>
      </c>
      <c r="AL38">
        <v>0</v>
      </c>
      <c r="AM38">
        <v>3.6162623957321713E-2</v>
      </c>
      <c r="AN38">
        <v>0.1251306448490839</v>
      </c>
      <c r="AO38">
        <v>0.41955584347424318</v>
      </c>
      <c r="AP38">
        <v>0</v>
      </c>
      <c r="AQ38">
        <v>0</v>
      </c>
      <c r="AR38">
        <v>1.551094747107965</v>
      </c>
      <c r="AS38">
        <v>0.62386678506488913</v>
      </c>
      <c r="AT38">
        <v>0.51569117007491261</v>
      </c>
      <c r="AU38" t="str">
        <f>VLOOKUP(A38,'Dataset 1 - General'!A:A,1,0)</f>
        <v>Firm 36</v>
      </c>
    </row>
    <row r="39" spans="1:47" x14ac:dyDescent="0.2">
      <c r="A39" t="s">
        <v>58</v>
      </c>
      <c r="B39">
        <v>1724.3540818073034</v>
      </c>
      <c r="C39">
        <v>0.16145044196825703</v>
      </c>
      <c r="D39">
        <v>1366.0180193459848</v>
      </c>
      <c r="E39">
        <v>1253.042739219989</v>
      </c>
      <c r="F39">
        <v>639.22864217953554</v>
      </c>
      <c r="G39">
        <v>768.69748580240127</v>
      </c>
      <c r="H39">
        <v>796.24027414810178</v>
      </c>
      <c r="I39">
        <v>260.43955792874527</v>
      </c>
      <c r="J39">
        <v>251.53768004384693</v>
      </c>
      <c r="K39">
        <v>1936.7625677678238</v>
      </c>
      <c r="L39">
        <v>826.54784136926185</v>
      </c>
      <c r="M39">
        <v>1733.9434418647729</v>
      </c>
      <c r="N39">
        <v>224.01612550799214</v>
      </c>
      <c r="O39">
        <v>1801.886781725093</v>
      </c>
      <c r="P39">
        <v>677.10620688363224</v>
      </c>
      <c r="Q39">
        <v>0.35620310181902037</v>
      </c>
      <c r="R39">
        <v>0.46195911685735763</v>
      </c>
      <c r="S39">
        <v>4.9963499360483894E-2</v>
      </c>
      <c r="T39">
        <v>1.2945287500232894</v>
      </c>
      <c r="U39">
        <v>0.72165829812552296</v>
      </c>
      <c r="V39">
        <v>0.40773035985985567</v>
      </c>
      <c r="W39">
        <v>0.11004783337901528</v>
      </c>
      <c r="X39">
        <v>0.55944455206772348</v>
      </c>
      <c r="Y39">
        <v>0.12800049164398106</v>
      </c>
      <c r="Z39">
        <v>0.49660634667019626</v>
      </c>
      <c r="AA39">
        <v>0.54511108304635536</v>
      </c>
      <c r="AB39">
        <v>0.75753192330768326</v>
      </c>
      <c r="AC39">
        <v>1.2088368517182897</v>
      </c>
      <c r="AD39">
        <v>0.25092931251863648</v>
      </c>
      <c r="AE39">
        <v>0.16268628232080051</v>
      </c>
      <c r="AF39">
        <v>0.46400486730691171</v>
      </c>
      <c r="AG39">
        <v>0.68243960243382606</v>
      </c>
      <c r="AH39">
        <v>0.68259384112930166</v>
      </c>
      <c r="AI39">
        <v>1.0564685288771367</v>
      </c>
      <c r="AJ39">
        <v>0.68436486236475491</v>
      </c>
      <c r="AK39">
        <v>0.49994002943016275</v>
      </c>
      <c r="AL39">
        <v>1.7774005908352243E-2</v>
      </c>
      <c r="AM39">
        <v>0.51584006454244036</v>
      </c>
      <c r="AN39">
        <v>0.51479116050679974</v>
      </c>
      <c r="AO39">
        <v>0.2767951558398542</v>
      </c>
      <c r="AP39">
        <v>1.3059312833180341</v>
      </c>
      <c r="AQ39">
        <v>1.6687517775889293</v>
      </c>
      <c r="AR39">
        <v>0.39036817084883901</v>
      </c>
      <c r="AS39">
        <v>1.2388266705436006</v>
      </c>
      <c r="AT39">
        <v>0.29355217967677794</v>
      </c>
      <c r="AU39" t="str">
        <f>VLOOKUP(A39,'Dataset 1 - General'!A:A,1,0)</f>
        <v>Firm 37</v>
      </c>
    </row>
    <row r="40" spans="1:47" x14ac:dyDescent="0.2">
      <c r="A40" t="s">
        <v>59</v>
      </c>
      <c r="B40">
        <v>214.18653404818744</v>
      </c>
      <c r="C40">
        <v>568.18738544155667</v>
      </c>
      <c r="D40">
        <v>380.03843121396238</v>
      </c>
      <c r="E40">
        <v>57.233730908483679</v>
      </c>
      <c r="F40">
        <v>360.05221926158185</v>
      </c>
      <c r="G40">
        <v>93.821542267793646</v>
      </c>
      <c r="H40">
        <v>670.33512885898165</v>
      </c>
      <c r="I40">
        <v>355.12181275195917</v>
      </c>
      <c r="J40">
        <v>613.61739370807368</v>
      </c>
      <c r="K40">
        <v>758.42590497258118</v>
      </c>
      <c r="L40">
        <v>147.88745283013793</v>
      </c>
      <c r="M40">
        <v>173.91866744081577</v>
      </c>
      <c r="N40">
        <v>443.25674299530323</v>
      </c>
      <c r="O40">
        <v>265.98932076446766</v>
      </c>
      <c r="P40">
        <v>18.294425652325746</v>
      </c>
      <c r="Q40">
        <v>1.0740946642422466</v>
      </c>
      <c r="R40">
        <v>0.96098441072972762</v>
      </c>
      <c r="S40">
        <v>0.16241518385198581</v>
      </c>
      <c r="T40">
        <v>5.4465214928471291E-2</v>
      </c>
      <c r="U40">
        <v>0.20819304690182416</v>
      </c>
      <c r="V40">
        <v>0.55092780043261613</v>
      </c>
      <c r="W40">
        <v>0.28019754819307918</v>
      </c>
      <c r="X40">
        <v>0.61968503319022539</v>
      </c>
      <c r="Y40">
        <v>4.6013894270573508E-2</v>
      </c>
      <c r="Z40">
        <v>0.20185817139186085</v>
      </c>
      <c r="AA40">
        <v>1.069812038079768</v>
      </c>
      <c r="AB40">
        <v>1.4303222931850876</v>
      </c>
      <c r="AC40">
        <v>1.5755789264779407</v>
      </c>
      <c r="AD40">
        <v>0.35871889944111346</v>
      </c>
      <c r="AE40">
        <v>1.3796840254830922</v>
      </c>
      <c r="AF40">
        <v>0.77199765278814736</v>
      </c>
      <c r="AG40">
        <v>0.75559377482692924</v>
      </c>
      <c r="AH40">
        <v>0.13745969377983841</v>
      </c>
      <c r="AI40">
        <v>0.56451302288885175</v>
      </c>
      <c r="AJ40">
        <v>0.91799552322400302</v>
      </c>
      <c r="AK40">
        <v>0.50271072186351384</v>
      </c>
      <c r="AL40">
        <v>0.2771310763944953</v>
      </c>
      <c r="AM40">
        <v>0.3671900039594076</v>
      </c>
      <c r="AN40">
        <v>0.42625685648547729</v>
      </c>
      <c r="AO40">
        <v>0.57893645937445604</v>
      </c>
      <c r="AP40">
        <v>0.61666969251445281</v>
      </c>
      <c r="AQ40">
        <v>0.23095749355155692</v>
      </c>
      <c r="AR40">
        <v>1.3340532244426191</v>
      </c>
      <c r="AS40">
        <v>1.637039010933619</v>
      </c>
      <c r="AT40">
        <v>1.0875378115518299</v>
      </c>
      <c r="AU40" t="str">
        <f>VLOOKUP(A40,'Dataset 1 - General'!A:A,1,0)</f>
        <v>Firm 38</v>
      </c>
    </row>
    <row r="41" spans="1:47" x14ac:dyDescent="0.2">
      <c r="A41" t="s">
        <v>60</v>
      </c>
      <c r="B41">
        <v>0</v>
      </c>
      <c r="C41">
        <v>0</v>
      </c>
      <c r="D41">
        <v>0</v>
      </c>
      <c r="E41">
        <v>0.20953493759052302</v>
      </c>
      <c r="F41">
        <v>3.5274862137359229</v>
      </c>
      <c r="G41">
        <v>0</v>
      </c>
      <c r="H41">
        <v>0</v>
      </c>
      <c r="I41">
        <v>0</v>
      </c>
      <c r="J41">
        <v>1.1742758971581255</v>
      </c>
      <c r="K41">
        <v>8.6295204196913229</v>
      </c>
      <c r="L41">
        <v>0</v>
      </c>
      <c r="M41">
        <v>0</v>
      </c>
      <c r="N41">
        <v>0</v>
      </c>
      <c r="O41">
        <v>0.34804068745589833</v>
      </c>
      <c r="P41">
        <v>4.1173572199189472</v>
      </c>
      <c r="Q41">
        <v>0</v>
      </c>
      <c r="R41">
        <v>0</v>
      </c>
      <c r="S41">
        <v>0</v>
      </c>
      <c r="T41">
        <v>1.0676687431718124</v>
      </c>
      <c r="U41">
        <v>0.19894346780880634</v>
      </c>
      <c r="V41">
        <v>0</v>
      </c>
      <c r="W41">
        <v>0</v>
      </c>
      <c r="X41">
        <v>0</v>
      </c>
      <c r="Y41">
        <v>47.127342087663173</v>
      </c>
      <c r="Z41">
        <v>4.7425214991680473</v>
      </c>
      <c r="AA41">
        <v>0</v>
      </c>
      <c r="AB41">
        <v>0</v>
      </c>
      <c r="AC41">
        <v>0</v>
      </c>
      <c r="AD41">
        <v>13.162527971123874</v>
      </c>
      <c r="AE41">
        <v>7.5665217063589045</v>
      </c>
      <c r="AF41">
        <v>0</v>
      </c>
      <c r="AG41">
        <v>0</v>
      </c>
      <c r="AH41">
        <v>0</v>
      </c>
      <c r="AI41">
        <v>1.0433721208816225</v>
      </c>
      <c r="AJ41">
        <v>0.23090116127969787</v>
      </c>
      <c r="AK41">
        <v>0</v>
      </c>
      <c r="AL41">
        <v>0</v>
      </c>
      <c r="AM41">
        <v>0</v>
      </c>
      <c r="AN41">
        <v>5.539255254534976</v>
      </c>
      <c r="AO41">
        <v>0.77904738600513024</v>
      </c>
      <c r="AP41">
        <v>0</v>
      </c>
      <c r="AQ41">
        <v>0</v>
      </c>
      <c r="AR41">
        <v>0</v>
      </c>
      <c r="AS41">
        <v>2.4210686243525474</v>
      </c>
      <c r="AT41">
        <v>2.8561217747656684</v>
      </c>
      <c r="AU41" t="str">
        <f>VLOOKUP(A41,'Dataset 1 - General'!A:A,1,0)</f>
        <v>Firm 39</v>
      </c>
    </row>
    <row r="42" spans="1:47" x14ac:dyDescent="0.2">
      <c r="A42" t="s">
        <v>61</v>
      </c>
      <c r="B42">
        <v>5.4192147717924968</v>
      </c>
      <c r="C42">
        <v>17.511764996897984</v>
      </c>
      <c r="D42">
        <v>135.94371177111802</v>
      </c>
      <c r="E42">
        <v>33.346029130017932</v>
      </c>
      <c r="F42">
        <v>204.02093789498448</v>
      </c>
      <c r="G42">
        <v>11.450745146345493</v>
      </c>
      <c r="H42">
        <v>84.045108668375036</v>
      </c>
      <c r="I42">
        <v>94.474935604217862</v>
      </c>
      <c r="J42">
        <v>215.86093876280606</v>
      </c>
      <c r="K42">
        <v>156.99863610707817</v>
      </c>
      <c r="L42">
        <v>10.753347530036786</v>
      </c>
      <c r="M42">
        <v>65.239758738662118</v>
      </c>
      <c r="N42">
        <v>111.81969903594721</v>
      </c>
      <c r="O42">
        <v>66.741836687901881</v>
      </c>
      <c r="P42">
        <v>121.28478440378235</v>
      </c>
      <c r="Q42">
        <v>1.2060383359979145</v>
      </c>
      <c r="R42">
        <v>0.20457426542853507</v>
      </c>
      <c r="S42">
        <v>0.52405195389995329</v>
      </c>
      <c r="T42">
        <v>0.97884341036904232</v>
      </c>
      <c r="U42">
        <v>0.73490925517189165</v>
      </c>
      <c r="V42">
        <v>0.12218560109837601</v>
      </c>
      <c r="W42">
        <v>0.34414081893057413</v>
      </c>
      <c r="X42">
        <v>0.67616809375881892</v>
      </c>
      <c r="Y42">
        <v>0.55060979491706874</v>
      </c>
      <c r="Z42">
        <v>0.5483784842277788</v>
      </c>
      <c r="AA42">
        <v>0.51894542240360153</v>
      </c>
      <c r="AB42">
        <v>0.72080262967572806</v>
      </c>
      <c r="AC42">
        <v>0.9662044288283026</v>
      </c>
      <c r="AD42">
        <v>0.7063634150679049</v>
      </c>
      <c r="AE42">
        <v>2.6005211821910827</v>
      </c>
      <c r="AF42">
        <v>1.1364869198835839</v>
      </c>
      <c r="AG42">
        <v>9.5802352565463614E-2</v>
      </c>
      <c r="AH42">
        <v>1.1067921220263441</v>
      </c>
      <c r="AI42">
        <v>0.86431862627436107</v>
      </c>
      <c r="AJ42">
        <v>1.4110288075325554</v>
      </c>
      <c r="AK42">
        <v>0.54153971887208352</v>
      </c>
      <c r="AL42">
        <v>0.66828160520624513</v>
      </c>
      <c r="AM42">
        <v>0.35232095759171816</v>
      </c>
      <c r="AN42">
        <v>0.61831512813793321</v>
      </c>
      <c r="AO42">
        <v>0.65884415801778839</v>
      </c>
      <c r="AP42">
        <v>2.4827686166094241</v>
      </c>
      <c r="AQ42">
        <v>9.868780531675124E-2</v>
      </c>
      <c r="AR42">
        <v>1.8239362562551688E-2</v>
      </c>
      <c r="AS42">
        <v>1.449156731248338</v>
      </c>
      <c r="AT42">
        <v>0.72398296349759383</v>
      </c>
      <c r="AU42" t="str">
        <f>VLOOKUP(A42,'Dataset 1 - General'!A:A,1,0)</f>
        <v>Firm 40</v>
      </c>
    </row>
    <row r="43" spans="1:47" x14ac:dyDescent="0.2">
      <c r="A43" t="s">
        <v>62</v>
      </c>
      <c r="B43">
        <v>2.5771345271776647</v>
      </c>
      <c r="C43">
        <v>37.386513078852076</v>
      </c>
      <c r="D43">
        <v>21.96375984019895</v>
      </c>
      <c r="E43">
        <v>14.343727013249971</v>
      </c>
      <c r="F43">
        <v>0.54285870971202954</v>
      </c>
      <c r="G43">
        <v>3.5829900449608689</v>
      </c>
      <c r="H43">
        <v>4.0725792372121337</v>
      </c>
      <c r="I43">
        <v>3.2669880476134141</v>
      </c>
      <c r="J43">
        <v>8.3227052891398916</v>
      </c>
      <c r="K43">
        <v>8.2756135335732282</v>
      </c>
      <c r="L43">
        <v>11.149315948506683</v>
      </c>
      <c r="M43">
        <v>0.46544781105568028</v>
      </c>
      <c r="N43">
        <v>7.6210222162967813</v>
      </c>
      <c r="O43">
        <v>8.6366666043619595</v>
      </c>
      <c r="P43">
        <v>3.3796979301483629</v>
      </c>
      <c r="Q43">
        <v>0.21906314542262978</v>
      </c>
      <c r="R43">
        <v>1.3689141532284486</v>
      </c>
      <c r="S43">
        <v>0.22167887879940482</v>
      </c>
      <c r="T43">
        <v>1.0983474299940337</v>
      </c>
      <c r="U43">
        <v>3.0734037533193762E-2</v>
      </c>
      <c r="V43">
        <v>0.10804169811279339</v>
      </c>
      <c r="W43">
        <v>0.38302191168253397</v>
      </c>
      <c r="X43">
        <v>0.18279874684547257</v>
      </c>
      <c r="Y43">
        <v>0.26257816743394474</v>
      </c>
      <c r="Z43">
        <v>4.953435224998122E-2</v>
      </c>
      <c r="AA43">
        <v>0.60566168835937784</v>
      </c>
      <c r="AB43">
        <v>1.5284255591827731</v>
      </c>
      <c r="AC43">
        <v>0.87499444983737773</v>
      </c>
      <c r="AD43">
        <v>0.97110695942472613</v>
      </c>
      <c r="AE43">
        <v>0.2654618168388011</v>
      </c>
      <c r="AF43">
        <v>0.90191060073641904</v>
      </c>
      <c r="AG43">
        <v>1.3681345083519816</v>
      </c>
      <c r="AH43">
        <v>0.85135910275944049</v>
      </c>
      <c r="AI43">
        <v>0.54087121666339433</v>
      </c>
      <c r="AJ43">
        <v>3.1881197284096122E-2</v>
      </c>
      <c r="AK43">
        <v>0.30719682618685051</v>
      </c>
      <c r="AL43">
        <v>0.20451764807121009</v>
      </c>
      <c r="AM43">
        <v>0.12063599737244422</v>
      </c>
      <c r="AN43">
        <v>0.12654617450501354</v>
      </c>
      <c r="AO43">
        <v>0.44382122943697183</v>
      </c>
      <c r="AP43">
        <v>0.51357951578529204</v>
      </c>
      <c r="AQ43">
        <v>1.2782085763138071</v>
      </c>
      <c r="AR43">
        <v>0.43638106770475188</v>
      </c>
      <c r="AS43">
        <v>0.11919773352585752</v>
      </c>
      <c r="AT43">
        <v>0.18569627890319576</v>
      </c>
      <c r="AU43" t="str">
        <f>VLOOKUP(A43,'Dataset 1 - General'!A:A,1,0)</f>
        <v>Firm 41</v>
      </c>
    </row>
    <row r="44" spans="1:47" x14ac:dyDescent="0.2">
      <c r="A44" t="s">
        <v>63</v>
      </c>
      <c r="B44">
        <v>0</v>
      </c>
      <c r="C44">
        <v>85.968602334442366</v>
      </c>
      <c r="D44">
        <v>175.55250790367279</v>
      </c>
      <c r="E44">
        <v>79.91932118598001</v>
      </c>
      <c r="F44">
        <v>246.16583957864378</v>
      </c>
      <c r="G44">
        <v>0</v>
      </c>
      <c r="H44">
        <v>7.2680848385517551</v>
      </c>
      <c r="I44">
        <v>14.751887941234481</v>
      </c>
      <c r="J44">
        <v>-1.8492828922690481</v>
      </c>
      <c r="K44">
        <v>-17.250891553167843</v>
      </c>
      <c r="L44">
        <v>0</v>
      </c>
      <c r="M44">
        <v>25.162016296476541</v>
      </c>
      <c r="N44">
        <v>18.296832111908067</v>
      </c>
      <c r="O44">
        <v>-7.6087225567758185</v>
      </c>
      <c r="P44">
        <v>-65.658313756305333</v>
      </c>
      <c r="Q44">
        <v>0</v>
      </c>
      <c r="R44">
        <v>0.3575580383681049</v>
      </c>
      <c r="S44">
        <v>0.14570126516805526</v>
      </c>
      <c r="T44">
        <v>0.59742366318301465</v>
      </c>
      <c r="U44">
        <v>0.4136640544408281</v>
      </c>
      <c r="V44">
        <v>0</v>
      </c>
      <c r="W44">
        <v>0.8304179739181099</v>
      </c>
      <c r="X44">
        <v>0.21750538107397116</v>
      </c>
      <c r="Y44">
        <v>0.28580936151076214</v>
      </c>
      <c r="Z44">
        <v>0.69302690368982889</v>
      </c>
      <c r="AA44">
        <v>0</v>
      </c>
      <c r="AB44">
        <v>1.4045405503396091</v>
      </c>
      <c r="AC44">
        <v>1.0610983374131451</v>
      </c>
      <c r="AD44">
        <v>0.14326411371231626</v>
      </c>
      <c r="AE44">
        <v>1.2474962822075861</v>
      </c>
      <c r="AF44">
        <v>0</v>
      </c>
      <c r="AG44">
        <v>0.11663727721957533</v>
      </c>
      <c r="AH44">
        <v>0.12621837605670144</v>
      </c>
      <c r="AI44">
        <v>0.41300363821219471</v>
      </c>
      <c r="AJ44">
        <v>0.72253533743952414</v>
      </c>
      <c r="AK44">
        <v>0</v>
      </c>
      <c r="AL44">
        <v>0.73569533914295748</v>
      </c>
      <c r="AM44">
        <v>0.40696898675988097</v>
      </c>
      <c r="AN44">
        <v>0.71190002283634124</v>
      </c>
      <c r="AO44">
        <v>0.84128969280391086</v>
      </c>
      <c r="AP44">
        <v>0</v>
      </c>
      <c r="AQ44">
        <v>0.75974347763798789</v>
      </c>
      <c r="AR44">
        <v>0.49959272579181951</v>
      </c>
      <c r="AS44">
        <v>0.26877071981292072</v>
      </c>
      <c r="AT44">
        <v>1.6642569415949666</v>
      </c>
      <c r="AU44" t="str">
        <f>VLOOKUP(A44,'Dataset 1 - General'!A:A,1,0)</f>
        <v>Firm 42</v>
      </c>
    </row>
    <row r="45" spans="1:47" x14ac:dyDescent="0.2">
      <c r="A45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tr">
        <f>VLOOKUP(A45,'Dataset 1 - General'!A:A,1,0)</f>
        <v>Firm 43</v>
      </c>
    </row>
    <row r="46" spans="1:47" x14ac:dyDescent="0.2">
      <c r="A46" t="s">
        <v>65</v>
      </c>
      <c r="B46">
        <v>0.43647656080286573</v>
      </c>
      <c r="C46">
        <v>9.6352011368792151E-2</v>
      </c>
      <c r="D46">
        <v>0.14837896088588839</v>
      </c>
      <c r="E46">
        <v>0.23468415609787732</v>
      </c>
      <c r="F46">
        <v>0.3589212282388729</v>
      </c>
      <c r="G46">
        <v>-0.98076087289875491</v>
      </c>
      <c r="H46">
        <v>-0.66215893256676051</v>
      </c>
      <c r="I46">
        <v>-9.0838020552331381E-2</v>
      </c>
      <c r="J46">
        <v>-0.61881011079525572</v>
      </c>
      <c r="K46">
        <v>-2.9493458118619174E-2</v>
      </c>
      <c r="L46">
        <v>-0.5435085516742072</v>
      </c>
      <c r="M46">
        <v>-0.83453762973961709</v>
      </c>
      <c r="N46">
        <v>-0.67452310490844603</v>
      </c>
      <c r="O46">
        <v>-0.14326789304913193</v>
      </c>
      <c r="P46">
        <v>-4.6971830201934767E-2</v>
      </c>
      <c r="Q46">
        <v>1.3127301975264227</v>
      </c>
      <c r="R46">
        <v>1.0850045327077533</v>
      </c>
      <c r="S46">
        <v>0.32784749327365081</v>
      </c>
      <c r="T46">
        <v>0.37945540457433913</v>
      </c>
      <c r="U46">
        <v>0.13489197589107232</v>
      </c>
      <c r="V46">
        <v>0.7888990693198249</v>
      </c>
      <c r="W46">
        <v>0.57318436869582623</v>
      </c>
      <c r="X46">
        <v>0.18722819783914812</v>
      </c>
      <c r="Y46">
        <v>0.71631704098032367</v>
      </c>
      <c r="Z46">
        <v>9.3922445379558239E-2</v>
      </c>
      <c r="AA46">
        <v>2.1385774672312259</v>
      </c>
      <c r="AB46">
        <v>1.4222421434452004</v>
      </c>
      <c r="AC46">
        <v>0.26412257529643213</v>
      </c>
      <c r="AD46">
        <v>0.15563882158688119</v>
      </c>
      <c r="AE46">
        <v>1.4299831847445983</v>
      </c>
      <c r="AF46">
        <v>3.4356256076931699E-2</v>
      </c>
      <c r="AG46">
        <v>0.47700365184031474</v>
      </c>
      <c r="AH46">
        <v>0.35465943280850104</v>
      </c>
      <c r="AI46">
        <v>0.17599329024006699</v>
      </c>
      <c r="AJ46">
        <v>0.28986030594161494</v>
      </c>
      <c r="AK46">
        <v>0.39289622639148097</v>
      </c>
      <c r="AL46">
        <v>0.77007834686248988</v>
      </c>
      <c r="AM46">
        <v>0.22749707198840133</v>
      </c>
      <c r="AN46">
        <v>0.17571740697122828</v>
      </c>
      <c r="AO46">
        <v>9.6030579897468576E-2</v>
      </c>
      <c r="AP46">
        <v>2.0205140717907093</v>
      </c>
      <c r="AQ46">
        <v>2.7244245778772829</v>
      </c>
      <c r="AR46">
        <v>1.1622172417498831</v>
      </c>
      <c r="AS46">
        <v>0.12763397237663163</v>
      </c>
      <c r="AT46">
        <v>1.4651043447252607</v>
      </c>
      <c r="AU46" t="str">
        <f>VLOOKUP(A46,'Dataset 1 - General'!A:A,1,0)</f>
        <v>Firm 44</v>
      </c>
    </row>
    <row r="47" spans="1:47" x14ac:dyDescent="0.2">
      <c r="A47" t="s">
        <v>66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tr">
        <f>VLOOKUP(A47,'Dataset 1 - General'!A:A,1,0)</f>
        <v>Firm 45</v>
      </c>
    </row>
    <row r="48" spans="1:47" x14ac:dyDescent="0.2">
      <c r="A48" t="s">
        <v>67</v>
      </c>
      <c r="B48">
        <v>-0.68004687317338941</v>
      </c>
      <c r="C48">
        <v>-2.0682438890007342</v>
      </c>
      <c r="D48">
        <v>-6.0026484259180233</v>
      </c>
      <c r="E48">
        <v>0.85630315890446118</v>
      </c>
      <c r="F48">
        <v>3.8100861881580753E-2</v>
      </c>
      <c r="G48">
        <v>9.9965798158815797</v>
      </c>
      <c r="H48">
        <v>3.6850634555086503</v>
      </c>
      <c r="I48">
        <v>0.923288587548455</v>
      </c>
      <c r="J48">
        <v>1.3487202934835305</v>
      </c>
      <c r="K48">
        <v>2.1830639399089984</v>
      </c>
      <c r="L48">
        <v>2.4976693705834911</v>
      </c>
      <c r="M48">
        <v>2.7383003748798851</v>
      </c>
      <c r="N48">
        <v>0.83338817223518169</v>
      </c>
      <c r="O48">
        <v>2.7838761111869292</v>
      </c>
      <c r="P48">
        <v>2.3930167266531686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tr">
        <f>VLOOKUP(A48,'Dataset 1 - General'!A:A,1,0)</f>
        <v>Firm 46</v>
      </c>
    </row>
    <row r="49" spans="1:47" x14ac:dyDescent="0.2">
      <c r="A49" t="s">
        <v>68</v>
      </c>
      <c r="B49">
        <v>47.631198332254485</v>
      </c>
      <c r="C49">
        <v>-12.201303381127738</v>
      </c>
      <c r="D49">
        <v>-22.589951937242162</v>
      </c>
      <c r="E49">
        <v>0</v>
      </c>
      <c r="F49">
        <v>0</v>
      </c>
      <c r="G49">
        <v>365.04157690877372</v>
      </c>
      <c r="H49">
        <v>242.05817439450664</v>
      </c>
      <c r="I49">
        <v>212.13558062769536</v>
      </c>
      <c r="J49">
        <v>0</v>
      </c>
      <c r="K49">
        <v>0</v>
      </c>
      <c r="L49">
        <v>47.93178166028104</v>
      </c>
      <c r="M49">
        <v>108.96954295049441</v>
      </c>
      <c r="N49">
        <v>36.287926281394817</v>
      </c>
      <c r="O49">
        <v>0</v>
      </c>
      <c r="P49">
        <v>0</v>
      </c>
      <c r="Q49">
        <v>3.283589025523745</v>
      </c>
      <c r="R49">
        <v>-0.44310508237530033</v>
      </c>
      <c r="S49">
        <v>11.510895706301246</v>
      </c>
      <c r="T49">
        <v>0</v>
      </c>
      <c r="U49">
        <v>0</v>
      </c>
      <c r="V49">
        <v>0.12934902827305605</v>
      </c>
      <c r="W49">
        <v>0.10643785926590262</v>
      </c>
      <c r="X49">
        <v>-7.1267166233563245E-2</v>
      </c>
      <c r="Y49">
        <v>0</v>
      </c>
      <c r="Z49">
        <v>0</v>
      </c>
      <c r="AA49">
        <v>3.8113848059457052</v>
      </c>
      <c r="AB49">
        <v>-3.8424196316841526E-2</v>
      </c>
      <c r="AC49">
        <v>7.1446853269805821</v>
      </c>
      <c r="AD49">
        <v>0</v>
      </c>
      <c r="AE49">
        <v>0</v>
      </c>
      <c r="AF49">
        <v>3.2469131722671358</v>
      </c>
      <c r="AG49">
        <v>-0.64301161814082997</v>
      </c>
      <c r="AH49">
        <v>-30.177364304870906</v>
      </c>
      <c r="AI49">
        <v>0</v>
      </c>
      <c r="AJ49">
        <v>0</v>
      </c>
      <c r="AK49">
        <v>0.93947804706954396</v>
      </c>
      <c r="AL49">
        <v>0.18246424538912775</v>
      </c>
      <c r="AM49">
        <v>4.3911556871412571</v>
      </c>
      <c r="AN49">
        <v>0</v>
      </c>
      <c r="AO49">
        <v>0</v>
      </c>
      <c r="AP49">
        <v>2.795713513467577</v>
      </c>
      <c r="AQ49">
        <v>-9.7574686670821018E-2</v>
      </c>
      <c r="AR49">
        <v>-17.55095741157826</v>
      </c>
      <c r="AS49">
        <v>0</v>
      </c>
      <c r="AT49">
        <v>0</v>
      </c>
      <c r="AU49" t="str">
        <f>VLOOKUP(A49,'Dataset 1 - General'!A:A,1,0)</f>
        <v>Firm 47</v>
      </c>
    </row>
    <row r="50" spans="1:47" x14ac:dyDescent="0.2">
      <c r="A50" t="s"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tr">
        <f>VLOOKUP(A50,'Dataset 1 - General'!A:A,1,0)</f>
        <v>Firm 48</v>
      </c>
    </row>
    <row r="51" spans="1:47" x14ac:dyDescent="0.2">
      <c r="A51" t="s">
        <v>70</v>
      </c>
      <c r="B51">
        <v>-11.810687288387015</v>
      </c>
      <c r="C51">
        <v>-18.740862663724236</v>
      </c>
      <c r="D51">
        <v>1586.3817987893187</v>
      </c>
      <c r="E51">
        <v>596.44307399466254</v>
      </c>
      <c r="F51">
        <v>-2.120253404149437</v>
      </c>
      <c r="G51">
        <v>801.90863937734503</v>
      </c>
      <c r="H51">
        <v>313.47266761222295</v>
      </c>
      <c r="I51">
        <v>2312.4481468525023</v>
      </c>
      <c r="J51">
        <v>2789.559351759141</v>
      </c>
      <c r="K51">
        <v>2077.1038882283733</v>
      </c>
      <c r="L51">
        <v>40.813307350632726</v>
      </c>
      <c r="M51">
        <v>48.633865678619422</v>
      </c>
      <c r="N51">
        <v>768.00715299959029</v>
      </c>
      <c r="O51">
        <v>1129.7189697060501</v>
      </c>
      <c r="P51">
        <v>271.05888770290494</v>
      </c>
      <c r="Q51">
        <v>-10.36083992072825</v>
      </c>
      <c r="R51">
        <v>-6.1685746851102969</v>
      </c>
      <c r="S51">
        <v>0.76386729331859915</v>
      </c>
      <c r="T51">
        <v>2.4425181139161958</v>
      </c>
      <c r="U51">
        <v>-1.1819277923314144</v>
      </c>
      <c r="V51">
        <v>8.6526037625693775</v>
      </c>
      <c r="W51">
        <v>3.1990082359048739</v>
      </c>
      <c r="X51">
        <v>1.1039854504633342E-3</v>
      </c>
      <c r="Y51">
        <v>5.8327112364543549E-2</v>
      </c>
      <c r="Z51">
        <v>1.2850193556791421</v>
      </c>
      <c r="AA51">
        <v>9.6025743694620296E-3</v>
      </c>
      <c r="AB51">
        <v>-5.5684793217869091</v>
      </c>
      <c r="AC51">
        <v>1.4284555373675782</v>
      </c>
      <c r="AD51">
        <v>0.90598829549732274</v>
      </c>
      <c r="AE51">
        <v>4.842738799777634E-3</v>
      </c>
      <c r="AF51">
        <v>-4.4300011998805422</v>
      </c>
      <c r="AG51">
        <v>-4.0571423706887968</v>
      </c>
      <c r="AH51">
        <v>1.2858650561089269</v>
      </c>
      <c r="AI51">
        <v>0.52229491748745027</v>
      </c>
      <c r="AJ51">
        <v>-9.9694141769486877E-2</v>
      </c>
      <c r="AK51">
        <v>4.4052238353446747</v>
      </c>
      <c r="AL51">
        <v>0.65715448192915682</v>
      </c>
      <c r="AM51">
        <v>1.3500159282391174E-2</v>
      </c>
      <c r="AN51">
        <v>-1.4095069618166266E-2</v>
      </c>
      <c r="AO51">
        <v>0.46643266989758153</v>
      </c>
      <c r="AP51">
        <v>-4.0420276793950209E-2</v>
      </c>
      <c r="AQ51">
        <v>-1.3243852531699165</v>
      </c>
      <c r="AR51">
        <v>1.4484781422761099</v>
      </c>
      <c r="AS51">
        <v>2.0848063368108951</v>
      </c>
      <c r="AT51">
        <v>0.32520426648950235</v>
      </c>
      <c r="AU51" t="str">
        <f>VLOOKUP(A51,'Dataset 1 - General'!A:A,1,0)</f>
        <v>Firm 49</v>
      </c>
    </row>
    <row r="52" spans="1:47" x14ac:dyDescent="0.2">
      <c r="A52" t="s">
        <v>71</v>
      </c>
      <c r="B52">
        <v>8.3905140717574125E-3</v>
      </c>
      <c r="C52">
        <v>0.18125007539424501</v>
      </c>
      <c r="D52">
        <v>13.673679040956475</v>
      </c>
      <c r="E52">
        <v>7.6499962697594723E-2</v>
      </c>
      <c r="F52">
        <v>-0.75450212899293445</v>
      </c>
      <c r="G52">
        <v>-8.957687165276095</v>
      </c>
      <c r="H52">
        <v>-0.92094222135642234</v>
      </c>
      <c r="I52">
        <v>-156.50305116160675</v>
      </c>
      <c r="J52">
        <v>-63.15903486444298</v>
      </c>
      <c r="K52">
        <v>-146.20807749149117</v>
      </c>
      <c r="L52">
        <v>-5.6113804965612983</v>
      </c>
      <c r="M52">
        <v>-31.934117826845576</v>
      </c>
      <c r="N52">
        <v>-53.716586431951605</v>
      </c>
      <c r="O52">
        <v>-41.166656678687524</v>
      </c>
      <c r="P52">
        <v>-76.189703488318116</v>
      </c>
      <c r="Q52">
        <v>-7.240301338570577E-5</v>
      </c>
      <c r="R52">
        <v>-6.462850601794566E-4</v>
      </c>
      <c r="S52">
        <v>-0.10312329505674371</v>
      </c>
      <c r="T52">
        <v>-4.1307213581059528E-7</v>
      </c>
      <c r="U52">
        <v>-3.5882980237555069E-3</v>
      </c>
      <c r="V52">
        <v>-79.603871910637238</v>
      </c>
      <c r="W52">
        <v>-1.1759760945037678</v>
      </c>
      <c r="X52">
        <v>-0.18779077298282182</v>
      </c>
      <c r="Y52">
        <v>1.4341193394331686</v>
      </c>
      <c r="Z52">
        <v>0.20798923342294448</v>
      </c>
      <c r="AA52">
        <v>-34.569161980351595</v>
      </c>
      <c r="AB52">
        <v>-1.1376559021066994</v>
      </c>
      <c r="AC52">
        <v>-0.15645225724706324</v>
      </c>
      <c r="AD52">
        <v>1.2625815822992152</v>
      </c>
      <c r="AE52">
        <v>0.44196393211609769</v>
      </c>
      <c r="AF52">
        <v>1.5928215456881368E-4</v>
      </c>
      <c r="AG52">
        <v>5.6105788087486893E-4</v>
      </c>
      <c r="AH52">
        <v>3.2020428342598523E-2</v>
      </c>
      <c r="AI52">
        <v>5.4579357391923997E-4</v>
      </c>
      <c r="AJ52">
        <v>-4.4212030915392244E-3</v>
      </c>
      <c r="AK52">
        <v>0.536564450333742</v>
      </c>
      <c r="AL52">
        <v>7.0335620449135799E-2</v>
      </c>
      <c r="AM52">
        <v>0.53051293687278811</v>
      </c>
      <c r="AN52">
        <v>0.12424864482073264</v>
      </c>
      <c r="AO52">
        <v>0.58838659696829687</v>
      </c>
      <c r="AP52">
        <v>0.40916447534333344</v>
      </c>
      <c r="AQ52">
        <v>8.01551154595226E-2</v>
      </c>
      <c r="AR52">
        <v>0.84191046714787232</v>
      </c>
      <c r="AS52">
        <v>0.1453163205306196</v>
      </c>
      <c r="AT52">
        <v>4.9407698869887433E-2</v>
      </c>
      <c r="AU52" t="str">
        <f>VLOOKUP(A52,'Dataset 1 - General'!A:A,1,0)</f>
        <v>Firm 50</v>
      </c>
    </row>
    <row r="53" spans="1:47" x14ac:dyDescent="0.2">
      <c r="A53" t="s">
        <v>72</v>
      </c>
      <c r="B53">
        <v>12.259449023688497</v>
      </c>
      <c r="C53">
        <v>-10.194532043900708</v>
      </c>
      <c r="D53">
        <v>0</v>
      </c>
      <c r="E53">
        <v>0</v>
      </c>
      <c r="F53">
        <v>0</v>
      </c>
      <c r="G53">
        <v>610.06952467608221</v>
      </c>
      <c r="H53">
        <v>169.11765661018342</v>
      </c>
      <c r="I53">
        <v>0</v>
      </c>
      <c r="J53">
        <v>0</v>
      </c>
      <c r="K53">
        <v>0</v>
      </c>
      <c r="L53">
        <v>1.3579128612123059</v>
      </c>
      <c r="M53">
        <v>261.36404679644022</v>
      </c>
      <c r="N53">
        <v>0</v>
      </c>
      <c r="O53">
        <v>0</v>
      </c>
      <c r="P53">
        <v>0</v>
      </c>
      <c r="Q53">
        <v>20.59570552611158</v>
      </c>
      <c r="R53">
        <v>1.0460800053003014</v>
      </c>
      <c r="S53">
        <v>0</v>
      </c>
      <c r="T53">
        <v>0</v>
      </c>
      <c r="U53">
        <v>0</v>
      </c>
      <c r="V53">
        <v>-7.1264200676370217</v>
      </c>
      <c r="W53">
        <v>-4.1794410419375172</v>
      </c>
      <c r="X53">
        <v>0</v>
      </c>
      <c r="Y53">
        <v>0</v>
      </c>
      <c r="Z53">
        <v>0</v>
      </c>
      <c r="AA53">
        <v>13.257027964505095</v>
      </c>
      <c r="AB53">
        <v>-1.3718179084579081</v>
      </c>
      <c r="AC53">
        <v>0</v>
      </c>
      <c r="AD53">
        <v>0</v>
      </c>
      <c r="AE53">
        <v>0</v>
      </c>
      <c r="AF53">
        <v>-43.252968760884599</v>
      </c>
      <c r="AG53">
        <v>-277.10987900687911</v>
      </c>
      <c r="AH53">
        <v>0</v>
      </c>
      <c r="AI53">
        <v>0</v>
      </c>
      <c r="AJ53">
        <v>0</v>
      </c>
      <c r="AK53">
        <v>-30.692808044652367</v>
      </c>
      <c r="AL53">
        <v>65.787586640940134</v>
      </c>
      <c r="AM53">
        <v>0</v>
      </c>
      <c r="AN53">
        <v>0</v>
      </c>
      <c r="AO53">
        <v>0</v>
      </c>
      <c r="AP53">
        <v>-0.53635757003218276</v>
      </c>
      <c r="AQ53">
        <v>-50.991523083614197</v>
      </c>
      <c r="AR53">
        <v>0</v>
      </c>
      <c r="AS53">
        <v>0</v>
      </c>
      <c r="AT53">
        <v>0</v>
      </c>
      <c r="AU53" t="str">
        <f>VLOOKUP(A53,'Dataset 1 - General'!A:A,1,0)</f>
        <v>Firm 51</v>
      </c>
    </row>
    <row r="54" spans="1:47" x14ac:dyDescent="0.2">
      <c r="A54" t="s">
        <v>73</v>
      </c>
      <c r="B54">
        <v>739.40730617189797</v>
      </c>
      <c r="C54">
        <v>2373.6207571003142</v>
      </c>
      <c r="D54">
        <v>1464.8041961552631</v>
      </c>
      <c r="E54">
        <v>2771.217903943465</v>
      </c>
      <c r="F54">
        <v>1783.5411126504005</v>
      </c>
      <c r="G54">
        <v>3080.6027589756636</v>
      </c>
      <c r="H54">
        <v>1704.615512634266</v>
      </c>
      <c r="I54">
        <v>4958.6803417043811</v>
      </c>
      <c r="J54">
        <v>7394.5368013877132</v>
      </c>
      <c r="K54">
        <v>7724.6390609139926</v>
      </c>
      <c r="L54">
        <v>1979.7432497165814</v>
      </c>
      <c r="M54">
        <v>6165.4166023637827</v>
      </c>
      <c r="N54">
        <v>4998.9775804533592</v>
      </c>
      <c r="O54">
        <v>2147.5116068325583</v>
      </c>
      <c r="P54">
        <v>5539.6685983753096</v>
      </c>
      <c r="Q54">
        <v>0.4051847164463851</v>
      </c>
      <c r="R54">
        <v>1.111680790044244</v>
      </c>
      <c r="S54">
        <v>1.0132150763429444</v>
      </c>
      <c r="T54">
        <v>0.94112538872905638</v>
      </c>
      <c r="U54">
        <v>0.58509294282421576</v>
      </c>
      <c r="V54">
        <v>1.63594247947851E-2</v>
      </c>
      <c r="W54">
        <v>0.34829178933993826</v>
      </c>
      <c r="X54">
        <v>0.49504432199289161</v>
      </c>
      <c r="Y54">
        <v>0.28068355324217625</v>
      </c>
      <c r="Z54">
        <v>0.19474867803076645</v>
      </c>
      <c r="AA54">
        <v>0.49199189211121852</v>
      </c>
      <c r="AB54">
        <v>1.3174596463690054</v>
      </c>
      <c r="AC54">
        <v>1.1501767672907366</v>
      </c>
      <c r="AD54">
        <v>0.53239616656817634</v>
      </c>
      <c r="AE54">
        <v>2.51412975859551</v>
      </c>
      <c r="AF54">
        <v>0.75129605294073576</v>
      </c>
      <c r="AG54">
        <v>1.2500374329105794</v>
      </c>
      <c r="AH54">
        <v>0.49740480069437576</v>
      </c>
      <c r="AI54">
        <v>0.43396359791144634</v>
      </c>
      <c r="AJ54">
        <v>1.3175216686338469</v>
      </c>
      <c r="AK54">
        <v>0.23934988505716207</v>
      </c>
      <c r="AL54">
        <v>0.46364418304206667</v>
      </c>
      <c r="AM54">
        <v>0.16181671227019964</v>
      </c>
      <c r="AN54">
        <v>0.17114584193637913</v>
      </c>
      <c r="AO54">
        <v>0.15113234735408121</v>
      </c>
      <c r="AP54">
        <v>0.34275448382372126</v>
      </c>
      <c r="AQ54">
        <v>1.466276746000071</v>
      </c>
      <c r="AR54">
        <v>1.9491272682221263</v>
      </c>
      <c r="AS54">
        <v>0.14214525420974308</v>
      </c>
      <c r="AT54">
        <v>1.1581957470025324</v>
      </c>
      <c r="AU54" t="str">
        <f>VLOOKUP(A54,'Dataset 1 - General'!A:A,1,0)</f>
        <v>Firm 52</v>
      </c>
    </row>
    <row r="55" spans="1:47" x14ac:dyDescent="0.2">
      <c r="A55" t="s">
        <v>74</v>
      </c>
      <c r="B55">
        <v>1.1258558685626952</v>
      </c>
      <c r="C55">
        <v>2.3395563211802348</v>
      </c>
      <c r="D55">
        <v>5.5254451771805275</v>
      </c>
      <c r="E55">
        <v>7.404675433646676</v>
      </c>
      <c r="F55">
        <v>6.1163907100756552</v>
      </c>
      <c r="G55">
        <v>3.6145778680965748</v>
      </c>
      <c r="H55">
        <v>2.0215156152690437</v>
      </c>
      <c r="I55">
        <v>1.0611195210853761</v>
      </c>
      <c r="J55">
        <v>3.1877036207360501</v>
      </c>
      <c r="K55">
        <v>2.2067200241300844</v>
      </c>
      <c r="L55">
        <v>0.68345739220979473</v>
      </c>
      <c r="M55">
        <v>2.9439603233260874</v>
      </c>
      <c r="N55">
        <v>2.7524813023047314</v>
      </c>
      <c r="O55">
        <v>4.144075800620846</v>
      </c>
      <c r="P55">
        <v>11.91211717267587</v>
      </c>
      <c r="Q55">
        <v>0.87116479974236116</v>
      </c>
      <c r="R55">
        <v>1.1545676733920873</v>
      </c>
      <c r="S55">
        <v>0.4450023401345205</v>
      </c>
      <c r="T55">
        <v>0.76633312491610506</v>
      </c>
      <c r="U55">
        <v>0.80689337909665471</v>
      </c>
      <c r="V55">
        <v>2.886226544448188E-2</v>
      </c>
      <c r="W55">
        <v>5.5172853797606718E-2</v>
      </c>
      <c r="X55">
        <v>8.6977144548668853E-2</v>
      </c>
      <c r="Y55">
        <v>0.49294641402702044</v>
      </c>
      <c r="Z55">
        <v>0.48382536715209901</v>
      </c>
      <c r="AA55">
        <v>1.8752296426542627</v>
      </c>
      <c r="AB55">
        <v>0.57453047649459921</v>
      </c>
      <c r="AC55">
        <v>1.0867047139147334</v>
      </c>
      <c r="AD55">
        <v>1.5426941647730015</v>
      </c>
      <c r="AE55">
        <v>1.4073733365989223</v>
      </c>
      <c r="AF55">
        <v>0.42352830464421981</v>
      </c>
      <c r="AG55">
        <v>0.72750508705206074</v>
      </c>
      <c r="AH55">
        <v>0.51528204212742368</v>
      </c>
      <c r="AI55">
        <v>1.0916762653186525</v>
      </c>
      <c r="AJ55">
        <v>0.54791890307108837</v>
      </c>
      <c r="AK55">
        <v>2.1766225225081256E-2</v>
      </c>
      <c r="AL55">
        <v>1.3931900294212608E-2</v>
      </c>
      <c r="AM55">
        <v>6.7823079616419715E-2</v>
      </c>
      <c r="AN55">
        <v>0.39406360429415227</v>
      </c>
      <c r="AO55">
        <v>0.2485755945554336</v>
      </c>
      <c r="AP55">
        <v>0.4880188482657164</v>
      </c>
      <c r="AQ55">
        <v>1.067547395410875</v>
      </c>
      <c r="AR55">
        <v>0.16417377198967179</v>
      </c>
      <c r="AS55">
        <v>0.31164366358774825</v>
      </c>
      <c r="AT55">
        <v>0.78473904860729049</v>
      </c>
      <c r="AU55" t="str">
        <f>VLOOKUP(A55,'Dataset 1 - General'!A:A,1,0)</f>
        <v>Firm 53</v>
      </c>
    </row>
    <row r="56" spans="1:47" x14ac:dyDescent="0.2">
      <c r="A56" t="s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tr">
        <f>VLOOKUP(A56,'Dataset 1 - General'!A:A,1,0)</f>
        <v>Firm 54</v>
      </c>
    </row>
    <row r="57" spans="1:47" x14ac:dyDescent="0.2">
      <c r="A57" t="s">
        <v>76</v>
      </c>
      <c r="B57">
        <v>1.5315719788147593</v>
      </c>
      <c r="C57">
        <v>2.2205085066209524</v>
      </c>
      <c r="D57">
        <v>-1.1772231869245464</v>
      </c>
      <c r="E57">
        <v>1.0940027423022975</v>
      </c>
      <c r="F57">
        <v>0</v>
      </c>
      <c r="G57">
        <v>68.166742422565747</v>
      </c>
      <c r="H57">
        <v>61.119021178072167</v>
      </c>
      <c r="I57">
        <v>10.586720864993124</v>
      </c>
      <c r="J57">
        <v>25.433487721096451</v>
      </c>
      <c r="K57">
        <v>0</v>
      </c>
      <c r="L57">
        <v>27.776627151200596</v>
      </c>
      <c r="M57">
        <v>36.821191778481648</v>
      </c>
      <c r="N57">
        <v>14.610773933502049</v>
      </c>
      <c r="O57">
        <v>16.904121325639348</v>
      </c>
      <c r="P57">
        <v>0</v>
      </c>
      <c r="Q57">
        <v>0</v>
      </c>
      <c r="R57">
        <v>0</v>
      </c>
      <c r="S57">
        <v>0</v>
      </c>
      <c r="T57">
        <v>-4.7366198397916861</v>
      </c>
      <c r="U57">
        <v>0</v>
      </c>
      <c r="V57">
        <v>0</v>
      </c>
      <c r="W57">
        <v>0</v>
      </c>
      <c r="X57">
        <v>0</v>
      </c>
      <c r="Y57">
        <v>-95.610499369414683</v>
      </c>
      <c r="Z57">
        <v>0</v>
      </c>
      <c r="AA57">
        <v>0</v>
      </c>
      <c r="AB57">
        <v>0</v>
      </c>
      <c r="AC57">
        <v>0</v>
      </c>
      <c r="AD57">
        <v>-224.12794576807218</v>
      </c>
      <c r="AE57">
        <v>0</v>
      </c>
      <c r="AF57">
        <v>0</v>
      </c>
      <c r="AG57">
        <v>0</v>
      </c>
      <c r="AH57">
        <v>0</v>
      </c>
      <c r="AI57">
        <v>-41.028942126577647</v>
      </c>
      <c r="AJ57">
        <v>0</v>
      </c>
      <c r="AK57">
        <v>0</v>
      </c>
      <c r="AL57">
        <v>0</v>
      </c>
      <c r="AM57">
        <v>0</v>
      </c>
      <c r="AN57">
        <v>-30.502076511742388</v>
      </c>
      <c r="AO57">
        <v>0</v>
      </c>
      <c r="AP57">
        <v>0</v>
      </c>
      <c r="AQ57">
        <v>0</v>
      </c>
      <c r="AR57">
        <v>0</v>
      </c>
      <c r="AS57">
        <v>-104.07424821368774</v>
      </c>
      <c r="AT57">
        <v>0</v>
      </c>
      <c r="AU57" t="str">
        <f>VLOOKUP(A57,'Dataset 1 - General'!A:A,1,0)</f>
        <v>Firm 55</v>
      </c>
    </row>
    <row r="58" spans="1:47" x14ac:dyDescent="0.2">
      <c r="A58" t="s">
        <v>77</v>
      </c>
      <c r="B58">
        <v>158.02613115528067</v>
      </c>
      <c r="C58">
        <v>186.60048877014157</v>
      </c>
      <c r="D58">
        <v>301.9991355078642</v>
      </c>
      <c r="E58">
        <v>217.93255239238616</v>
      </c>
      <c r="F58">
        <v>217.58617933158951</v>
      </c>
      <c r="G58">
        <v>2061.9340525071507</v>
      </c>
      <c r="H58">
        <v>107.57687367749475</v>
      </c>
      <c r="I58">
        <v>1799.6897441762296</v>
      </c>
      <c r="J58">
        <v>1088.1492865468458</v>
      </c>
      <c r="K58">
        <v>528.82572838234296</v>
      </c>
      <c r="L58">
        <v>1086.166981971877</v>
      </c>
      <c r="M58">
        <v>23.508114583183954</v>
      </c>
      <c r="N58">
        <v>855.99385253457535</v>
      </c>
      <c r="O58">
        <v>591.60470772006647</v>
      </c>
      <c r="P58">
        <v>26.698368288280356</v>
      </c>
      <c r="Q58">
        <v>0.35590569177965975</v>
      </c>
      <c r="R58">
        <v>0.40319675366937763</v>
      </c>
      <c r="S58">
        <v>5.8974547349459391E-3</v>
      </c>
      <c r="T58">
        <v>0.84967796000069151</v>
      </c>
      <c r="U58">
        <v>0.70577365537296799</v>
      </c>
      <c r="V58">
        <v>0.50319038758518864</v>
      </c>
      <c r="W58">
        <v>0.59210123296011785</v>
      </c>
      <c r="X58">
        <v>8.599085565199649E-2</v>
      </c>
      <c r="Y58">
        <v>5.7358631135108668E-2</v>
      </c>
      <c r="Z58">
        <v>0.16244480967309277</v>
      </c>
      <c r="AA58">
        <v>0.88711169223583286</v>
      </c>
      <c r="AB58">
        <v>1.0690906263681941</v>
      </c>
      <c r="AC58">
        <v>1.2895337686711295</v>
      </c>
      <c r="AD58">
        <v>0.27130324847055937</v>
      </c>
      <c r="AE58">
        <v>0.6302261675441384</v>
      </c>
      <c r="AF58">
        <v>9.6464790830907116E-2</v>
      </c>
      <c r="AG58">
        <v>0.39944006987452862</v>
      </c>
      <c r="AH58">
        <v>1.2355727474613223</v>
      </c>
      <c r="AI58">
        <v>1.6003385708072335</v>
      </c>
      <c r="AJ58">
        <v>1.6280582994481544E-2</v>
      </c>
      <c r="AK58">
        <v>9.5949383444765071E-2</v>
      </c>
      <c r="AL58">
        <v>0.30199189501019114</v>
      </c>
      <c r="AM58">
        <v>0.56729671913200641</v>
      </c>
      <c r="AN58">
        <v>0.37460898020463063</v>
      </c>
      <c r="AO58">
        <v>0.23631683345544666</v>
      </c>
      <c r="AP58">
        <v>0.72687511133559624</v>
      </c>
      <c r="AQ58">
        <v>0.48591510762070378</v>
      </c>
      <c r="AR58">
        <v>0.99478409277601088</v>
      </c>
      <c r="AS58">
        <v>2.2845848863461091</v>
      </c>
      <c r="AT58">
        <v>1.010372791215338</v>
      </c>
      <c r="AU58" t="str">
        <f>VLOOKUP(A58,'Dataset 1 - General'!A:A,1,0)</f>
        <v>Firm 56</v>
      </c>
    </row>
    <row r="59" spans="1:47" x14ac:dyDescent="0.2">
      <c r="A59" t="s">
        <v>78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tr">
        <f>VLOOKUP(A59,'Dataset 1 - General'!A:A,1,0)</f>
        <v>Firm 57</v>
      </c>
    </row>
    <row r="60" spans="1:47" x14ac:dyDescent="0.2">
      <c r="A60" t="s">
        <v>79</v>
      </c>
      <c r="B60">
        <v>0</v>
      </c>
      <c r="C60">
        <v>18.324425272177322</v>
      </c>
      <c r="D60">
        <v>7.6567982810163482</v>
      </c>
      <c r="E60">
        <v>29.276213124773399</v>
      </c>
      <c r="F60">
        <v>34.238074275411243</v>
      </c>
      <c r="G60">
        <v>0</v>
      </c>
      <c r="H60">
        <v>27.4707580007769</v>
      </c>
      <c r="I60">
        <v>84.957112537371387</v>
      </c>
      <c r="J60">
        <v>19.453451709592279</v>
      </c>
      <c r="K60">
        <v>39.690784506288907</v>
      </c>
      <c r="L60">
        <v>0</v>
      </c>
      <c r="M60">
        <v>0.9678357102269397</v>
      </c>
      <c r="N60">
        <v>1.315396220186787</v>
      </c>
      <c r="O60">
        <v>0.4198757014007154</v>
      </c>
      <c r="P60">
        <v>-2.9842226553415507E-2</v>
      </c>
      <c r="Q60">
        <v>0</v>
      </c>
      <c r="R60">
        <v>0.13219590781194795</v>
      </c>
      <c r="S60">
        <v>0.20000371641713946</v>
      </c>
      <c r="T60">
        <v>1.1016672203152023E-2</v>
      </c>
      <c r="U60">
        <v>0.23131975335927613</v>
      </c>
      <c r="V60">
        <v>0</v>
      </c>
      <c r="W60">
        <v>3.8145632091539199E-2</v>
      </c>
      <c r="X60">
        <v>0.28820327150876013</v>
      </c>
      <c r="Y60">
        <v>0.65399140540815104</v>
      </c>
      <c r="Z60">
        <v>1.3870949531874974</v>
      </c>
      <c r="AA60">
        <v>0</v>
      </c>
      <c r="AB60">
        <v>0.69556063756837105</v>
      </c>
      <c r="AC60">
        <v>0.89552111325703221</v>
      </c>
      <c r="AD60">
        <v>0.54276610152208193</v>
      </c>
      <c r="AE60">
        <v>0.97311926872158816</v>
      </c>
      <c r="AF60">
        <v>0</v>
      </c>
      <c r="AG60">
        <v>3.0841494265716144E-2</v>
      </c>
      <c r="AH60">
        <v>0.49539571902824509</v>
      </c>
      <c r="AI60">
        <v>1.411005919901023</v>
      </c>
      <c r="AJ60">
        <v>0.46944702897068386</v>
      </c>
      <c r="AK60">
        <v>0</v>
      </c>
      <c r="AL60">
        <v>0.50843150060268505</v>
      </c>
      <c r="AM60">
        <v>0.16407460835966703</v>
      </c>
      <c r="AN60">
        <v>0.2496737686041334</v>
      </c>
      <c r="AO60">
        <v>0.85168310374191603</v>
      </c>
      <c r="AP60">
        <v>0</v>
      </c>
      <c r="AQ60">
        <v>0.7658161670472643</v>
      </c>
      <c r="AR60">
        <v>0.77677166945512599</v>
      </c>
      <c r="AS60">
        <v>0.8366442204343969</v>
      </c>
      <c r="AT60">
        <v>0.13712812931090157</v>
      </c>
      <c r="AU60" t="str">
        <f>VLOOKUP(A60,'Dataset 1 - General'!A:A,1,0)</f>
        <v>Firm 58</v>
      </c>
    </row>
    <row r="61" spans="1:47" x14ac:dyDescent="0.2">
      <c r="A61" t="s">
        <v>80</v>
      </c>
      <c r="B61">
        <v>67.776310536805909</v>
      </c>
      <c r="C61">
        <v>40.867944986840214</v>
      </c>
      <c r="D61">
        <v>82.311475545244093</v>
      </c>
      <c r="E61">
        <v>84.226521215304032</v>
      </c>
      <c r="F61">
        <v>69.639397353402813</v>
      </c>
      <c r="G61">
        <v>130.9490077375882</v>
      </c>
      <c r="H61">
        <v>27.752397223073164</v>
      </c>
      <c r="I61">
        <v>104.43519656692807</v>
      </c>
      <c r="J61">
        <v>177.18736196261935</v>
      </c>
      <c r="K61">
        <v>78.909259625300223</v>
      </c>
      <c r="L61">
        <v>8.9345423163076614</v>
      </c>
      <c r="M61">
        <v>142.37427792966636</v>
      </c>
      <c r="N61">
        <v>39.508767689170384</v>
      </c>
      <c r="O61">
        <v>118.69995834523466</v>
      </c>
      <c r="P61">
        <v>54.541904809955987</v>
      </c>
      <c r="Q61">
        <v>0.1070458359015454</v>
      </c>
      <c r="R61">
        <v>0.47426471659031444</v>
      </c>
      <c r="S61">
        <v>0.58084095533934266</v>
      </c>
      <c r="T61">
        <v>9.8903052979498318E-3</v>
      </c>
      <c r="U61">
        <v>5.740561172224623E-2</v>
      </c>
      <c r="V61">
        <v>0.47611006885678597</v>
      </c>
      <c r="W61">
        <v>0.20181257484419904</v>
      </c>
      <c r="X61">
        <v>5.3969486513304535E-2</v>
      </c>
      <c r="Y61">
        <v>0.65547930109424057</v>
      </c>
      <c r="Z61">
        <v>0.26029674973277955</v>
      </c>
      <c r="AA61">
        <v>1.0731312291310209</v>
      </c>
      <c r="AB61">
        <v>0.42710682486717449</v>
      </c>
      <c r="AC61">
        <v>0.36817392182540032</v>
      </c>
      <c r="AD61">
        <v>1.3949835597760738</v>
      </c>
      <c r="AE61">
        <v>0.27272525395067487</v>
      </c>
      <c r="AF61">
        <v>0.20258120292750234</v>
      </c>
      <c r="AG61">
        <v>0.65615448534107224</v>
      </c>
      <c r="AH61">
        <v>0.57090768245166068</v>
      </c>
      <c r="AI61">
        <v>0.4163518752927588</v>
      </c>
      <c r="AJ61">
        <v>0.55957976218536098</v>
      </c>
      <c r="AK61">
        <v>0.13483993135099573</v>
      </c>
      <c r="AL61">
        <v>7.6234351417551111E-2</v>
      </c>
      <c r="AM61">
        <v>0.40011270394690629</v>
      </c>
      <c r="AN61">
        <v>0.61271252175071544</v>
      </c>
      <c r="AO61">
        <v>0.4894724319683646</v>
      </c>
      <c r="AP61">
        <v>0.25405856268533322</v>
      </c>
      <c r="AQ61">
        <v>0.74683564169278904</v>
      </c>
      <c r="AR61">
        <v>0.1373607460509054</v>
      </c>
      <c r="AS61">
        <v>1.6837236742011135</v>
      </c>
      <c r="AT61">
        <v>0.98224589736528989</v>
      </c>
      <c r="AU61" t="str">
        <f>VLOOKUP(A61,'Dataset 1 - General'!A:A,1,0)</f>
        <v>Firm 59</v>
      </c>
    </row>
    <row r="62" spans="1:47" x14ac:dyDescent="0.2">
      <c r="A62" t="s">
        <v>81</v>
      </c>
      <c r="B62">
        <v>69.626523648568451</v>
      </c>
      <c r="C62">
        <v>30.843287667919807</v>
      </c>
      <c r="D62">
        <v>296.48223213784877</v>
      </c>
      <c r="E62">
        <v>104.56326209528096</v>
      </c>
      <c r="F62">
        <v>33.100074218977163</v>
      </c>
      <c r="G62">
        <v>210.46668373479613</v>
      </c>
      <c r="H62">
        <v>192.54945451667848</v>
      </c>
      <c r="I62">
        <v>59.283179239984072</v>
      </c>
      <c r="J62">
        <v>495.8880776389297</v>
      </c>
      <c r="K62">
        <v>74.969406646711349</v>
      </c>
      <c r="L62">
        <v>12.966294547137903</v>
      </c>
      <c r="M62">
        <v>194.06857844250339</v>
      </c>
      <c r="N62">
        <v>89.902292365740749</v>
      </c>
      <c r="O62">
        <v>191.44236307919974</v>
      </c>
      <c r="P62">
        <v>495.89184257613738</v>
      </c>
      <c r="Q62">
        <v>0.5033210297950802</v>
      </c>
      <c r="R62">
        <v>1.0679106762118658</v>
      </c>
      <c r="S62">
        <v>5.7504091858609302E-2</v>
      </c>
      <c r="T62">
        <v>1.1400404251799265</v>
      </c>
      <c r="U62">
        <v>1.0402556660956832</v>
      </c>
      <c r="V62">
        <v>0.49084608288946058</v>
      </c>
      <c r="W62">
        <v>0.20400130705361066</v>
      </c>
      <c r="X62">
        <v>0.73846487177772979</v>
      </c>
      <c r="Y62">
        <v>3.5598868758586642E-3</v>
      </c>
      <c r="Z62">
        <v>0.10596498981653023</v>
      </c>
      <c r="AA62">
        <v>0.90806868531998486</v>
      </c>
      <c r="AB62">
        <v>1.1744890497861677</v>
      </c>
      <c r="AC62">
        <v>1.8199101825474278</v>
      </c>
      <c r="AD62">
        <v>0.65504009695024834</v>
      </c>
      <c r="AE62">
        <v>5.9629349669801136E-2</v>
      </c>
      <c r="AF62">
        <v>0.15270782528029964</v>
      </c>
      <c r="AG62">
        <v>0.68327949310476377</v>
      </c>
      <c r="AH62">
        <v>7.1334204798275833E-2</v>
      </c>
      <c r="AI62">
        <v>1.0741681168519515</v>
      </c>
      <c r="AJ62">
        <v>0.12215697414043232</v>
      </c>
      <c r="AK62">
        <v>0.56408803830103715</v>
      </c>
      <c r="AL62">
        <v>0.53953249162372896</v>
      </c>
      <c r="AM62">
        <v>0.14252823956879276</v>
      </c>
      <c r="AN62">
        <v>0.33301533908670033</v>
      </c>
      <c r="AO62">
        <v>0.24020442851591745</v>
      </c>
      <c r="AP62">
        <v>0.16469730154961532</v>
      </c>
      <c r="AQ62">
        <v>1.2151223025214011</v>
      </c>
      <c r="AR62">
        <v>0.35702643178087545</v>
      </c>
      <c r="AS62">
        <v>0.23055530179439976</v>
      </c>
      <c r="AT62">
        <v>0.62884527491881792</v>
      </c>
      <c r="AU62" t="str">
        <f>VLOOKUP(A62,'Dataset 1 - General'!A:A,1,0)</f>
        <v>Firm 60</v>
      </c>
    </row>
    <row r="63" spans="1:47" x14ac:dyDescent="0.2">
      <c r="A63" t="s">
        <v>82</v>
      </c>
      <c r="B63">
        <v>114.87493058750938</v>
      </c>
      <c r="C63">
        <v>21.9085079246322</v>
      </c>
      <c r="D63">
        <v>1.2048562252145349</v>
      </c>
      <c r="E63">
        <v>0</v>
      </c>
      <c r="F63">
        <v>0</v>
      </c>
      <c r="G63">
        <v>326.02870464439621</v>
      </c>
      <c r="H63">
        <v>52.699671759306725</v>
      </c>
      <c r="I63">
        <v>222.09455478686962</v>
      </c>
      <c r="J63">
        <v>0</v>
      </c>
      <c r="K63">
        <v>0</v>
      </c>
      <c r="L63">
        <v>201.1069618426217</v>
      </c>
      <c r="M63">
        <v>36.719004998102591</v>
      </c>
      <c r="N63">
        <v>66.256353737034189</v>
      </c>
      <c r="O63">
        <v>0</v>
      </c>
      <c r="P63">
        <v>0</v>
      </c>
      <c r="Q63">
        <v>0.90034586896896462</v>
      </c>
      <c r="R63">
        <v>0.88675525627842344</v>
      </c>
      <c r="S63">
        <v>3.0139502373201519</v>
      </c>
      <c r="T63">
        <v>0</v>
      </c>
      <c r="U63">
        <v>0</v>
      </c>
      <c r="V63">
        <v>9.6153475335128413E-3</v>
      </c>
      <c r="W63">
        <v>0.39539506370108468</v>
      </c>
      <c r="X63">
        <v>0.28353696734358974</v>
      </c>
      <c r="Y63">
        <v>0</v>
      </c>
      <c r="Z63">
        <v>0</v>
      </c>
      <c r="AA63">
        <v>1.3549592728514774</v>
      </c>
      <c r="AB63">
        <v>0.25235352502935637</v>
      </c>
      <c r="AC63">
        <v>2.7091999698165945</v>
      </c>
      <c r="AD63">
        <v>0</v>
      </c>
      <c r="AE63">
        <v>0</v>
      </c>
      <c r="AF63">
        <v>1.2174487238462808</v>
      </c>
      <c r="AG63">
        <v>0.96449881995778508</v>
      </c>
      <c r="AH63">
        <v>3.009524293601892</v>
      </c>
      <c r="AI63">
        <v>0</v>
      </c>
      <c r="AJ63">
        <v>0</v>
      </c>
      <c r="AK63">
        <v>0.32023084201283991</v>
      </c>
      <c r="AL63">
        <v>0.33665055163850183</v>
      </c>
      <c r="AM63">
        <v>0.27531150277850891</v>
      </c>
      <c r="AN63">
        <v>0</v>
      </c>
      <c r="AO63">
        <v>0</v>
      </c>
      <c r="AP63">
        <v>1.9367159269016849</v>
      </c>
      <c r="AQ63">
        <v>0.70301028608445337</v>
      </c>
      <c r="AR63">
        <v>3.1199791035059703</v>
      </c>
      <c r="AS63">
        <v>0</v>
      </c>
      <c r="AT63">
        <v>0</v>
      </c>
      <c r="AU63" t="str">
        <f>VLOOKUP(A63,'Dataset 1 - General'!A:A,1,0)</f>
        <v>Firm 61</v>
      </c>
    </row>
    <row r="64" spans="1:47" x14ac:dyDescent="0.2">
      <c r="A64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tr">
        <f>VLOOKUP(A64,'Dataset 1 - General'!A:A,1,0)</f>
        <v>Firm 62</v>
      </c>
    </row>
    <row r="65" spans="1:47" x14ac:dyDescent="0.2">
      <c r="A65" t="s">
        <v>84</v>
      </c>
      <c r="B65">
        <v>0</v>
      </c>
      <c r="C65">
        <v>3.3072360236336857</v>
      </c>
      <c r="D65">
        <v>152.69971154425011</v>
      </c>
      <c r="E65">
        <v>27.927374298713112</v>
      </c>
      <c r="F65">
        <v>31.339189140982658</v>
      </c>
      <c r="G65">
        <v>0</v>
      </c>
      <c r="H65">
        <v>221.09361136272781</v>
      </c>
      <c r="I65">
        <v>307.15753224040037</v>
      </c>
      <c r="J65">
        <v>49.817211815802395</v>
      </c>
      <c r="K65">
        <v>351.57445691372169</v>
      </c>
      <c r="L65">
        <v>0</v>
      </c>
      <c r="M65">
        <v>122.41621544753865</v>
      </c>
      <c r="N65">
        <v>35.997061121962886</v>
      </c>
      <c r="O65">
        <v>283.32975426200278</v>
      </c>
      <c r="P65">
        <v>89.8697364360482</v>
      </c>
      <c r="Q65">
        <v>0</v>
      </c>
      <c r="R65">
        <v>8.1911028505710567E-3</v>
      </c>
      <c r="S65">
        <v>0.67548399407749293</v>
      </c>
      <c r="T65">
        <v>0.94981577710902776</v>
      </c>
      <c r="U65">
        <v>0.89757225008453068</v>
      </c>
      <c r="V65">
        <v>0</v>
      </c>
      <c r="W65">
        <v>1.8112912528754729E-2</v>
      </c>
      <c r="X65">
        <v>0.28784234776698225</v>
      </c>
      <c r="Y65">
        <v>4.4671149105985235E-2</v>
      </c>
      <c r="Z65">
        <v>0.49814059944369365</v>
      </c>
      <c r="AA65">
        <v>0</v>
      </c>
      <c r="AB65">
        <v>1.6491036921915854</v>
      </c>
      <c r="AC65">
        <v>0.5452286419771637</v>
      </c>
      <c r="AD65">
        <v>0.69978844139666063</v>
      </c>
      <c r="AE65">
        <v>0.94640148635649057</v>
      </c>
      <c r="AF65">
        <v>0</v>
      </c>
      <c r="AG65">
        <v>0.75735146481899973</v>
      </c>
      <c r="AH65">
        <v>1.147368851495725</v>
      </c>
      <c r="AI65">
        <v>1.0495123082222</v>
      </c>
      <c r="AJ65">
        <v>0.18402988579929175</v>
      </c>
      <c r="AK65">
        <v>0</v>
      </c>
      <c r="AL65">
        <v>4.3509651232849313E-2</v>
      </c>
      <c r="AM65">
        <v>0.32676888563864193</v>
      </c>
      <c r="AN65">
        <v>1.153509917500279E-2</v>
      </c>
      <c r="AO65">
        <v>0.15983032029603506</v>
      </c>
      <c r="AP65">
        <v>0</v>
      </c>
      <c r="AQ65">
        <v>1.4590655171254743</v>
      </c>
      <c r="AR65">
        <v>3.4741061859596363E-2</v>
      </c>
      <c r="AS65">
        <v>0.76796428376760806</v>
      </c>
      <c r="AT65">
        <v>1.8419269912298182</v>
      </c>
      <c r="AU65" t="str">
        <f>VLOOKUP(A65,'Dataset 1 - General'!A:A,1,0)</f>
        <v>Firm 63</v>
      </c>
    </row>
    <row r="66" spans="1:47" x14ac:dyDescent="0.2">
      <c r="A66" t="s">
        <v>85</v>
      </c>
      <c r="B66">
        <v>-4.3376893235571439</v>
      </c>
      <c r="C66">
        <v>-5.5106887742791232E-2</v>
      </c>
      <c r="D66">
        <v>-7.3489289326132381</v>
      </c>
      <c r="E66">
        <v>-2.0886938551216334E-2</v>
      </c>
      <c r="F66">
        <v>-34.379239661343298</v>
      </c>
      <c r="G66">
        <v>108.31540859223577</v>
      </c>
      <c r="H66">
        <v>97.900975637117298</v>
      </c>
      <c r="I66">
        <v>1.8215276103471965</v>
      </c>
      <c r="J66">
        <v>146.53840986091549</v>
      </c>
      <c r="K66">
        <v>208.74434083861212</v>
      </c>
      <c r="L66">
        <v>16.591911867467658</v>
      </c>
      <c r="M66">
        <v>20.681605736549034</v>
      </c>
      <c r="N66">
        <v>5.3301038819226942</v>
      </c>
      <c r="O66">
        <v>8.1229350840491836</v>
      </c>
      <c r="P66">
        <v>1.4721284405935195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tr">
        <f>VLOOKUP(A66,'Dataset 1 - General'!A:A,1,0)</f>
        <v>Firm 64</v>
      </c>
    </row>
    <row r="67" spans="1:47" x14ac:dyDescent="0.2">
      <c r="A67" t="s">
        <v>86</v>
      </c>
      <c r="B67">
        <v>0</v>
      </c>
      <c r="C67">
        <v>0</v>
      </c>
      <c r="D67">
        <v>0</v>
      </c>
      <c r="E67">
        <v>18.177983613798162</v>
      </c>
      <c r="F67">
        <v>5.7871579504649064</v>
      </c>
      <c r="G67">
        <v>0</v>
      </c>
      <c r="H67">
        <v>0</v>
      </c>
      <c r="I67">
        <v>0</v>
      </c>
      <c r="J67">
        <v>20.489487322224981</v>
      </c>
      <c r="K67">
        <v>2.249204316507551</v>
      </c>
      <c r="L67">
        <v>0</v>
      </c>
      <c r="M67">
        <v>0</v>
      </c>
      <c r="N67">
        <v>0</v>
      </c>
      <c r="O67">
        <v>24.46679370158995</v>
      </c>
      <c r="P67">
        <v>21.714006643332279</v>
      </c>
      <c r="Q67">
        <v>0</v>
      </c>
      <c r="R67">
        <v>0</v>
      </c>
      <c r="S67">
        <v>0</v>
      </c>
      <c r="T67">
        <v>0.68193770256163022</v>
      </c>
      <c r="U67">
        <v>0.71240482296137486</v>
      </c>
      <c r="V67">
        <v>0</v>
      </c>
      <c r="W67">
        <v>0</v>
      </c>
      <c r="X67">
        <v>0</v>
      </c>
      <c r="Y67">
        <v>9.6760065160627948E-2</v>
      </c>
      <c r="Z67">
        <v>0.11956495462198673</v>
      </c>
      <c r="AA67">
        <v>0</v>
      </c>
      <c r="AB67">
        <v>0</v>
      </c>
      <c r="AC67">
        <v>0</v>
      </c>
      <c r="AD67">
        <v>1.8159849637164498</v>
      </c>
      <c r="AE67">
        <v>1.2256953864347726</v>
      </c>
      <c r="AF67">
        <v>0</v>
      </c>
      <c r="AG67">
        <v>0</v>
      </c>
      <c r="AH67">
        <v>0</v>
      </c>
      <c r="AI67">
        <v>0.70248734676969427</v>
      </c>
      <c r="AJ67">
        <v>0.2591049295637064</v>
      </c>
      <c r="AK67">
        <v>0</v>
      </c>
      <c r="AL67">
        <v>0</v>
      </c>
      <c r="AM67">
        <v>0</v>
      </c>
      <c r="AN67">
        <v>0.15665885378644787</v>
      </c>
      <c r="AO67">
        <v>0.18684157764620643</v>
      </c>
      <c r="AP67">
        <v>0</v>
      </c>
      <c r="AQ67">
        <v>0</v>
      </c>
      <c r="AR67">
        <v>0</v>
      </c>
      <c r="AS67">
        <v>1.8093047479504785</v>
      </c>
      <c r="AT67">
        <v>0.86613126054012357</v>
      </c>
      <c r="AU67" t="str">
        <f>VLOOKUP(A67,'Dataset 1 - General'!A:A,1,0)</f>
        <v>Firm 65</v>
      </c>
    </row>
    <row r="68" spans="1:47" x14ac:dyDescent="0.2">
      <c r="A68" t="s">
        <v>87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tr">
        <f>VLOOKUP(A68,'Dataset 1 - General'!A:A,1,0)</f>
        <v>Firm 66</v>
      </c>
    </row>
    <row r="69" spans="1:47" x14ac:dyDescent="0.2">
      <c r="A69" t="s">
        <v>88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tr">
        <f>VLOOKUP(A69,'Dataset 1 - General'!A:A,1,0)</f>
        <v>Firm 67</v>
      </c>
    </row>
    <row r="70" spans="1:47" x14ac:dyDescent="0.2">
      <c r="A70" t="s">
        <v>89</v>
      </c>
      <c r="B70">
        <v>0</v>
      </c>
      <c r="C70">
        <v>0.17175856238288789</v>
      </c>
      <c r="D70">
        <v>8.5704284243547004</v>
      </c>
      <c r="E70">
        <v>1.9406035233436256</v>
      </c>
      <c r="F70">
        <v>0.67050821623803158</v>
      </c>
      <c r="G70">
        <v>0</v>
      </c>
      <c r="H70">
        <v>16.233274155299224</v>
      </c>
      <c r="I70">
        <v>0.14463288658082926</v>
      </c>
      <c r="J70">
        <v>22.621020164199944</v>
      </c>
      <c r="K70">
        <v>19.307479122156835</v>
      </c>
      <c r="L70">
        <v>0</v>
      </c>
      <c r="M70">
        <v>7.6832822335257003</v>
      </c>
      <c r="N70">
        <v>11.320033262875526</v>
      </c>
      <c r="O70">
        <v>2.9190806807700951</v>
      </c>
      <c r="P70">
        <v>12.954319960786842</v>
      </c>
      <c r="Q70">
        <v>0</v>
      </c>
      <c r="R70">
        <v>5.2361627632849926E-2</v>
      </c>
      <c r="S70">
        <v>0.58290259501497499</v>
      </c>
      <c r="T70">
        <v>0.26854321187882507</v>
      </c>
      <c r="U70">
        <v>-0.24288810376852452</v>
      </c>
      <c r="V70">
        <v>0</v>
      </c>
      <c r="W70">
        <v>0.71757531153935994</v>
      </c>
      <c r="X70">
        <v>0.85429419903907966</v>
      </c>
      <c r="Y70">
        <v>1.8235476816057701</v>
      </c>
      <c r="Z70">
        <v>1.2454470706213869</v>
      </c>
      <c r="AA70">
        <v>0</v>
      </c>
      <c r="AB70">
        <v>4.7122067329253746E-2</v>
      </c>
      <c r="AC70">
        <v>1.4770368090949362</v>
      </c>
      <c r="AD70">
        <v>1.3373716496411792</v>
      </c>
      <c r="AE70">
        <v>1.4541594276562126</v>
      </c>
      <c r="AF70">
        <v>0</v>
      </c>
      <c r="AG70">
        <v>2.1935167055384563E-2</v>
      </c>
      <c r="AH70">
        <v>0.82743441686656616</v>
      </c>
      <c r="AI70">
        <v>1.2075577389829066</v>
      </c>
      <c r="AJ70">
        <v>0.75933444653132176</v>
      </c>
      <c r="AK70">
        <v>0</v>
      </c>
      <c r="AL70">
        <v>0.20767491129145382</v>
      </c>
      <c r="AM70">
        <v>0.60392543360804185</v>
      </c>
      <c r="AN70">
        <v>1.0818385122817762</v>
      </c>
      <c r="AO70">
        <v>1.0551939380739721</v>
      </c>
      <c r="AP70">
        <v>0</v>
      </c>
      <c r="AQ70">
        <v>0.39073030195185227</v>
      </c>
      <c r="AR70">
        <v>1.0383474752515505</v>
      </c>
      <c r="AS70">
        <v>2.6245372094924067</v>
      </c>
      <c r="AT70">
        <v>2.1277110449929908</v>
      </c>
      <c r="AU70" t="str">
        <f>VLOOKUP(A70,'Dataset 1 - General'!A:A,1,0)</f>
        <v>Firm 68</v>
      </c>
    </row>
    <row r="71" spans="1:47" x14ac:dyDescent="0.2">
      <c r="A71" t="s">
        <v>90</v>
      </c>
      <c r="B71">
        <v>-7.8009228850190633</v>
      </c>
      <c r="C71">
        <v>-63.267201970627745</v>
      </c>
      <c r="D71">
        <v>0</v>
      </c>
      <c r="E71">
        <v>0</v>
      </c>
      <c r="F71">
        <v>0</v>
      </c>
      <c r="G71">
        <v>104.69419681575141</v>
      </c>
      <c r="H71">
        <v>16.373041690980088</v>
      </c>
      <c r="I71">
        <v>0</v>
      </c>
      <c r="J71">
        <v>0</v>
      </c>
      <c r="K71">
        <v>0</v>
      </c>
      <c r="L71">
        <v>154.75030954228563</v>
      </c>
      <c r="M71">
        <v>151.4357092162534</v>
      </c>
      <c r="N71">
        <v>0</v>
      </c>
      <c r="O71">
        <v>0</v>
      </c>
      <c r="P71">
        <v>0</v>
      </c>
      <c r="Q71">
        <v>36.0807598903247</v>
      </c>
      <c r="R71">
        <v>-9.8985472500142073</v>
      </c>
      <c r="S71">
        <v>0</v>
      </c>
      <c r="T71">
        <v>0</v>
      </c>
      <c r="U71">
        <v>0</v>
      </c>
      <c r="V71">
        <v>-5.3528033292765222</v>
      </c>
      <c r="W71">
        <v>2.9554925649468697</v>
      </c>
      <c r="X71">
        <v>0</v>
      </c>
      <c r="Y71">
        <v>0</v>
      </c>
      <c r="Z71">
        <v>0</v>
      </c>
      <c r="AA71">
        <v>6.6551928913737752</v>
      </c>
      <c r="AB71">
        <v>-0.80688723066525303</v>
      </c>
      <c r="AC71">
        <v>0</v>
      </c>
      <c r="AD71">
        <v>0</v>
      </c>
      <c r="AE71">
        <v>0</v>
      </c>
      <c r="AF71">
        <v>29.12770283251621</v>
      </c>
      <c r="AG71">
        <v>8.3211726681716236</v>
      </c>
      <c r="AH71">
        <v>0</v>
      </c>
      <c r="AI71">
        <v>0</v>
      </c>
      <c r="AJ71">
        <v>0</v>
      </c>
      <c r="AK71">
        <v>-6.2609586983089631</v>
      </c>
      <c r="AL71">
        <v>-0.61971176895881608</v>
      </c>
      <c r="AM71">
        <v>0</v>
      </c>
      <c r="AN71">
        <v>0</v>
      </c>
      <c r="AO71">
        <v>0</v>
      </c>
      <c r="AP71">
        <v>33.640328844331059</v>
      </c>
      <c r="AQ71">
        <v>2.7083051060539773</v>
      </c>
      <c r="AR71">
        <v>0</v>
      </c>
      <c r="AS71">
        <v>0</v>
      </c>
      <c r="AT71">
        <v>0</v>
      </c>
      <c r="AU71" t="str">
        <f>VLOOKUP(A71,'Dataset 1 - General'!A:A,1,0)</f>
        <v>Firm 69</v>
      </c>
    </row>
    <row r="72" spans="1:47" x14ac:dyDescent="0.2">
      <c r="A72" t="s">
        <v>91</v>
      </c>
      <c r="B72">
        <v>-1.2779832881134776</v>
      </c>
      <c r="C72">
        <v>-4.7329515992882196E-2</v>
      </c>
      <c r="D72">
        <v>0</v>
      </c>
      <c r="E72">
        <v>0</v>
      </c>
      <c r="F72">
        <v>0</v>
      </c>
      <c r="G72">
        <v>39.054015253918891</v>
      </c>
      <c r="H72">
        <v>0</v>
      </c>
      <c r="I72">
        <v>0</v>
      </c>
      <c r="J72">
        <v>0</v>
      </c>
      <c r="K72">
        <v>0</v>
      </c>
      <c r="L72">
        <v>24.81713659410444</v>
      </c>
      <c r="M72">
        <v>0</v>
      </c>
      <c r="N72">
        <v>0</v>
      </c>
      <c r="O72">
        <v>0</v>
      </c>
      <c r="P72">
        <v>0</v>
      </c>
      <c r="Q72">
        <v>-306.28224492428592</v>
      </c>
      <c r="R72">
        <v>177.46981752416929</v>
      </c>
      <c r="S72">
        <v>0</v>
      </c>
      <c r="T72">
        <v>0</v>
      </c>
      <c r="U72">
        <v>0</v>
      </c>
      <c r="V72">
        <v>363.73048198760699</v>
      </c>
      <c r="W72">
        <v>388.62734093408739</v>
      </c>
      <c r="X72">
        <v>0</v>
      </c>
      <c r="Y72">
        <v>0</v>
      </c>
      <c r="Z72">
        <v>0</v>
      </c>
      <c r="AA72">
        <v>8.0635456597837365</v>
      </c>
      <c r="AB72">
        <v>3157.3769345031474</v>
      </c>
      <c r="AC72">
        <v>0</v>
      </c>
      <c r="AD72">
        <v>0</v>
      </c>
      <c r="AE72">
        <v>0</v>
      </c>
      <c r="AF72">
        <v>-273.49719436219033</v>
      </c>
      <c r="AG72">
        <v>-9.0403014013720373</v>
      </c>
      <c r="AH72">
        <v>0</v>
      </c>
      <c r="AI72">
        <v>0</v>
      </c>
      <c r="AJ72">
        <v>0</v>
      </c>
      <c r="AK72">
        <v>131.22185721258211</v>
      </c>
      <c r="AL72">
        <v>312.50115050520407</v>
      </c>
      <c r="AM72">
        <v>0</v>
      </c>
      <c r="AN72">
        <v>0</v>
      </c>
      <c r="AO72">
        <v>0</v>
      </c>
      <c r="AP72">
        <v>45.321442272512733</v>
      </c>
      <c r="AQ72">
        <v>1304.4068348995754</v>
      </c>
      <c r="AR72">
        <v>0</v>
      </c>
      <c r="AS72">
        <v>0</v>
      </c>
      <c r="AT72">
        <v>0</v>
      </c>
      <c r="AU72" t="str">
        <f>VLOOKUP(A72,'Dataset 1 - General'!A:A,1,0)</f>
        <v>Firm 70</v>
      </c>
    </row>
    <row r="73" spans="1:47" x14ac:dyDescent="0.2">
      <c r="A73" t="s">
        <v>92</v>
      </c>
      <c r="B73">
        <v>0</v>
      </c>
      <c r="C73">
        <v>0</v>
      </c>
      <c r="D73">
        <v>0</v>
      </c>
      <c r="E73">
        <v>6.2990975658279869</v>
      </c>
      <c r="F73">
        <v>13.793490200912661</v>
      </c>
      <c r="G73">
        <v>0</v>
      </c>
      <c r="H73">
        <v>0</v>
      </c>
      <c r="I73">
        <v>0</v>
      </c>
      <c r="J73">
        <v>-5.7905233131080376</v>
      </c>
      <c r="K73">
        <v>77.317800194251035</v>
      </c>
      <c r="L73">
        <v>0</v>
      </c>
      <c r="M73">
        <v>0</v>
      </c>
      <c r="N73">
        <v>0</v>
      </c>
      <c r="O73">
        <v>33.168512033490622</v>
      </c>
      <c r="P73">
        <v>287.87430003199853</v>
      </c>
      <c r="Q73">
        <v>0</v>
      </c>
      <c r="R73">
        <v>0</v>
      </c>
      <c r="S73">
        <v>0</v>
      </c>
      <c r="T73">
        <v>0.31124827199490879</v>
      </c>
      <c r="U73">
        <v>0.20755944602966059</v>
      </c>
      <c r="V73">
        <v>0</v>
      </c>
      <c r="W73">
        <v>0</v>
      </c>
      <c r="X73">
        <v>0</v>
      </c>
      <c r="Y73">
        <v>2.7803102110603599</v>
      </c>
      <c r="Z73">
        <v>0.79373325267816652</v>
      </c>
      <c r="AA73">
        <v>0</v>
      </c>
      <c r="AB73">
        <v>0</v>
      </c>
      <c r="AC73">
        <v>0</v>
      </c>
      <c r="AD73">
        <v>3.7759891331398432</v>
      </c>
      <c r="AE73">
        <v>0.34731598757485255</v>
      </c>
      <c r="AF73">
        <v>0</v>
      </c>
      <c r="AG73">
        <v>0</v>
      </c>
      <c r="AH73">
        <v>0</v>
      </c>
      <c r="AI73">
        <v>0.38840319565021592</v>
      </c>
      <c r="AJ73">
        <v>0.55421746840893893</v>
      </c>
      <c r="AK73">
        <v>0</v>
      </c>
      <c r="AL73">
        <v>0</v>
      </c>
      <c r="AM73">
        <v>0</v>
      </c>
      <c r="AN73">
        <v>2.0453940833734263</v>
      </c>
      <c r="AO73">
        <v>0.81451000989720657</v>
      </c>
      <c r="AP73">
        <v>0</v>
      </c>
      <c r="AQ73">
        <v>0</v>
      </c>
      <c r="AR73">
        <v>0</v>
      </c>
      <c r="AS73">
        <v>3.5045358476529573</v>
      </c>
      <c r="AT73">
        <v>1.0953972082261207</v>
      </c>
      <c r="AU73" t="str">
        <f>VLOOKUP(A73,'Dataset 1 - General'!A:A,1,0)</f>
        <v>Firm 71</v>
      </c>
    </row>
    <row r="74" spans="1:47" x14ac:dyDescent="0.2">
      <c r="A74" t="s">
        <v>93</v>
      </c>
      <c r="B74">
        <v>-0.61412989289987496</v>
      </c>
      <c r="C74">
        <v>0.94271016533547525</v>
      </c>
      <c r="D74">
        <v>3.1404661281298867</v>
      </c>
      <c r="E74">
        <v>1.0042912911261068</v>
      </c>
      <c r="F74">
        <v>1.6475564208614941</v>
      </c>
      <c r="G74">
        <v>27.261130664696704</v>
      </c>
      <c r="H74">
        <v>23.795371942892988</v>
      </c>
      <c r="I74">
        <v>5.0186740062907056</v>
      </c>
      <c r="J74">
        <v>1.3386826493420154</v>
      </c>
      <c r="K74">
        <v>0.12355632743768155</v>
      </c>
      <c r="L74">
        <v>6.8620807048791272</v>
      </c>
      <c r="M74">
        <v>12.723520455626296</v>
      </c>
      <c r="N74">
        <v>13.598233988902033</v>
      </c>
      <c r="O74">
        <v>3.8862753050110386</v>
      </c>
      <c r="P74">
        <v>8.6211397753999943</v>
      </c>
      <c r="Q74">
        <v>-52.287976883272506</v>
      </c>
      <c r="R74">
        <v>-2.9606216711286755</v>
      </c>
      <c r="S74">
        <v>104.76407216094448</v>
      </c>
      <c r="T74">
        <v>43.788273576716442</v>
      </c>
      <c r="U74">
        <v>33.941560460539066</v>
      </c>
      <c r="V74">
        <v>49.198921376521184</v>
      </c>
      <c r="W74">
        <v>-5.0844773055511228</v>
      </c>
      <c r="X74">
        <v>3.3483557795459618</v>
      </c>
      <c r="Y74">
        <v>3.2566913170911325</v>
      </c>
      <c r="Z74">
        <v>17.367108145366959</v>
      </c>
      <c r="AA74">
        <v>114.26566588819404</v>
      </c>
      <c r="AB74">
        <v>-17.824057652292179</v>
      </c>
      <c r="AC74">
        <v>31.512398458046501</v>
      </c>
      <c r="AD74">
        <v>36.072187417725324</v>
      </c>
      <c r="AE74">
        <v>15.857819069619895</v>
      </c>
      <c r="AF74">
        <v>86.23673066042609</v>
      </c>
      <c r="AG74">
        <v>1742.5324669080017</v>
      </c>
      <c r="AH74">
        <v>216.97331606071739</v>
      </c>
      <c r="AI74">
        <v>285.65012907892299</v>
      </c>
      <c r="AJ74">
        <v>317.77909776656963</v>
      </c>
      <c r="AK74">
        <v>-154.20443639170452</v>
      </c>
      <c r="AL74">
        <v>104.13780057390497</v>
      </c>
      <c r="AM74">
        <v>7.2048910312050518</v>
      </c>
      <c r="AN74">
        <v>92.213178061512053</v>
      </c>
      <c r="AO74">
        <v>48.899432089085849</v>
      </c>
      <c r="AP74">
        <v>12.18763405005194</v>
      </c>
      <c r="AQ74">
        <v>1271.4637746577935</v>
      </c>
      <c r="AR74">
        <v>48.151500757526506</v>
      </c>
      <c r="AS74">
        <v>330.58821892549577</v>
      </c>
      <c r="AT74">
        <v>137.03889430272059</v>
      </c>
      <c r="AU74" t="str">
        <f>VLOOKUP(A74,'Dataset 1 - General'!A:A,1,0)</f>
        <v>Firm 72</v>
      </c>
    </row>
    <row r="75" spans="1:47" x14ac:dyDescent="0.2">
      <c r="A75" t="s">
        <v>94</v>
      </c>
      <c r="B75">
        <v>0</v>
      </c>
      <c r="C75">
        <v>0</v>
      </c>
      <c r="D75">
        <v>18.308925927631826</v>
      </c>
      <c r="E75">
        <v>49.72308291260714</v>
      </c>
      <c r="F75">
        <v>167.19772563987075</v>
      </c>
      <c r="G75">
        <v>0</v>
      </c>
      <c r="H75">
        <v>0</v>
      </c>
      <c r="I75">
        <v>59.002710363075039</v>
      </c>
      <c r="J75">
        <v>94.08042419295839</v>
      </c>
      <c r="K75">
        <v>84.499118105059068</v>
      </c>
      <c r="L75">
        <v>0</v>
      </c>
      <c r="M75">
        <v>0</v>
      </c>
      <c r="N75">
        <v>7.257101630963704</v>
      </c>
      <c r="O75">
        <v>84.279666100979426</v>
      </c>
      <c r="P75">
        <v>43.369290520158565</v>
      </c>
      <c r="Q75">
        <v>0</v>
      </c>
      <c r="R75">
        <v>0</v>
      </c>
      <c r="S75">
        <v>0.68645191722527843</v>
      </c>
      <c r="T75">
        <v>1.0609698071664353</v>
      </c>
      <c r="U75">
        <v>0.68733050603262669</v>
      </c>
      <c r="V75">
        <v>0</v>
      </c>
      <c r="W75">
        <v>0</v>
      </c>
      <c r="X75">
        <v>0.16295663167580607</v>
      </c>
      <c r="Y75">
        <v>0.16523074620589881</v>
      </c>
      <c r="Z75">
        <v>0.57169690361900005</v>
      </c>
      <c r="AA75">
        <v>0</v>
      </c>
      <c r="AB75">
        <v>0</v>
      </c>
      <c r="AC75">
        <v>2.7097379449419905</v>
      </c>
      <c r="AD75">
        <v>1.4736225068375939</v>
      </c>
      <c r="AE75">
        <v>0.78547867321591214</v>
      </c>
      <c r="AF75">
        <v>0</v>
      </c>
      <c r="AG75">
        <v>0</v>
      </c>
      <c r="AH75">
        <v>1.7099107791236596</v>
      </c>
      <c r="AI75">
        <v>1.1129819498028588</v>
      </c>
      <c r="AJ75">
        <v>0.87075727992011953</v>
      </c>
      <c r="AK75">
        <v>0</v>
      </c>
      <c r="AL75">
        <v>0</v>
      </c>
      <c r="AM75">
        <v>0.14755524549637261</v>
      </c>
      <c r="AN75">
        <v>0.289674616930024</v>
      </c>
      <c r="AO75">
        <v>0.49181981560445703</v>
      </c>
      <c r="AP75">
        <v>0</v>
      </c>
      <c r="AQ75">
        <v>0</v>
      </c>
      <c r="AR75">
        <v>0.846490158606232</v>
      </c>
      <c r="AS75">
        <v>0.6580372783220656</v>
      </c>
      <c r="AT75">
        <v>1.7735728156213695</v>
      </c>
      <c r="AU75" t="str">
        <f>VLOOKUP(A75,'Dataset 1 - General'!A:A,1,0)</f>
        <v>Firm 73</v>
      </c>
    </row>
    <row r="76" spans="1:47" x14ac:dyDescent="0.2">
      <c r="A76" t="s">
        <v>95</v>
      </c>
      <c r="B76">
        <v>384.828012845334</v>
      </c>
      <c r="C76">
        <v>1645.5337208176204</v>
      </c>
      <c r="D76">
        <v>1494.0327004063913</v>
      </c>
      <c r="E76">
        <v>1129.3135625831505</v>
      </c>
      <c r="F76">
        <v>390.28115557800373</v>
      </c>
      <c r="G76">
        <v>1642.2663520102858</v>
      </c>
      <c r="H76">
        <v>1904.8105872967717</v>
      </c>
      <c r="I76">
        <v>2848.7243280005059</v>
      </c>
      <c r="J76">
        <v>2080.6587651797013</v>
      </c>
      <c r="K76">
        <v>1614.1771546872326</v>
      </c>
      <c r="L76">
        <v>1202.0183144121333</v>
      </c>
      <c r="M76">
        <v>156.87829287740527</v>
      </c>
      <c r="N76">
        <v>640.71942963223023</v>
      </c>
      <c r="O76">
        <v>573.0975424099463</v>
      </c>
      <c r="P76">
        <v>2037.1663287999427</v>
      </c>
      <c r="Q76">
        <v>0.6178424267455106</v>
      </c>
      <c r="R76">
        <v>0.63693272554889546</v>
      </c>
      <c r="S76">
        <v>0.30864633389359819</v>
      </c>
      <c r="T76">
        <v>1.1317238087187595</v>
      </c>
      <c r="U76">
        <v>1.3555468398852084</v>
      </c>
      <c r="V76">
        <v>0.47202952052561348</v>
      </c>
      <c r="W76">
        <v>0.41580357415514452</v>
      </c>
      <c r="X76">
        <v>0.16762535566692971</v>
      </c>
      <c r="Y76">
        <v>2.1296116166050262E-3</v>
      </c>
      <c r="Z76">
        <v>9.463973777385272E-2</v>
      </c>
      <c r="AA76">
        <v>0.53090526122676418</v>
      </c>
      <c r="AB76">
        <v>1.8193160433885258</v>
      </c>
      <c r="AC76">
        <v>1.3026566737529193</v>
      </c>
      <c r="AD76">
        <v>1.2626418156157297</v>
      </c>
      <c r="AE76">
        <v>0.38312673913150902</v>
      </c>
      <c r="AF76">
        <v>0.27573902981096304</v>
      </c>
      <c r="AG76">
        <v>7.4221410461257187E-2</v>
      </c>
      <c r="AH76">
        <v>0.65095601747493925</v>
      </c>
      <c r="AI76">
        <v>0.2761440240204508</v>
      </c>
      <c r="AJ76">
        <v>0.93427448131446067</v>
      </c>
      <c r="AK76">
        <v>1.2996124593972704E-2</v>
      </c>
      <c r="AL76">
        <v>0.13213770570175129</v>
      </c>
      <c r="AM76">
        <v>0.44253240182734471</v>
      </c>
      <c r="AN76">
        <v>0.12087870873382595</v>
      </c>
      <c r="AO76">
        <v>0.60814676008844848</v>
      </c>
      <c r="AP76">
        <v>0.27308021542147987</v>
      </c>
      <c r="AQ76">
        <v>1.8500092870178577</v>
      </c>
      <c r="AR76">
        <v>1.2141735531527227</v>
      </c>
      <c r="AS76">
        <v>0.29212967637720599</v>
      </c>
      <c r="AT76">
        <v>2.0018739636121121</v>
      </c>
      <c r="AU76" t="str">
        <f>VLOOKUP(A76,'Dataset 1 - General'!A:A,1,0)</f>
        <v>Firm 74</v>
      </c>
    </row>
    <row r="77" spans="1:47" x14ac:dyDescent="0.2">
      <c r="A77" t="s">
        <v>96</v>
      </c>
      <c r="B77">
        <v>0.76971996571817103</v>
      </c>
      <c r="C77">
        <v>1.0434563719880723</v>
      </c>
      <c r="D77">
        <v>1.7834826999604478</v>
      </c>
      <c r="E77">
        <v>4.6052795327564926</v>
      </c>
      <c r="F77">
        <v>3.0611655468783416</v>
      </c>
      <c r="G77">
        <v>8.9140576101342948</v>
      </c>
      <c r="H77">
        <v>12.385590290983863</v>
      </c>
      <c r="I77">
        <v>7.0278069032743842</v>
      </c>
      <c r="J77">
        <v>4.4225721157128284</v>
      </c>
      <c r="K77">
        <v>24.872222589057618</v>
      </c>
      <c r="L77">
        <v>7.2318193820410936</v>
      </c>
      <c r="M77">
        <v>1.1844670742971628</v>
      </c>
      <c r="N77">
        <v>5.92375690768226</v>
      </c>
      <c r="O77">
        <v>0.88327198551043151</v>
      </c>
      <c r="P77">
        <v>2.773957851815481</v>
      </c>
      <c r="Q77">
        <v>0.22454550787305136</v>
      </c>
      <c r="R77">
        <v>6.7804226522853062E-2</v>
      </c>
      <c r="S77">
        <v>0.46417447924862704</v>
      </c>
      <c r="T77">
        <v>0.79949183124154333</v>
      </c>
      <c r="U77">
        <v>0.33816963562681313</v>
      </c>
      <c r="V77">
        <v>1.3091102295020844</v>
      </c>
      <c r="W77">
        <v>1.4021167308491989</v>
      </c>
      <c r="X77">
        <v>0.43195497274517808</v>
      </c>
      <c r="Y77">
        <v>0.2822186208087607</v>
      </c>
      <c r="Z77">
        <v>0.1493534603866194</v>
      </c>
      <c r="AA77">
        <v>0.10919934438214124</v>
      </c>
      <c r="AB77">
        <v>0.6208893823307291</v>
      </c>
      <c r="AC77">
        <v>2.0038033916989195</v>
      </c>
      <c r="AD77">
        <v>2.0608837837067404</v>
      </c>
      <c r="AE77">
        <v>1.6801316447085664</v>
      </c>
      <c r="AF77">
        <v>0.46882228047588465</v>
      </c>
      <c r="AG77">
        <v>0.63497492838874969</v>
      </c>
      <c r="AH77">
        <v>0.19087212775578133</v>
      </c>
      <c r="AI77">
        <v>0.27223927305938828</v>
      </c>
      <c r="AJ77">
        <v>0.38458927067525472</v>
      </c>
      <c r="AK77">
        <v>8.3591618770932741E-2</v>
      </c>
      <c r="AL77">
        <v>4.4181773360606212E-2</v>
      </c>
      <c r="AM77">
        <v>0.50037644768945144</v>
      </c>
      <c r="AN77">
        <v>0.29643109640907161</v>
      </c>
      <c r="AO77">
        <v>0.75971369286334556</v>
      </c>
      <c r="AP77">
        <v>0.85567696579628061</v>
      </c>
      <c r="AQ77">
        <v>1.2217489284222203</v>
      </c>
      <c r="AR77">
        <v>1.0251838240817521</v>
      </c>
      <c r="AS77">
        <v>1.9205533092028984</v>
      </c>
      <c r="AT77">
        <v>1.5151518324455453</v>
      </c>
      <c r="AU77" t="str">
        <f>VLOOKUP(A77,'Dataset 1 - General'!A:A,1,0)</f>
        <v>Firm 75</v>
      </c>
    </row>
    <row r="78" spans="1:47" x14ac:dyDescent="0.2">
      <c r="A78" t="s">
        <v>97</v>
      </c>
      <c r="B78">
        <v>3.6732846511945257E-2</v>
      </c>
      <c r="C78">
        <v>6.3231966629630261</v>
      </c>
      <c r="D78">
        <v>3.9190109008091194</v>
      </c>
      <c r="E78">
        <v>0</v>
      </c>
      <c r="F78">
        <v>0</v>
      </c>
      <c r="G78">
        <v>125.62716560108612</v>
      </c>
      <c r="H78">
        <v>168.4129015849368</v>
      </c>
      <c r="I78">
        <v>143.07676458150087</v>
      </c>
      <c r="J78">
        <v>15.669049797241</v>
      </c>
      <c r="K78">
        <v>134.49681048936677</v>
      </c>
      <c r="L78">
        <v>50.592869414435896</v>
      </c>
      <c r="M78">
        <v>52.632797607415029</v>
      </c>
      <c r="N78">
        <v>27.248270528813645</v>
      </c>
      <c r="O78">
        <v>2.1496974872926389</v>
      </c>
      <c r="P78">
        <v>119.97649801111262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tr">
        <f>VLOOKUP(A78,'Dataset 1 - General'!A:A,1,0)</f>
        <v>Firm 76</v>
      </c>
    </row>
    <row r="79" spans="1:47" x14ac:dyDescent="0.2">
      <c r="A79" t="s">
        <v>98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tr">
        <f>VLOOKUP(A79,'Dataset 1 - General'!A:A,1,0)</f>
        <v>Firm 77</v>
      </c>
    </row>
    <row r="80" spans="1:47" x14ac:dyDescent="0.2">
      <c r="A80" t="s">
        <v>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tr">
        <f>VLOOKUP(A80,'Dataset 1 - General'!A:A,1,0)</f>
        <v>Firm 78</v>
      </c>
    </row>
    <row r="81" spans="1:47" x14ac:dyDescent="0.2">
      <c r="A81" t="s">
        <v>100</v>
      </c>
      <c r="B81">
        <v>80.88658628929096</v>
      </c>
      <c r="C81">
        <v>111.3098113223226</v>
      </c>
      <c r="D81">
        <v>86.805396565647456</v>
      </c>
      <c r="E81">
        <v>63.146078597902985</v>
      </c>
      <c r="F81">
        <v>59.120179097614297</v>
      </c>
      <c r="G81">
        <v>220.98484226235661</v>
      </c>
      <c r="H81">
        <v>0.52635836614995213</v>
      </c>
      <c r="I81">
        <v>60.281646379368624</v>
      </c>
      <c r="J81">
        <v>21.271787974293535</v>
      </c>
      <c r="K81">
        <v>54.508120299690553</v>
      </c>
      <c r="L81">
        <v>126.03102212200659</v>
      </c>
      <c r="M81">
        <v>0.51559015806268649</v>
      </c>
      <c r="N81">
        <v>30.017607215571896</v>
      </c>
      <c r="O81">
        <v>25.961625220935822</v>
      </c>
      <c r="P81">
        <v>24.041219485654963</v>
      </c>
      <c r="Q81">
        <v>0.48885149183176757</v>
      </c>
      <c r="R81">
        <v>3.1428250320729889E-3</v>
      </c>
      <c r="S81">
        <v>5.714145883432821E-2</v>
      </c>
      <c r="T81">
        <v>5.5284097420176162E-2</v>
      </c>
      <c r="U81">
        <v>0.49416985392643092</v>
      </c>
      <c r="V81">
        <v>0.44695793873122897</v>
      </c>
      <c r="W81">
        <v>0.29728599874895723</v>
      </c>
      <c r="X81">
        <v>0.36822889728209596</v>
      </c>
      <c r="Y81">
        <v>0.48968205558900268</v>
      </c>
      <c r="Z81">
        <v>0.64184151494241271</v>
      </c>
      <c r="AA81">
        <v>0.75633073398869399</v>
      </c>
      <c r="AB81">
        <v>3.8398622227166584E-2</v>
      </c>
      <c r="AC81">
        <v>0.10307028031672273</v>
      </c>
      <c r="AD81">
        <v>0.86070676305262339</v>
      </c>
      <c r="AE81">
        <v>0.71458983923566732</v>
      </c>
      <c r="AF81">
        <v>5.016344393680644E-2</v>
      </c>
      <c r="AG81">
        <v>1.2023675396050293E-2</v>
      </c>
      <c r="AH81">
        <v>0.34032907326567524</v>
      </c>
      <c r="AI81">
        <v>0.37947716036288076</v>
      </c>
      <c r="AJ81">
        <v>3.2556309728697677E-2</v>
      </c>
      <c r="AK81">
        <v>5.3675333002187065E-3</v>
      </c>
      <c r="AL81">
        <v>0.49152903785783036</v>
      </c>
      <c r="AM81">
        <v>0.14037766329468029</v>
      </c>
      <c r="AN81">
        <v>0.20756651533603451</v>
      </c>
      <c r="AO81">
        <v>0.64190975243235193</v>
      </c>
      <c r="AP81">
        <v>0.33757513737216049</v>
      </c>
      <c r="AQ81">
        <v>1.2132820105285711</v>
      </c>
      <c r="AR81">
        <v>1.2080244386529082</v>
      </c>
      <c r="AS81">
        <v>0.86854303805270594</v>
      </c>
      <c r="AT81">
        <v>1.2434771299394838</v>
      </c>
      <c r="AU81" t="str">
        <f>VLOOKUP(A81,'Dataset 1 - General'!A:A,1,0)</f>
        <v>Firm 79</v>
      </c>
    </row>
    <row r="82" spans="1:47" x14ac:dyDescent="0.2">
      <c r="A82" t="s">
        <v>101</v>
      </c>
      <c r="B82">
        <v>56.19830844549557</v>
      </c>
      <c r="C82">
        <v>39.693128158332406</v>
      </c>
      <c r="D82">
        <v>68.353314637314682</v>
      </c>
      <c r="E82">
        <v>116.33831047080288</v>
      </c>
      <c r="F82">
        <v>64.255696245291176</v>
      </c>
      <c r="G82">
        <v>5.2572842213671729</v>
      </c>
      <c r="H82">
        <v>7.4369159265710039</v>
      </c>
      <c r="I82">
        <v>0.25889931674995081</v>
      </c>
      <c r="J82">
        <v>3.0249291725664915</v>
      </c>
      <c r="K82">
        <v>0.55447448501501428</v>
      </c>
      <c r="L82">
        <v>8.0367980135967585</v>
      </c>
      <c r="M82">
        <v>8.4221699192436077</v>
      </c>
      <c r="N82">
        <v>7.2215642235663957E-2</v>
      </c>
      <c r="O82">
        <v>1.359327678681016</v>
      </c>
      <c r="P82">
        <v>9.8737609963110096</v>
      </c>
      <c r="Q82">
        <v>0.21666794946321974</v>
      </c>
      <c r="R82">
        <v>0.14561634982062879</v>
      </c>
      <c r="S82">
        <v>0.11525688970887978</v>
      </c>
      <c r="T82">
        <v>0.77669944151057191</v>
      </c>
      <c r="U82">
        <v>0.87209948831810991</v>
      </c>
      <c r="V82">
        <v>2.0331304432523147E-2</v>
      </c>
      <c r="W82">
        <v>1.1558837278600891E-2</v>
      </c>
      <c r="X82">
        <v>8.9669539813844373E-2</v>
      </c>
      <c r="Y82">
        <v>0.15503948801165141</v>
      </c>
      <c r="Z82">
        <v>7.8451982167491701E-3</v>
      </c>
      <c r="AA82">
        <v>0.87032185984323929</v>
      </c>
      <c r="AB82">
        <v>1.760927271810391</v>
      </c>
      <c r="AC82">
        <v>1.4237536025479693</v>
      </c>
      <c r="AD82">
        <v>0.27594697156784703</v>
      </c>
      <c r="AE82">
        <v>0.49282276100211508</v>
      </c>
      <c r="AF82">
        <v>1.2689941372738114</v>
      </c>
      <c r="AG82">
        <v>1.6534828190090542</v>
      </c>
      <c r="AH82">
        <v>1.2773140194912198</v>
      </c>
      <c r="AI82">
        <v>0.26133660669495212</v>
      </c>
      <c r="AJ82">
        <v>0.44699697567711955</v>
      </c>
      <c r="AK82">
        <v>7.6934291194967891E-3</v>
      </c>
      <c r="AL82">
        <v>7.9147860470224235E-2</v>
      </c>
      <c r="AM82">
        <v>1.5244558909060603E-2</v>
      </c>
      <c r="AN82">
        <v>4.8911836276769101E-2</v>
      </c>
      <c r="AO82">
        <v>8.1814580870940276E-2</v>
      </c>
      <c r="AP82">
        <v>1.0350891595685054</v>
      </c>
      <c r="AQ82">
        <v>0.78613506892829621</v>
      </c>
      <c r="AR82">
        <v>1.8392810739793133</v>
      </c>
      <c r="AS82">
        <v>1.2026978679690001</v>
      </c>
      <c r="AT82">
        <v>1.4900720651502259</v>
      </c>
      <c r="AU82" t="str">
        <f>VLOOKUP(A82,'Dataset 1 - General'!A:A,1,0)</f>
        <v>Firm 80</v>
      </c>
    </row>
    <row r="83" spans="1:47" x14ac:dyDescent="0.2">
      <c r="A83" t="s">
        <v>102</v>
      </c>
      <c r="B83">
        <v>747.63705132929863</v>
      </c>
      <c r="C83">
        <v>1010.0113658706102</v>
      </c>
      <c r="D83">
        <v>1141.44934250457</v>
      </c>
      <c r="E83">
        <v>1288.015406228641</v>
      </c>
      <c r="F83">
        <v>802.32171248490022</v>
      </c>
      <c r="G83">
        <v>2186.9076516742057</v>
      </c>
      <c r="H83">
        <v>3577.429540406933</v>
      </c>
      <c r="I83">
        <v>1430.5226512486479</v>
      </c>
      <c r="J83">
        <v>19.301823852042112</v>
      </c>
      <c r="K83">
        <v>789.36854231954555</v>
      </c>
      <c r="L83">
        <v>1655.752219440194</v>
      </c>
      <c r="M83">
        <v>1766.831033171612</v>
      </c>
      <c r="N83">
        <v>2722.7267618056276</v>
      </c>
      <c r="O83">
        <v>993.41653580563991</v>
      </c>
      <c r="P83">
        <v>1793.5026759448001</v>
      </c>
      <c r="Q83">
        <v>0.3444785614086176</v>
      </c>
      <c r="R83">
        <v>0.16793622319504414</v>
      </c>
      <c r="S83">
        <v>0.15638624625751302</v>
      </c>
      <c r="T83">
        <v>0.42531403399738654</v>
      </c>
      <c r="U83">
        <v>0.85053410184137757</v>
      </c>
      <c r="V83">
        <v>0.41177140433446491</v>
      </c>
      <c r="W83">
        <v>0.58667690037825848</v>
      </c>
      <c r="X83">
        <v>0.34566913548003447</v>
      </c>
      <c r="Y83">
        <v>4.9486895079131371E-2</v>
      </c>
      <c r="Z83">
        <v>0.14012248859330645</v>
      </c>
      <c r="AA83">
        <v>1.8453075976845261</v>
      </c>
      <c r="AB83">
        <v>0.3843225298542664</v>
      </c>
      <c r="AC83">
        <v>0.79944598726555227</v>
      </c>
      <c r="AD83">
        <v>0.66604119318515553</v>
      </c>
      <c r="AE83">
        <v>1.3384626636109491</v>
      </c>
      <c r="AF83">
        <v>1.5612186802980177</v>
      </c>
      <c r="AG83">
        <v>0.89692954339377129</v>
      </c>
      <c r="AH83">
        <v>0.9599824843508884</v>
      </c>
      <c r="AI83">
        <v>0.89515387505614064</v>
      </c>
      <c r="AJ83">
        <v>5.2219727519777409E-2</v>
      </c>
      <c r="AK83">
        <v>0.27874528705924778</v>
      </c>
      <c r="AL83">
        <v>0.32763772983962214</v>
      </c>
      <c r="AM83">
        <v>0.43771902407309943</v>
      </c>
      <c r="AN83">
        <v>0.66120917428481329</v>
      </c>
      <c r="AO83">
        <v>0.65434198298992241</v>
      </c>
      <c r="AP83">
        <v>0.17635295329686307</v>
      </c>
      <c r="AQ83">
        <v>1.3962689141147058</v>
      </c>
      <c r="AR83">
        <v>0.66936480427024192</v>
      </c>
      <c r="AS83">
        <v>0.20432876631897856</v>
      </c>
      <c r="AT83">
        <v>0.18398371405579739</v>
      </c>
      <c r="AU83" t="str">
        <f>VLOOKUP(A83,'Dataset 1 - General'!A:A,1,0)</f>
        <v>Firm 81</v>
      </c>
    </row>
    <row r="84" spans="1:47" x14ac:dyDescent="0.2">
      <c r="A84" t="s">
        <v>103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tr">
        <f>VLOOKUP(A84,'Dataset 1 - General'!A:A,1,0)</f>
        <v>Firm 82</v>
      </c>
    </row>
    <row r="85" spans="1:47" x14ac:dyDescent="0.2">
      <c r="A85" t="s">
        <v>104</v>
      </c>
      <c r="B85">
        <v>-3.1413015221420502E-2</v>
      </c>
      <c r="C85">
        <v>1.0888512353319868E-2</v>
      </c>
      <c r="D85">
        <v>5.5488889725280387E-4</v>
      </c>
      <c r="E85">
        <v>0</v>
      </c>
      <c r="F85">
        <v>0</v>
      </c>
      <c r="G85">
        <v>0.60026538553581199</v>
      </c>
      <c r="H85">
        <v>5.9666399932953897E-2</v>
      </c>
      <c r="I85">
        <v>0.27647291711513328</v>
      </c>
      <c r="J85">
        <v>0</v>
      </c>
      <c r="K85">
        <v>0</v>
      </c>
      <c r="L85">
        <v>0.84001080557040675</v>
      </c>
      <c r="M85">
        <v>0.48238958722543013</v>
      </c>
      <c r="N85">
        <v>0.59053577073438268</v>
      </c>
      <c r="O85">
        <v>0</v>
      </c>
      <c r="P85">
        <v>0</v>
      </c>
      <c r="Q85">
        <v>0</v>
      </c>
      <c r="R85">
        <v>0.94703200825214329</v>
      </c>
      <c r="S85">
        <v>1.4573808783631668</v>
      </c>
      <c r="T85">
        <v>0</v>
      </c>
      <c r="U85">
        <v>0</v>
      </c>
      <c r="V85">
        <v>0</v>
      </c>
      <c r="W85">
        <v>23.731694454836443</v>
      </c>
      <c r="X85">
        <v>9.032500615130493</v>
      </c>
      <c r="Y85">
        <v>0</v>
      </c>
      <c r="Z85">
        <v>0</v>
      </c>
      <c r="AA85">
        <v>0</v>
      </c>
      <c r="AB85">
        <v>16.448332893115932</v>
      </c>
      <c r="AC85">
        <v>18.131830912089676</v>
      </c>
      <c r="AD85">
        <v>0</v>
      </c>
      <c r="AE85">
        <v>0</v>
      </c>
      <c r="AF85">
        <v>0</v>
      </c>
      <c r="AG85">
        <v>0.12132485970845433</v>
      </c>
      <c r="AH85">
        <v>1.1759577355567317</v>
      </c>
      <c r="AI85">
        <v>0</v>
      </c>
      <c r="AJ85">
        <v>0</v>
      </c>
      <c r="AK85">
        <v>0</v>
      </c>
      <c r="AL85">
        <v>3.4937594990035392</v>
      </c>
      <c r="AM85">
        <v>31.720896331990172</v>
      </c>
      <c r="AN85">
        <v>0</v>
      </c>
      <c r="AO85">
        <v>0</v>
      </c>
      <c r="AP85">
        <v>0</v>
      </c>
      <c r="AQ85">
        <v>15.311627441723536</v>
      </c>
      <c r="AR85">
        <v>21.653103822037611</v>
      </c>
      <c r="AS85">
        <v>0</v>
      </c>
      <c r="AT85">
        <v>0</v>
      </c>
      <c r="AU85" t="str">
        <f>VLOOKUP(A85,'Dataset 1 - General'!A:A,1,0)</f>
        <v>Firm 83</v>
      </c>
    </row>
    <row r="86" spans="1:47" x14ac:dyDescent="0.2">
      <c r="A86" t="s">
        <v>105</v>
      </c>
      <c r="B86">
        <v>9.4247758625449887</v>
      </c>
      <c r="C86">
        <v>3.0594006705561427</v>
      </c>
      <c r="D86">
        <v>77.183252468920983</v>
      </c>
      <c r="E86">
        <v>74.378568367345409</v>
      </c>
      <c r="F86">
        <v>23.464112417866474</v>
      </c>
      <c r="G86">
        <v>7.0257241630667826</v>
      </c>
      <c r="H86">
        <v>67.427779590223707</v>
      </c>
      <c r="I86">
        <v>29.537516683686224</v>
      </c>
      <c r="J86">
        <v>6.5739130749258781</v>
      </c>
      <c r="K86">
        <v>36.260673773920367</v>
      </c>
      <c r="L86">
        <v>25.309684498526213</v>
      </c>
      <c r="M86">
        <v>28.620292069119792</v>
      </c>
      <c r="N86">
        <v>76.108281756702553</v>
      </c>
      <c r="O86">
        <v>78.630922043586168</v>
      </c>
      <c r="P86">
        <v>101.36983674931166</v>
      </c>
      <c r="Q86">
        <v>0.21545850339404121</v>
      </c>
      <c r="R86">
        <v>0.23196437550107454</v>
      </c>
      <c r="S86">
        <v>1.5052633956795609</v>
      </c>
      <c r="T86">
        <v>0.82975335614850487</v>
      </c>
      <c r="U86">
        <v>0.1368272054764143</v>
      </c>
      <c r="V86">
        <v>0.40749277329769323</v>
      </c>
      <c r="W86">
        <v>0.1998007954518414</v>
      </c>
      <c r="X86">
        <v>0.14047359417850841</v>
      </c>
      <c r="Y86">
        <v>0.15099719832262326</v>
      </c>
      <c r="Z86">
        <v>0.23963564778938765</v>
      </c>
      <c r="AA86">
        <v>1.0321785904118392</v>
      </c>
      <c r="AB86">
        <v>1.2775860687823413</v>
      </c>
      <c r="AC86">
        <v>1.5555704706669602</v>
      </c>
      <c r="AD86">
        <v>1.6556181149382281</v>
      </c>
      <c r="AE86">
        <v>0.84022345002537602</v>
      </c>
      <c r="AF86">
        <v>0.52362950503403016</v>
      </c>
      <c r="AG86">
        <v>0.36981081141103045</v>
      </c>
      <c r="AH86">
        <v>0.500164534825837</v>
      </c>
      <c r="AI86">
        <v>0.32410127679491779</v>
      </c>
      <c r="AJ86">
        <v>0.52179254688949073</v>
      </c>
      <c r="AK86">
        <v>0.49949380505345226</v>
      </c>
      <c r="AL86">
        <v>2.2747427265886078E-2</v>
      </c>
      <c r="AM86">
        <v>0.17641722120401979</v>
      </c>
      <c r="AN86">
        <v>0.12587369017985872</v>
      </c>
      <c r="AO86">
        <v>1.3416876719579396E-2</v>
      </c>
      <c r="AP86">
        <v>0.79366403469051006</v>
      </c>
      <c r="AQ86">
        <v>1.9585032846563557</v>
      </c>
      <c r="AR86">
        <v>2.6022678291165134E-2</v>
      </c>
      <c r="AS86">
        <v>2.2478080312358228</v>
      </c>
      <c r="AT86">
        <v>0.7003723671999863</v>
      </c>
      <c r="AU86" t="str">
        <f>VLOOKUP(A86,'Dataset 1 - General'!A:A,1,0)</f>
        <v>Firm 84</v>
      </c>
    </row>
    <row r="87" spans="1:47" x14ac:dyDescent="0.2">
      <c r="A87" t="s">
        <v>106</v>
      </c>
      <c r="B87">
        <v>38.864513063195993</v>
      </c>
      <c r="C87">
        <v>23.960852832066546</v>
      </c>
      <c r="D87">
        <v>16.675292864555196</v>
      </c>
      <c r="E87">
        <v>153.97093027001537</v>
      </c>
      <c r="F87">
        <v>131.65573043461237</v>
      </c>
      <c r="G87">
        <v>362.72152187106076</v>
      </c>
      <c r="H87">
        <v>282.07893343751817</v>
      </c>
      <c r="I87">
        <v>322.01958046609178</v>
      </c>
      <c r="J87">
        <v>83.358660337530594</v>
      </c>
      <c r="K87">
        <v>298.26852210419486</v>
      </c>
      <c r="L87">
        <v>41.857608484394909</v>
      </c>
      <c r="M87">
        <v>35.985582642527532</v>
      </c>
      <c r="N87">
        <v>51.429121370776812</v>
      </c>
      <c r="O87">
        <v>34.74358678346502</v>
      </c>
      <c r="P87">
        <v>7.72001797676125</v>
      </c>
      <c r="Q87">
        <v>0.54114730989876902</v>
      </c>
      <c r="R87">
        <v>0.18242051598787887</v>
      </c>
      <c r="S87">
        <v>4.4943562648825847E-2</v>
      </c>
      <c r="T87">
        <v>0.36479991472746376</v>
      </c>
      <c r="U87">
        <v>0.24274949759480829</v>
      </c>
      <c r="V87">
        <v>0.27710387565769368</v>
      </c>
      <c r="W87">
        <v>0.65130065885997934</v>
      </c>
      <c r="X87">
        <v>0.19961172434512175</v>
      </c>
      <c r="Y87">
        <v>0.89719556856866056</v>
      </c>
      <c r="Z87">
        <v>3.0062491751330588E-2</v>
      </c>
      <c r="AA87">
        <v>1.8844057812286927</v>
      </c>
      <c r="AB87">
        <v>0.11026516742393587</v>
      </c>
      <c r="AC87">
        <v>1.6578747140901562</v>
      </c>
      <c r="AD87">
        <v>1.2104340753001979</v>
      </c>
      <c r="AE87">
        <v>0.30105311391744077</v>
      </c>
      <c r="AF87">
        <v>0.19778605658956386</v>
      </c>
      <c r="AG87">
        <v>0.42494383396583374</v>
      </c>
      <c r="AH87">
        <v>0.83260256640103059</v>
      </c>
      <c r="AI87">
        <v>0.40237514231385818</v>
      </c>
      <c r="AJ87">
        <v>0.60011273094273121</v>
      </c>
      <c r="AK87">
        <v>0.21548575544965023</v>
      </c>
      <c r="AL87">
        <v>0.45399180178236487</v>
      </c>
      <c r="AM87">
        <v>0.17689608480190311</v>
      </c>
      <c r="AN87">
        <v>0.13680163691587982</v>
      </c>
      <c r="AO87">
        <v>0.28058970171721515</v>
      </c>
      <c r="AP87">
        <v>0.4857488944841013</v>
      </c>
      <c r="AQ87">
        <v>0.54411909054059737</v>
      </c>
      <c r="AR87">
        <v>1.5095505076584292</v>
      </c>
      <c r="AS87">
        <v>1.3270874411319689</v>
      </c>
      <c r="AT87">
        <v>1.403563973595449</v>
      </c>
      <c r="AU87" t="str">
        <f>VLOOKUP(A87,'Dataset 1 - General'!A:A,1,0)</f>
        <v>Firm 85</v>
      </c>
    </row>
    <row r="88" spans="1:47" x14ac:dyDescent="0.2">
      <c r="A88" t="s">
        <v>107</v>
      </c>
      <c r="B88">
        <v>191.51841681205283</v>
      </c>
      <c r="C88">
        <v>285.10155840648787</v>
      </c>
      <c r="D88">
        <v>266.26029592123353</v>
      </c>
      <c r="E88">
        <v>302.09116138364004</v>
      </c>
      <c r="F88">
        <v>110.02662057225282</v>
      </c>
      <c r="G88">
        <v>248.71827716730104</v>
      </c>
      <c r="H88">
        <v>362.73053092362363</v>
      </c>
      <c r="I88">
        <v>653.46489104469754</v>
      </c>
      <c r="J88">
        <v>73.962581858742809</v>
      </c>
      <c r="K88">
        <v>172.33444484984136</v>
      </c>
      <c r="L88">
        <v>82.138603468979369</v>
      </c>
      <c r="M88">
        <v>174.77300971145064</v>
      </c>
      <c r="N88">
        <v>237.88616649200532</v>
      </c>
      <c r="O88">
        <v>499.86262047161114</v>
      </c>
      <c r="P88">
        <v>57.54543587440137</v>
      </c>
      <c r="Q88">
        <v>0.20470345325400455</v>
      </c>
      <c r="R88">
        <v>0.62277113622058566</v>
      </c>
      <c r="S88">
        <v>1.2017826360629711</v>
      </c>
      <c r="T88">
        <v>0.45886463321940774</v>
      </c>
      <c r="U88">
        <v>0.1031928067536096</v>
      </c>
      <c r="V88">
        <v>7.3920108652272512E-2</v>
      </c>
      <c r="W88">
        <v>0.92373006120300039</v>
      </c>
      <c r="X88">
        <v>0.51171439942263852</v>
      </c>
      <c r="Y88">
        <v>8.9800131825469406E-2</v>
      </c>
      <c r="Z88">
        <v>0.76371121125200958</v>
      </c>
      <c r="AA88">
        <v>0.93928339911916525</v>
      </c>
      <c r="AB88">
        <v>0.43711330542677584</v>
      </c>
      <c r="AC88">
        <v>0.57059993385296504</v>
      </c>
      <c r="AD88">
        <v>1.9641194213257271</v>
      </c>
      <c r="AE88">
        <v>0.88360195670733799</v>
      </c>
      <c r="AF88">
        <v>9.1201622240014629E-2</v>
      </c>
      <c r="AG88">
        <v>1.4692360780362861</v>
      </c>
      <c r="AH88">
        <v>1.0268475910758013</v>
      </c>
      <c r="AI88">
        <v>0.90070594663682968</v>
      </c>
      <c r="AJ88">
        <v>0.59078151744207563</v>
      </c>
      <c r="AK88">
        <v>0.43282574689616343</v>
      </c>
      <c r="AL88">
        <v>0.10383628495142312</v>
      </c>
      <c r="AM88">
        <v>0.165758258699292</v>
      </c>
      <c r="AN88">
        <v>0.17920785245055837</v>
      </c>
      <c r="AO88">
        <v>0.4938966916266157</v>
      </c>
      <c r="AP88">
        <v>0.8676024060188966</v>
      </c>
      <c r="AQ88">
        <v>1.6945859687330336</v>
      </c>
      <c r="AR88">
        <v>0.34059799849614231</v>
      </c>
      <c r="AS88">
        <v>4.2662140137643058E-2</v>
      </c>
      <c r="AT88">
        <v>0.67143800656117347</v>
      </c>
      <c r="AU88" t="str">
        <f>VLOOKUP(A88,'Dataset 1 - General'!A:A,1,0)</f>
        <v>Firm 86</v>
      </c>
    </row>
    <row r="89" spans="1:47" x14ac:dyDescent="0.2">
      <c r="A89" t="s">
        <v>108</v>
      </c>
      <c r="B89">
        <v>0</v>
      </c>
      <c r="C89">
        <v>11.633597001697606</v>
      </c>
      <c r="D89">
        <v>86.72693078462359</v>
      </c>
      <c r="E89">
        <v>7.2322973094352889</v>
      </c>
      <c r="F89">
        <v>73.641797189902803</v>
      </c>
      <c r="G89">
        <v>0</v>
      </c>
      <c r="H89">
        <v>31.155657115798309</v>
      </c>
      <c r="I89">
        <v>56.364319254305556</v>
      </c>
      <c r="J89">
        <v>34.266957483383663</v>
      </c>
      <c r="K89">
        <v>80.55155365611968</v>
      </c>
      <c r="L89">
        <v>0</v>
      </c>
      <c r="M89">
        <v>21.796780779444834</v>
      </c>
      <c r="N89">
        <v>5.3670748167537852</v>
      </c>
      <c r="O89">
        <v>50.390996477783951</v>
      </c>
      <c r="P89">
        <v>32.932179646889473</v>
      </c>
      <c r="Q89">
        <v>0</v>
      </c>
      <c r="R89">
        <v>0.39644028046464719</v>
      </c>
      <c r="S89">
        <v>0.56702847115676414</v>
      </c>
      <c r="T89">
        <v>0.72207557591502403</v>
      </c>
      <c r="U89">
        <v>0.70900896392106938</v>
      </c>
      <c r="V89">
        <v>0</v>
      </c>
      <c r="W89">
        <v>0.77435870919491145</v>
      </c>
      <c r="X89">
        <v>0.44041398811532262</v>
      </c>
      <c r="Y89">
        <v>0.43729042353558201</v>
      </c>
      <c r="Z89">
        <v>0.41823949870283789</v>
      </c>
      <c r="AA89">
        <v>0</v>
      </c>
      <c r="AB89">
        <v>1.1783339605723666</v>
      </c>
      <c r="AC89">
        <v>1.877069262182032</v>
      </c>
      <c r="AD89">
        <v>1.6277509034721891</v>
      </c>
      <c r="AE89">
        <v>0.49306287172668023</v>
      </c>
      <c r="AF89">
        <v>0</v>
      </c>
      <c r="AG89">
        <v>0.95773741472455909</v>
      </c>
      <c r="AH89">
        <v>0.57109205125626128</v>
      </c>
      <c r="AI89">
        <v>0.70815385448464652</v>
      </c>
      <c r="AJ89">
        <v>0.47985622015751228</v>
      </c>
      <c r="AK89">
        <v>0</v>
      </c>
      <c r="AL89">
        <v>0.70941907460122666</v>
      </c>
      <c r="AM89">
        <v>0.4458051925896942</v>
      </c>
      <c r="AN89">
        <v>0.26948150324676662</v>
      </c>
      <c r="AO89">
        <v>0.18510737101438779</v>
      </c>
      <c r="AP89">
        <v>0</v>
      </c>
      <c r="AQ89">
        <v>1.3915470675728421</v>
      </c>
      <c r="AR89">
        <v>0.79509471209150795</v>
      </c>
      <c r="AS89">
        <v>0.3072638967829272</v>
      </c>
      <c r="AT89">
        <v>1.1768697362230234</v>
      </c>
      <c r="AU89" t="str">
        <f>VLOOKUP(A89,'Dataset 1 - General'!A:A,1,0)</f>
        <v>Firm 87</v>
      </c>
    </row>
    <row r="90" spans="1:47" x14ac:dyDescent="0.2">
      <c r="A90" t="s">
        <v>109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-6.5248392738860973E-4</v>
      </c>
      <c r="I90">
        <v>-4.9962973020158054E-4</v>
      </c>
      <c r="J90">
        <v>-4.8156744895713387E-2</v>
      </c>
      <c r="K90">
        <v>-6.5591778784987426E-2</v>
      </c>
      <c r="L90">
        <v>0</v>
      </c>
      <c r="M90">
        <v>-9.9428623695992958E-4</v>
      </c>
      <c r="N90">
        <v>-7.1478618470528069E-5</v>
      </c>
      <c r="O90">
        <v>-6.3914156426419789E-5</v>
      </c>
      <c r="P90">
        <v>-3.773305340105966E-2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1.180494088496906</v>
      </c>
      <c r="X90">
        <v>2.8429624925868393</v>
      </c>
      <c r="Y90">
        <v>4.7852057127404066</v>
      </c>
      <c r="Z90">
        <v>4.9759738808005523</v>
      </c>
      <c r="AA90">
        <v>0</v>
      </c>
      <c r="AB90">
        <v>0.18893780912099964</v>
      </c>
      <c r="AC90">
        <v>25.023177480181698</v>
      </c>
      <c r="AD90">
        <v>5.6392669572071901</v>
      </c>
      <c r="AE90">
        <v>5.1780197054792625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5.1142420421576444</v>
      </c>
      <c r="AM90">
        <v>13.08360892250276</v>
      </c>
      <c r="AN90">
        <v>11.029824356993648</v>
      </c>
      <c r="AO90">
        <v>5.8804348929066581</v>
      </c>
      <c r="AP90">
        <v>0</v>
      </c>
      <c r="AQ90">
        <v>8.1307757983200515E-2</v>
      </c>
      <c r="AR90">
        <v>26.014743797363934</v>
      </c>
      <c r="AS90">
        <v>10.728289689003052</v>
      </c>
      <c r="AT90">
        <v>5.7317048462804596</v>
      </c>
      <c r="AU90" t="str">
        <f>VLOOKUP(A90,'Dataset 1 - General'!A:A,1,0)</f>
        <v>Firm 88</v>
      </c>
    </row>
    <row r="91" spans="1:47" x14ac:dyDescent="0.2">
      <c r="A91" t="s">
        <v>110</v>
      </c>
      <c r="B91">
        <v>0</v>
      </c>
      <c r="C91">
        <v>118.52290709163155</v>
      </c>
      <c r="D91">
        <v>97.441505512979674</v>
      </c>
      <c r="E91">
        <v>25.111867507797921</v>
      </c>
      <c r="F91">
        <v>123.79566756341413</v>
      </c>
      <c r="G91">
        <v>0</v>
      </c>
      <c r="H91">
        <v>32.714246582531011</v>
      </c>
      <c r="I91">
        <v>7.9615263734520232</v>
      </c>
      <c r="J91">
        <v>175.08123707327786</v>
      </c>
      <c r="K91">
        <v>50.41279045935768</v>
      </c>
      <c r="L91">
        <v>0</v>
      </c>
      <c r="M91">
        <v>12.932390960282419</v>
      </c>
      <c r="N91">
        <v>93.678761255918928</v>
      </c>
      <c r="O91">
        <v>36.127198408654102</v>
      </c>
      <c r="P91">
        <v>224.13913482424456</v>
      </c>
      <c r="Q91">
        <v>0</v>
      </c>
      <c r="R91">
        <v>0.37014692445352759</v>
      </c>
      <c r="S91">
        <v>0.73153272236950229</v>
      </c>
      <c r="T91">
        <v>0.66688591672948816</v>
      </c>
      <c r="U91">
        <v>1.1611746144418909</v>
      </c>
      <c r="V91">
        <v>0</v>
      </c>
      <c r="W91">
        <v>0.57172405986181818</v>
      </c>
      <c r="X91">
        <v>0.37135586766009793</v>
      </c>
      <c r="Y91">
        <v>0.75479899054919208</v>
      </c>
      <c r="Z91">
        <v>0.58388720991133658</v>
      </c>
      <c r="AA91">
        <v>0</v>
      </c>
      <c r="AB91">
        <v>2.3957995822245306</v>
      </c>
      <c r="AC91">
        <v>0.19941258632162645</v>
      </c>
      <c r="AD91">
        <v>1.5249542436363772</v>
      </c>
      <c r="AE91">
        <v>2.3928560101156191</v>
      </c>
      <c r="AF91">
        <v>0</v>
      </c>
      <c r="AG91">
        <v>1.1093343760925942</v>
      </c>
      <c r="AH91">
        <v>1.4989022562276051</v>
      </c>
      <c r="AI91">
        <v>0.3318025002789467</v>
      </c>
      <c r="AJ91">
        <v>9.7092674231894785E-2</v>
      </c>
      <c r="AK91">
        <v>0</v>
      </c>
      <c r="AL91">
        <v>0.31180630658817754</v>
      </c>
      <c r="AM91">
        <v>0.29847879399607596</v>
      </c>
      <c r="AN91">
        <v>0.45936843658455151</v>
      </c>
      <c r="AO91">
        <v>0.12191860262592354</v>
      </c>
      <c r="AP91">
        <v>0</v>
      </c>
      <c r="AQ91">
        <v>2.9003558546093435</v>
      </c>
      <c r="AR91">
        <v>0.83725123688016856</v>
      </c>
      <c r="AS91">
        <v>0.81821380292255708</v>
      </c>
      <c r="AT91">
        <v>1.2361404503661844</v>
      </c>
      <c r="AU91" t="str">
        <f>VLOOKUP(A91,'Dataset 1 - General'!A:A,1,0)</f>
        <v>Firm 89</v>
      </c>
    </row>
    <row r="92" spans="1:47" x14ac:dyDescent="0.2">
      <c r="A92" t="s">
        <v>111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tr">
        <f>VLOOKUP(A92,'Dataset 1 - General'!A:A,1,0)</f>
        <v>Firm 90</v>
      </c>
    </row>
    <row r="93" spans="1:47" x14ac:dyDescent="0.2">
      <c r="A93" t="s">
        <v>112</v>
      </c>
      <c r="B93">
        <v>0</v>
      </c>
      <c r="C93">
        <v>163.7341034357672</v>
      </c>
      <c r="D93">
        <v>61.371676120618019</v>
      </c>
      <c r="E93">
        <v>18.02821389007763</v>
      </c>
      <c r="F93">
        <v>143.75690482782062</v>
      </c>
      <c r="G93">
        <v>0</v>
      </c>
      <c r="H93">
        <v>756.58469407057589</v>
      </c>
      <c r="I93">
        <v>2.4210629692690397</v>
      </c>
      <c r="J93">
        <v>198.86307654226098</v>
      </c>
      <c r="K93">
        <v>146.92327322221809</v>
      </c>
      <c r="L93">
        <v>0</v>
      </c>
      <c r="M93">
        <v>352.61327261338107</v>
      </c>
      <c r="N93">
        <v>45.094739256021526</v>
      </c>
      <c r="O93">
        <v>50.07319237383998</v>
      </c>
      <c r="P93">
        <v>76.394942556986237</v>
      </c>
      <c r="Q93">
        <v>0</v>
      </c>
      <c r="R93">
        <v>4.9988290330221438E-2</v>
      </c>
      <c r="S93">
        <v>1.9679373506172569E-4</v>
      </c>
      <c r="T93">
        <v>-2.228503120414288E-2</v>
      </c>
      <c r="U93">
        <v>-0.27663939903482326</v>
      </c>
      <c r="V93">
        <v>0</v>
      </c>
      <c r="W93">
        <v>0.38909486357906087</v>
      </c>
      <c r="X93">
        <v>0.16950903787176588</v>
      </c>
      <c r="Y93">
        <v>0.54947217265737291</v>
      </c>
      <c r="Z93">
        <v>2.2533615211678986</v>
      </c>
      <c r="AA93">
        <v>0</v>
      </c>
      <c r="AB93">
        <v>1.7829531071701203</v>
      </c>
      <c r="AC93">
        <v>1.2485330990913717</v>
      </c>
      <c r="AD93">
        <v>1.7907211759645569</v>
      </c>
      <c r="AE93">
        <v>2.1547744987064013</v>
      </c>
      <c r="AF93">
        <v>0</v>
      </c>
      <c r="AG93">
        <v>0.89805119114287713</v>
      </c>
      <c r="AH93">
        <v>0.48108826649186082</v>
      </c>
      <c r="AI93">
        <v>1.1463249095885428</v>
      </c>
      <c r="AJ93">
        <v>1.3998383068828915</v>
      </c>
      <c r="AK93">
        <v>0</v>
      </c>
      <c r="AL93">
        <v>0.2302026735339473</v>
      </c>
      <c r="AM93">
        <v>0.29647103192371366</v>
      </c>
      <c r="AN93">
        <v>0.26514738179692704</v>
      </c>
      <c r="AO93">
        <v>7.8141926805237516E-2</v>
      </c>
      <c r="AP93">
        <v>0</v>
      </c>
      <c r="AQ93">
        <v>0.35714678222502916</v>
      </c>
      <c r="AR93">
        <v>1.1426244059122568</v>
      </c>
      <c r="AS93">
        <v>0.34313220178413645</v>
      </c>
      <c r="AT93">
        <v>1.0679806400591683</v>
      </c>
      <c r="AU93" t="str">
        <f>VLOOKUP(A93,'Dataset 1 - General'!A:A,1,0)</f>
        <v>Firm 91</v>
      </c>
    </row>
    <row r="94" spans="1:47" x14ac:dyDescent="0.2">
      <c r="A94" t="s">
        <v>113</v>
      </c>
      <c r="B94">
        <v>0</v>
      </c>
      <c r="C94">
        <v>3.7305851914937027</v>
      </c>
      <c r="D94">
        <v>6.3965776850997287</v>
      </c>
      <c r="E94">
        <v>10.845227683192707</v>
      </c>
      <c r="F94">
        <v>3.2238824344240107</v>
      </c>
      <c r="G94">
        <v>0</v>
      </c>
      <c r="H94">
        <v>20.4499409639395</v>
      </c>
      <c r="I94">
        <v>101.28442040890305</v>
      </c>
      <c r="J94">
        <v>81.205610201624069</v>
      </c>
      <c r="K94">
        <v>7.0653613349040606E-2</v>
      </c>
      <c r="L94">
        <v>0</v>
      </c>
      <c r="M94">
        <v>67.072118807448177</v>
      </c>
      <c r="N94">
        <v>50.883079767681551</v>
      </c>
      <c r="O94">
        <v>18.411523307558841</v>
      </c>
      <c r="P94">
        <v>60.426955739742219</v>
      </c>
      <c r="Q94">
        <v>0</v>
      </c>
      <c r="R94">
        <v>0.39141167684714001</v>
      </c>
      <c r="S94">
        <v>0.71151622774694423</v>
      </c>
      <c r="T94">
        <v>0.58903071146346619</v>
      </c>
      <c r="U94">
        <v>0.45206362064857059</v>
      </c>
      <c r="V94">
        <v>0</v>
      </c>
      <c r="W94">
        <v>0.67543185127377747</v>
      </c>
      <c r="X94">
        <v>1.6832637002148847</v>
      </c>
      <c r="Y94">
        <v>1.4444386392763526</v>
      </c>
      <c r="Z94">
        <v>0.52307620805570598</v>
      </c>
      <c r="AA94">
        <v>0</v>
      </c>
      <c r="AB94">
        <v>0.91614167399489332</v>
      </c>
      <c r="AC94">
        <v>0.17663161072173278</v>
      </c>
      <c r="AD94">
        <v>0.36183052909944713</v>
      </c>
      <c r="AE94">
        <v>2.0039910535580776</v>
      </c>
      <c r="AF94">
        <v>0</v>
      </c>
      <c r="AG94">
        <v>0.31028348133299227</v>
      </c>
      <c r="AH94">
        <v>0.72488292693557754</v>
      </c>
      <c r="AI94">
        <v>3.6282107846850292E-2</v>
      </c>
      <c r="AJ94">
        <v>6.7642588488175228E-3</v>
      </c>
      <c r="AK94">
        <v>0</v>
      </c>
      <c r="AL94">
        <v>0.10121235382443138</v>
      </c>
      <c r="AM94">
        <v>0.13235764385169485</v>
      </c>
      <c r="AN94">
        <v>0.73245972619240951</v>
      </c>
      <c r="AO94">
        <v>0.80950896705315212</v>
      </c>
      <c r="AP94">
        <v>0</v>
      </c>
      <c r="AQ94">
        <v>1.1693861335752458</v>
      </c>
      <c r="AR94">
        <v>1.4567160433591331</v>
      </c>
      <c r="AS94">
        <v>1.3993595807552073</v>
      </c>
      <c r="AT94">
        <v>1.1842433301217166</v>
      </c>
      <c r="AU94" t="str">
        <f>VLOOKUP(A94,'Dataset 1 - General'!A:A,1,0)</f>
        <v>Firm 92</v>
      </c>
    </row>
    <row r="95" spans="1:47" x14ac:dyDescent="0.2">
      <c r="A95" t="s">
        <v>114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tr">
        <f>VLOOKUP(A95,'Dataset 1 - General'!A:A,1,0)</f>
        <v>Firm 93</v>
      </c>
    </row>
    <row r="96" spans="1:47" x14ac:dyDescent="0.2">
      <c r="A96" t="s">
        <v>115</v>
      </c>
      <c r="B96">
        <v>5.5951062296087999</v>
      </c>
      <c r="C96">
        <v>22.538565992267898</v>
      </c>
      <c r="D96">
        <v>32.608981322447072</v>
      </c>
      <c r="E96">
        <v>1.1030562219841966</v>
      </c>
      <c r="F96">
        <v>10.799796536560093</v>
      </c>
      <c r="G96">
        <v>-2.7836910064168845</v>
      </c>
      <c r="H96">
        <v>-0.43807634244355725</v>
      </c>
      <c r="I96">
        <v>-13.179668087142176</v>
      </c>
      <c r="J96">
        <v>-2.8119992770013629</v>
      </c>
      <c r="K96">
        <v>-19.367075480523258</v>
      </c>
      <c r="L96">
        <v>-1.1747027804628232</v>
      </c>
      <c r="M96">
        <v>1.0002201509317155</v>
      </c>
      <c r="N96">
        <v>4.3600141686994469</v>
      </c>
      <c r="O96">
        <v>5.5447219195460153</v>
      </c>
      <c r="P96">
        <v>9.9524357176641605</v>
      </c>
      <c r="Q96">
        <v>0.41121231364348004</v>
      </c>
      <c r="R96">
        <v>0.77212063978889023</v>
      </c>
      <c r="S96">
        <v>0.56783191006896294</v>
      </c>
      <c r="T96">
        <v>0.42948702073388006</v>
      </c>
      <c r="U96">
        <v>0.52500403075303903</v>
      </c>
      <c r="V96">
        <v>0.153355645186906</v>
      </c>
      <c r="W96">
        <v>0.22122313027922605</v>
      </c>
      <c r="X96">
        <v>0.67173811670137029</v>
      </c>
      <c r="Y96">
        <v>0.35169915374491573</v>
      </c>
      <c r="Z96">
        <v>0.15313870408749772</v>
      </c>
      <c r="AA96">
        <v>1.8448797745401502</v>
      </c>
      <c r="AB96">
        <v>1.5054525388911673</v>
      </c>
      <c r="AC96">
        <v>1.5273767681739694</v>
      </c>
      <c r="AD96">
        <v>0.75849049738954588</v>
      </c>
      <c r="AE96">
        <v>0.1254354636381553</v>
      </c>
      <c r="AF96">
        <v>1.2389356675862662</v>
      </c>
      <c r="AG96">
        <v>1.2997306123793528</v>
      </c>
      <c r="AH96">
        <v>0.83197491320859307</v>
      </c>
      <c r="AI96">
        <v>0.78878170148367255</v>
      </c>
      <c r="AJ96">
        <v>0.61597350032966258</v>
      </c>
      <c r="AK96">
        <v>0.26889184898813728</v>
      </c>
      <c r="AL96">
        <v>0.54684222152163042</v>
      </c>
      <c r="AM96">
        <v>0.50430976262707328</v>
      </c>
      <c r="AN96">
        <v>0.41278064299911482</v>
      </c>
      <c r="AO96">
        <v>0.15902572400393575</v>
      </c>
      <c r="AP96">
        <v>0.92139824904273404</v>
      </c>
      <c r="AQ96">
        <v>0.57570467076339549</v>
      </c>
      <c r="AR96">
        <v>1.106063599891344</v>
      </c>
      <c r="AS96">
        <v>0.36650275810909805</v>
      </c>
      <c r="AT96">
        <v>0.21974113461809319</v>
      </c>
      <c r="AU96" t="str">
        <f>VLOOKUP(A96,'Dataset 1 - General'!A:A,1,0)</f>
        <v>Firm 94</v>
      </c>
    </row>
    <row r="97" spans="1:47" x14ac:dyDescent="0.2">
      <c r="A97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tr">
        <f>VLOOKUP(A97,'Dataset 1 - General'!A:A,1,0)</f>
        <v>Firm 95</v>
      </c>
    </row>
    <row r="98" spans="1:47" x14ac:dyDescent="0.2">
      <c r="A98" t="s">
        <v>117</v>
      </c>
      <c r="B98">
        <v>415.31490719152197</v>
      </c>
      <c r="C98">
        <v>1173.6971898123679</v>
      </c>
      <c r="D98">
        <v>134.71963003060284</v>
      </c>
      <c r="E98">
        <v>0</v>
      </c>
      <c r="F98">
        <v>0</v>
      </c>
      <c r="G98">
        <v>156.91437333618714</v>
      </c>
      <c r="H98">
        <v>158.47820973994232</v>
      </c>
      <c r="I98">
        <v>1715.3389442763216</v>
      </c>
      <c r="J98">
        <v>0</v>
      </c>
      <c r="K98">
        <v>0</v>
      </c>
      <c r="L98">
        <v>171.98904431828845</v>
      </c>
      <c r="M98">
        <v>2188.3940117897409</v>
      </c>
      <c r="N98">
        <v>1082.5354014889735</v>
      </c>
      <c r="O98">
        <v>0</v>
      </c>
      <c r="P98">
        <v>0</v>
      </c>
      <c r="Q98">
        <v>0.33521305122039713</v>
      </c>
      <c r="R98">
        <v>0.45237271787929362</v>
      </c>
      <c r="S98">
        <v>5.2945424352792085E-2</v>
      </c>
      <c r="T98">
        <v>0</v>
      </c>
      <c r="U98">
        <v>0</v>
      </c>
      <c r="V98">
        <v>0.31882915191185757</v>
      </c>
      <c r="W98">
        <v>9.1185866075401634E-2</v>
      </c>
      <c r="X98">
        <v>0.68575966215156303</v>
      </c>
      <c r="Y98">
        <v>0</v>
      </c>
      <c r="Z98">
        <v>0</v>
      </c>
      <c r="AA98">
        <v>1.3946153293891554</v>
      </c>
      <c r="AB98">
        <v>7.2603295209242594E-2</v>
      </c>
      <c r="AC98">
        <v>0.38224169197197849</v>
      </c>
      <c r="AD98">
        <v>0</v>
      </c>
      <c r="AE98">
        <v>0</v>
      </c>
      <c r="AF98">
        <v>0.46264188555812608</v>
      </c>
      <c r="AG98">
        <v>0.7631380111102456</v>
      </c>
      <c r="AH98">
        <v>0.8920723848181864</v>
      </c>
      <c r="AI98">
        <v>0</v>
      </c>
      <c r="AJ98">
        <v>0</v>
      </c>
      <c r="AK98">
        <v>0.61641190604449581</v>
      </c>
      <c r="AL98">
        <v>0.44071114112825954</v>
      </c>
      <c r="AM98">
        <v>0.56119473518143459</v>
      </c>
      <c r="AN98">
        <v>0</v>
      </c>
      <c r="AO98">
        <v>0</v>
      </c>
      <c r="AP98">
        <v>1.6163026864203918</v>
      </c>
      <c r="AQ98">
        <v>0.93015973419782105</v>
      </c>
      <c r="AR98">
        <v>0.63142032250108626</v>
      </c>
      <c r="AS98">
        <v>0</v>
      </c>
      <c r="AT98">
        <v>0</v>
      </c>
      <c r="AU98" t="str">
        <f>VLOOKUP(A98,'Dataset 1 - General'!A:A,1,0)</f>
        <v>Firm 96</v>
      </c>
    </row>
    <row r="99" spans="1:47" x14ac:dyDescent="0.2">
      <c r="A99" t="s">
        <v>118</v>
      </c>
      <c r="B99">
        <v>50.258853734475309</v>
      </c>
      <c r="C99">
        <v>174.32805861992966</v>
      </c>
      <c r="D99">
        <v>136.98344214177376</v>
      </c>
      <c r="E99">
        <v>39.469817669151745</v>
      </c>
      <c r="F99">
        <v>90.356280718466607</v>
      </c>
      <c r="G99">
        <v>30.622369411258266</v>
      </c>
      <c r="H99">
        <v>78.849023692919417</v>
      </c>
      <c r="I99">
        <v>203.37315746037993</v>
      </c>
      <c r="J99">
        <v>161.61859910284792</v>
      </c>
      <c r="K99">
        <v>214.90902167244755</v>
      </c>
      <c r="L99">
        <v>21.310411734409904</v>
      </c>
      <c r="M99">
        <v>25.510829637423434</v>
      </c>
      <c r="N99">
        <v>97.780401475584284</v>
      </c>
      <c r="O99">
        <v>151.42509453088022</v>
      </c>
      <c r="P99">
        <v>174.22005261241983</v>
      </c>
      <c r="Q99">
        <v>0.83875125957575314</v>
      </c>
      <c r="R99">
        <v>0.92228217622880015</v>
      </c>
      <c r="S99">
        <v>1.3432514624028611</v>
      </c>
      <c r="T99">
        <v>0.65661893039339503</v>
      </c>
      <c r="U99">
        <v>1.6566444916034142</v>
      </c>
      <c r="V99">
        <v>0.53551104377230052</v>
      </c>
      <c r="W99">
        <v>0.15143507307240842</v>
      </c>
      <c r="X99">
        <v>6.5733805945109469E-2</v>
      </c>
      <c r="Y99">
        <v>0.27427574343341998</v>
      </c>
      <c r="Z99">
        <v>0.4724085404688726</v>
      </c>
      <c r="AA99">
        <v>0.71757447289133036</v>
      </c>
      <c r="AB99">
        <v>1.2706844679909681</v>
      </c>
      <c r="AC99">
        <v>0.16993246943145102</v>
      </c>
      <c r="AD99">
        <v>8.3706270252789858E-2</v>
      </c>
      <c r="AE99">
        <v>0.20420922369178043</v>
      </c>
      <c r="AF99">
        <v>1.0109265154934788</v>
      </c>
      <c r="AG99">
        <v>0.65009842685023389</v>
      </c>
      <c r="AH99">
        <v>1.4069016531928376</v>
      </c>
      <c r="AI99">
        <v>1.351212100814976</v>
      </c>
      <c r="AJ99">
        <v>0.43444688917885016</v>
      </c>
      <c r="AK99">
        <v>0.25533892922630197</v>
      </c>
      <c r="AL99">
        <v>4.4398287671992873E-2</v>
      </c>
      <c r="AM99">
        <v>0.28268218062435463</v>
      </c>
      <c r="AN99">
        <v>0.22153602885150472</v>
      </c>
      <c r="AO99">
        <v>0.19032024013627111</v>
      </c>
      <c r="AP99">
        <v>1.4764900416128119</v>
      </c>
      <c r="AQ99">
        <v>1.0186116866887576</v>
      </c>
      <c r="AR99">
        <v>0.96542608398434071</v>
      </c>
      <c r="AS99">
        <v>1.7461083729857561</v>
      </c>
      <c r="AT99">
        <v>0.98176236564061847</v>
      </c>
      <c r="AU99" t="str">
        <f>VLOOKUP(A99,'Dataset 1 - General'!A:A,1,0)</f>
        <v>Firm 97</v>
      </c>
    </row>
    <row r="100" spans="1:47" x14ac:dyDescent="0.2">
      <c r="A100" t="s">
        <v>119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tr">
        <f>VLOOKUP(A100,'Dataset 1 - General'!A:A,1,0)</f>
        <v>Firm 98</v>
      </c>
    </row>
    <row r="101" spans="1:47" x14ac:dyDescent="0.2">
      <c r="A101" t="s">
        <v>120</v>
      </c>
      <c r="B101">
        <v>116.53344781501873</v>
      </c>
      <c r="C101">
        <v>12.18150834295642</v>
      </c>
      <c r="D101">
        <v>3.278956332890413</v>
      </c>
      <c r="E101">
        <v>-2.412095004758755</v>
      </c>
      <c r="F101">
        <v>2.1916480057973469</v>
      </c>
      <c r="G101">
        <v>296.10875725305908</v>
      </c>
      <c r="H101">
        <v>517.34688701395237</v>
      </c>
      <c r="I101">
        <v>124.93094843782579</v>
      </c>
      <c r="J101">
        <v>392.93756807096685</v>
      </c>
      <c r="K101">
        <v>162.68897021415344</v>
      </c>
      <c r="L101">
        <v>486.95914231289623</v>
      </c>
      <c r="M101">
        <v>45.4962201699228</v>
      </c>
      <c r="N101">
        <v>27.495377597760235</v>
      </c>
      <c r="O101">
        <v>9.8570668686358456</v>
      </c>
      <c r="P101">
        <v>28.53919009458426</v>
      </c>
      <c r="Q101">
        <v>0</v>
      </c>
      <c r="R101">
        <v>-33721.020240156999</v>
      </c>
      <c r="S101">
        <v>0</v>
      </c>
      <c r="T101">
        <v>0</v>
      </c>
      <c r="U101">
        <v>0</v>
      </c>
      <c r="V101">
        <v>0</v>
      </c>
      <c r="W101">
        <v>-7038.6240634496726</v>
      </c>
      <c r="X101">
        <v>0</v>
      </c>
      <c r="Y101">
        <v>0</v>
      </c>
      <c r="Z101">
        <v>0</v>
      </c>
      <c r="AA101">
        <v>0</v>
      </c>
      <c r="AB101">
        <v>-73450.271014044716</v>
      </c>
      <c r="AC101">
        <v>0</v>
      </c>
      <c r="AD101">
        <v>0</v>
      </c>
      <c r="AE101">
        <v>0</v>
      </c>
      <c r="AF101">
        <v>0</v>
      </c>
      <c r="AG101">
        <v>-24817.785822596434</v>
      </c>
      <c r="AH101">
        <v>75.963943029928259</v>
      </c>
      <c r="AI101">
        <v>0.83327071643106809</v>
      </c>
      <c r="AJ101">
        <v>1027.8753274870342</v>
      </c>
      <c r="AK101">
        <v>0</v>
      </c>
      <c r="AL101">
        <v>-16112.406623404666</v>
      </c>
      <c r="AM101">
        <v>0.21601611564041123</v>
      </c>
      <c r="AN101">
        <v>-5.8359217557000731</v>
      </c>
      <c r="AO101">
        <v>1310.1764517240581</v>
      </c>
      <c r="AP101">
        <v>0</v>
      </c>
      <c r="AQ101">
        <v>-2354.8622188165787</v>
      </c>
      <c r="AR101">
        <v>243.28335173944751</v>
      </c>
      <c r="AS101">
        <v>-1.2332767002948184</v>
      </c>
      <c r="AT101">
        <v>2442.4692334432407</v>
      </c>
      <c r="AU101" t="str">
        <f>VLOOKUP(A101,'Dataset 1 - General'!A:A,1,0)</f>
        <v>Firm 99</v>
      </c>
    </row>
    <row r="102" spans="1:47" x14ac:dyDescent="0.2">
      <c r="A102" t="s">
        <v>121</v>
      </c>
      <c r="B102">
        <v>52.918338109029946</v>
      </c>
      <c r="C102">
        <v>468.97967115988337</v>
      </c>
      <c r="D102">
        <v>71.43365971506023</v>
      </c>
      <c r="E102">
        <v>61.108119036212827</v>
      </c>
      <c r="F102">
        <v>106.67979706034122</v>
      </c>
      <c r="G102">
        <v>1153.8069333110723</v>
      </c>
      <c r="H102">
        <v>34.033624116219698</v>
      </c>
      <c r="I102">
        <v>424.2779388057578</v>
      </c>
      <c r="J102">
        <v>45.905227104462703</v>
      </c>
      <c r="K102">
        <v>128.46632850373916</v>
      </c>
      <c r="L102">
        <v>210.31169116398081</v>
      </c>
      <c r="M102">
        <v>58.300871472377189</v>
      </c>
      <c r="N102">
        <v>145.87441452483446</v>
      </c>
      <c r="O102">
        <v>318.40774030982902</v>
      </c>
      <c r="P102">
        <v>231.68014750227707</v>
      </c>
      <c r="Q102">
        <v>9.2188109783163334E-3</v>
      </c>
      <c r="R102">
        <v>0.15210472324378352</v>
      </c>
      <c r="S102">
        <v>1.4266661651570274</v>
      </c>
      <c r="T102">
        <v>3.7679705363425235E-2</v>
      </c>
      <c r="U102">
        <v>0.24012827096238432</v>
      </c>
      <c r="V102">
        <v>0.24136159361138007</v>
      </c>
      <c r="W102">
        <v>0.44572693620217863</v>
      </c>
      <c r="X102">
        <v>0.29578473698968666</v>
      </c>
      <c r="Y102">
        <v>0.31364664367725853</v>
      </c>
      <c r="Z102">
        <v>0.31341227770150448</v>
      </c>
      <c r="AA102">
        <v>0.25612985487453221</v>
      </c>
      <c r="AB102">
        <v>2.2974024569006539E-2</v>
      </c>
      <c r="AC102">
        <v>0.31316368305578351</v>
      </c>
      <c r="AD102">
        <v>0.92162498054069975</v>
      </c>
      <c r="AE102">
        <v>4.2478405753773839E-2</v>
      </c>
      <c r="AF102">
        <v>0.34753693408326086</v>
      </c>
      <c r="AG102">
        <v>1.865358080510807</v>
      </c>
      <c r="AH102">
        <v>1.0038163633461028</v>
      </c>
      <c r="AI102">
        <v>0.42497277329290734</v>
      </c>
      <c r="AJ102">
        <v>0.83869405080495263</v>
      </c>
      <c r="AK102">
        <v>0.35572315034794966</v>
      </c>
      <c r="AL102">
        <v>0.37444049891097464</v>
      </c>
      <c r="AM102">
        <v>4.3240090030782913E-2</v>
      </c>
      <c r="AN102">
        <v>3.9222244571729452E-2</v>
      </c>
      <c r="AO102">
        <v>0.29941572481029344</v>
      </c>
      <c r="AP102">
        <v>0.85837125130980763</v>
      </c>
      <c r="AQ102">
        <v>0.46398536614454328</v>
      </c>
      <c r="AR102">
        <v>0.14300582054661873</v>
      </c>
      <c r="AS102">
        <v>1.3782775211966611</v>
      </c>
      <c r="AT102">
        <v>1.0139630099567138</v>
      </c>
      <c r="AU102" t="str">
        <f>VLOOKUP(A102,'Dataset 1 - General'!A:A,1,0)</f>
        <v>Firm 100</v>
      </c>
    </row>
    <row r="103" spans="1:47" x14ac:dyDescent="0.2">
      <c r="A103" t="s">
        <v>122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tr">
        <f>VLOOKUP(A103,'Dataset 1 - General'!A:A,1,0)</f>
        <v>Firm 101</v>
      </c>
    </row>
    <row r="104" spans="1:47" x14ac:dyDescent="0.2">
      <c r="A104" t="s">
        <v>123</v>
      </c>
      <c r="B104">
        <v>113.15086635883216</v>
      </c>
      <c r="C104">
        <v>494.86546405838078</v>
      </c>
      <c r="D104">
        <v>201.42693939171258</v>
      </c>
      <c r="E104">
        <v>576.80424153197896</v>
      </c>
      <c r="F104">
        <v>137.97339925845503</v>
      </c>
      <c r="G104">
        <v>-28.049284268893125</v>
      </c>
      <c r="H104">
        <v>-4.6080090618557641</v>
      </c>
      <c r="I104">
        <v>-16.432304976605849</v>
      </c>
      <c r="J104">
        <v>-29.916760400927384</v>
      </c>
      <c r="K104">
        <v>23.180701884848276</v>
      </c>
      <c r="L104">
        <v>-20.968667969907933</v>
      </c>
      <c r="M104">
        <v>-6.5864064400532447</v>
      </c>
      <c r="N104">
        <v>-8.0739364031598413</v>
      </c>
      <c r="O104">
        <v>-8.8582608337204185</v>
      </c>
      <c r="P104">
        <v>111.81561510548482</v>
      </c>
      <c r="Q104">
        <v>0.11531464472019218</v>
      </c>
      <c r="R104">
        <v>0.47416200379135304</v>
      </c>
      <c r="S104">
        <v>0.53402251671762269</v>
      </c>
      <c r="T104">
        <v>5.5387488423976942E-2</v>
      </c>
      <c r="U104">
        <v>0.34271108075750756</v>
      </c>
      <c r="V104">
        <v>0.49879176979547862</v>
      </c>
      <c r="W104">
        <v>0.88828600309754835</v>
      </c>
      <c r="X104">
        <v>0.59399475786827383</v>
      </c>
      <c r="Y104">
        <v>0.71010748496531106</v>
      </c>
      <c r="Z104">
        <v>1.0793805960520206</v>
      </c>
      <c r="AA104">
        <v>0.83271628309485668</v>
      </c>
      <c r="AB104">
        <v>0.66043487546733026</v>
      </c>
      <c r="AC104">
        <v>1.2914292237711993</v>
      </c>
      <c r="AD104">
        <v>1.3785936917783816</v>
      </c>
      <c r="AE104">
        <v>1.6775282240237301</v>
      </c>
      <c r="AF104">
        <v>0.47602843105388781</v>
      </c>
      <c r="AG104">
        <v>0.26732621792757305</v>
      </c>
      <c r="AH104">
        <v>0.76877819140564163</v>
      </c>
      <c r="AI104">
        <v>0.71391449222541792</v>
      </c>
      <c r="AJ104">
        <v>9.0084323987741299E-2</v>
      </c>
      <c r="AK104">
        <v>0.26761459522865255</v>
      </c>
      <c r="AL104">
        <v>0.12319979723684744</v>
      </c>
      <c r="AM104">
        <v>0.77433677786797317</v>
      </c>
      <c r="AN104">
        <v>0.52045870969153241</v>
      </c>
      <c r="AO104">
        <v>1.0852843003483705</v>
      </c>
      <c r="AP104">
        <v>1.5062291732416835</v>
      </c>
      <c r="AQ104">
        <v>0.89056535223818656</v>
      </c>
      <c r="AR104">
        <v>1.3515576935350064</v>
      </c>
      <c r="AS104">
        <v>1.1148258329555956</v>
      </c>
      <c r="AT104">
        <v>0.8528656269451288</v>
      </c>
      <c r="AU104" t="str">
        <f>VLOOKUP(A104,'Dataset 1 - General'!A:A,1,0)</f>
        <v>Firm 102</v>
      </c>
    </row>
    <row r="105" spans="1:47" x14ac:dyDescent="0.2">
      <c r="A105" t="s">
        <v>124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tr">
        <f>VLOOKUP(A105,'Dataset 1 - General'!A:A,1,0)</f>
        <v>Firm 103</v>
      </c>
    </row>
    <row r="106" spans="1:47" x14ac:dyDescent="0.2">
      <c r="A106" t="s">
        <v>125</v>
      </c>
      <c r="B106">
        <v>278.15656569307021</v>
      </c>
      <c r="C106">
        <v>0</v>
      </c>
      <c r="D106">
        <v>0</v>
      </c>
      <c r="E106">
        <v>0</v>
      </c>
      <c r="F106">
        <v>0</v>
      </c>
      <c r="G106">
        <v>115.38475049186407</v>
      </c>
      <c r="H106">
        <v>0</v>
      </c>
      <c r="I106">
        <v>0</v>
      </c>
      <c r="J106">
        <v>0</v>
      </c>
      <c r="K106">
        <v>0</v>
      </c>
      <c r="L106">
        <v>1108.9518989970575</v>
      </c>
      <c r="M106">
        <v>0</v>
      </c>
      <c r="N106">
        <v>0</v>
      </c>
      <c r="O106">
        <v>0</v>
      </c>
      <c r="P106">
        <v>0</v>
      </c>
      <c r="Q106">
        <v>0.14148531230197747</v>
      </c>
      <c r="R106">
        <v>0</v>
      </c>
      <c r="S106">
        <v>0</v>
      </c>
      <c r="T106">
        <v>0</v>
      </c>
      <c r="U106">
        <v>0</v>
      </c>
      <c r="V106">
        <v>5.1576460626015647E-2</v>
      </c>
      <c r="W106">
        <v>0</v>
      </c>
      <c r="X106">
        <v>0</v>
      </c>
      <c r="Y106">
        <v>0</v>
      </c>
      <c r="Z106">
        <v>0</v>
      </c>
      <c r="AA106">
        <v>0.6766760140483602</v>
      </c>
      <c r="AB106">
        <v>0</v>
      </c>
      <c r="AC106">
        <v>0</v>
      </c>
      <c r="AD106">
        <v>0</v>
      </c>
      <c r="AE106">
        <v>0</v>
      </c>
      <c r="AF106">
        <v>0.27483366028779826</v>
      </c>
      <c r="AG106">
        <v>0</v>
      </c>
      <c r="AH106">
        <v>0</v>
      </c>
      <c r="AI106">
        <v>0</v>
      </c>
      <c r="AJ106">
        <v>0</v>
      </c>
      <c r="AK106">
        <v>0.37766267812364979</v>
      </c>
      <c r="AL106">
        <v>0</v>
      </c>
      <c r="AM106">
        <v>0</v>
      </c>
      <c r="AN106">
        <v>0</v>
      </c>
      <c r="AO106">
        <v>0</v>
      </c>
      <c r="AP106">
        <v>0.2734473158770962</v>
      </c>
      <c r="AQ106">
        <v>0</v>
      </c>
      <c r="AR106">
        <v>0</v>
      </c>
      <c r="AS106">
        <v>0</v>
      </c>
      <c r="AT106">
        <v>0</v>
      </c>
      <c r="AU106" t="str">
        <f>VLOOKUP(A106,'Dataset 1 - General'!A:A,1,0)</f>
        <v>Firm 104</v>
      </c>
    </row>
    <row r="107" spans="1:47" x14ac:dyDescent="0.2">
      <c r="A107" t="s">
        <v>126</v>
      </c>
      <c r="B107">
        <v>3241.2494936213716</v>
      </c>
      <c r="C107">
        <v>4801.3202967281277</v>
      </c>
      <c r="D107">
        <v>2293.3860638643459</v>
      </c>
      <c r="E107">
        <v>3223.7605827122625</v>
      </c>
      <c r="F107">
        <v>530.52964981192201</v>
      </c>
      <c r="G107">
        <v>10175.524600168284</v>
      </c>
      <c r="H107">
        <v>4285.2334909955071</v>
      </c>
      <c r="I107">
        <v>7875.2398611732879</v>
      </c>
      <c r="J107">
        <v>6651.753865049086</v>
      </c>
      <c r="K107">
        <v>8618.2411890247877</v>
      </c>
      <c r="L107">
        <v>3510.9282355196428</v>
      </c>
      <c r="M107">
        <v>307.33614669932319</v>
      </c>
      <c r="N107">
        <v>3273.631093505554</v>
      </c>
      <c r="O107">
        <v>5624.762725387689</v>
      </c>
      <c r="P107">
        <v>5003.8105514039735</v>
      </c>
      <c r="Q107">
        <v>0.10869954596915318</v>
      </c>
      <c r="R107">
        <v>1.2204648129682105</v>
      </c>
      <c r="S107">
        <v>0.73562151020467847</v>
      </c>
      <c r="T107">
        <v>0.61664869797789323</v>
      </c>
      <c r="U107">
        <v>1.0096356308118324</v>
      </c>
      <c r="V107">
        <v>7.9389842347299594E-2</v>
      </c>
      <c r="W107">
        <v>0.30521704668044825</v>
      </c>
      <c r="X107">
        <v>3.1838842693924563E-2</v>
      </c>
      <c r="Y107">
        <v>0.51221716560001362</v>
      </c>
      <c r="Z107">
        <v>0.86559179864368208</v>
      </c>
      <c r="AA107">
        <v>1.3648338426013704</v>
      </c>
      <c r="AB107">
        <v>1.4379990920456536</v>
      </c>
      <c r="AC107">
        <v>1.3427606978174764</v>
      </c>
      <c r="AD107">
        <v>1.7858831782908073</v>
      </c>
      <c r="AE107">
        <v>1.8407202952511483</v>
      </c>
      <c r="AF107">
        <v>1.0222605276538408</v>
      </c>
      <c r="AG107">
        <v>1.0116587472330154</v>
      </c>
      <c r="AH107">
        <v>0.78276844818421698</v>
      </c>
      <c r="AI107">
        <v>0.96100880056259941</v>
      </c>
      <c r="AJ107">
        <v>0.7212685953884882</v>
      </c>
      <c r="AK107">
        <v>8.1369879001586723E-2</v>
      </c>
      <c r="AL107">
        <v>0.5457268783065663</v>
      </c>
      <c r="AM107">
        <v>0.2284827010556694</v>
      </c>
      <c r="AN107">
        <v>0.5492075420889635</v>
      </c>
      <c r="AO107">
        <v>0.31181858147543778</v>
      </c>
      <c r="AP107">
        <v>1.4440528171231493</v>
      </c>
      <c r="AQ107">
        <v>0.34013072423928253</v>
      </c>
      <c r="AR107">
        <v>1.6478867338247389</v>
      </c>
      <c r="AS107">
        <v>0.44395892071917942</v>
      </c>
      <c r="AT107">
        <v>0.9831981918704007</v>
      </c>
      <c r="AU107" t="str">
        <f>VLOOKUP(A107,'Dataset 1 - General'!A:A,1,0)</f>
        <v>Firm 105</v>
      </c>
    </row>
    <row r="108" spans="1:47" x14ac:dyDescent="0.2">
      <c r="A108" t="s">
        <v>127</v>
      </c>
      <c r="B108">
        <v>0.5802232149273302</v>
      </c>
      <c r="C108">
        <v>4.4306593893770133E-2</v>
      </c>
      <c r="D108">
        <v>1.0429320722353306E-2</v>
      </c>
      <c r="E108">
        <v>5.8591178848365587E-3</v>
      </c>
      <c r="F108">
        <v>1.5797037213753768</v>
      </c>
      <c r="G108">
        <v>9.9097075125718632</v>
      </c>
      <c r="H108">
        <v>12.243563535082037</v>
      </c>
      <c r="I108">
        <v>12.163811538604911</v>
      </c>
      <c r="J108">
        <v>12.290618174171984</v>
      </c>
      <c r="K108">
        <v>7.1857430829207543</v>
      </c>
      <c r="L108">
        <v>0.86814913334829658</v>
      </c>
      <c r="M108">
        <v>1.1430738531942575</v>
      </c>
      <c r="N108">
        <v>0.48693367707845897</v>
      </c>
      <c r="O108">
        <v>1.0324770346960546</v>
      </c>
      <c r="P108">
        <v>0.1947478533782262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tr">
        <f>VLOOKUP(A108,'Dataset 1 - General'!A:A,1,0)</f>
        <v>Firm 106</v>
      </c>
    </row>
    <row r="109" spans="1:47" x14ac:dyDescent="0.2">
      <c r="A109" t="s">
        <v>128</v>
      </c>
      <c r="B109">
        <v>0</v>
      </c>
      <c r="C109">
        <v>32.012399707004818</v>
      </c>
      <c r="D109">
        <v>106.11557509417207</v>
      </c>
      <c r="E109">
        <v>46.330295008899974</v>
      </c>
      <c r="F109">
        <v>99.864833402901695</v>
      </c>
      <c r="G109">
        <v>0</v>
      </c>
      <c r="H109">
        <v>35.781067513655451</v>
      </c>
      <c r="I109">
        <v>71.698026045055627</v>
      </c>
      <c r="J109">
        <v>60.490580486675277</v>
      </c>
      <c r="K109">
        <v>102.99296481600749</v>
      </c>
      <c r="L109">
        <v>0</v>
      </c>
      <c r="M109">
        <v>61.118826819256014</v>
      </c>
      <c r="N109">
        <v>143.68207265136721</v>
      </c>
      <c r="O109">
        <v>179.80993606948311</v>
      </c>
      <c r="P109">
        <v>174.80090417310797</v>
      </c>
      <c r="Q109">
        <v>0</v>
      </c>
      <c r="R109">
        <v>0.62318414328722171</v>
      </c>
      <c r="S109">
        <v>1.4793646147981918</v>
      </c>
      <c r="T109">
        <v>1.0912883780531564</v>
      </c>
      <c r="U109">
        <v>0.62258830003026167</v>
      </c>
      <c r="V109">
        <v>0</v>
      </c>
      <c r="W109">
        <v>0.36040253860179883</v>
      </c>
      <c r="X109">
        <v>0.14977791671259388</v>
      </c>
      <c r="Y109">
        <v>0.24375172977006515</v>
      </c>
      <c r="Z109">
        <v>0.35927171189459217</v>
      </c>
      <c r="AA109">
        <v>0</v>
      </c>
      <c r="AB109">
        <v>1.0583727863051771</v>
      </c>
      <c r="AC109">
        <v>0.44224000845708156</v>
      </c>
      <c r="AD109">
        <v>1.3324267006769102</v>
      </c>
      <c r="AE109">
        <v>0.473778604114032</v>
      </c>
      <c r="AF109">
        <v>0</v>
      </c>
      <c r="AG109">
        <v>0.95208195514432781</v>
      </c>
      <c r="AH109">
        <v>0.9281533822906024</v>
      </c>
      <c r="AI109">
        <v>0.84868923567782639</v>
      </c>
      <c r="AJ109">
        <v>0.36221192442143657</v>
      </c>
      <c r="AK109">
        <v>0</v>
      </c>
      <c r="AL109">
        <v>0.34846348215510098</v>
      </c>
      <c r="AM109">
        <v>0.16827503819391723</v>
      </c>
      <c r="AN109">
        <v>2.2790573519038654E-2</v>
      </c>
      <c r="AO109">
        <v>2.3880305147687721E-2</v>
      </c>
      <c r="AP109">
        <v>0</v>
      </c>
      <c r="AQ109">
        <v>1.0617327724688039</v>
      </c>
      <c r="AR109">
        <v>1.1429754002644732</v>
      </c>
      <c r="AS109">
        <v>1.2933129953212816</v>
      </c>
      <c r="AT109">
        <v>7.2622473084684017E-2</v>
      </c>
      <c r="AU109" t="str">
        <f>VLOOKUP(A109,'Dataset 1 - General'!A:A,1,0)</f>
        <v>Firm 107</v>
      </c>
    </row>
    <row r="110" spans="1:47" x14ac:dyDescent="0.2">
      <c r="A110" t="s">
        <v>129</v>
      </c>
      <c r="B110">
        <v>0</v>
      </c>
      <c r="C110">
        <v>56.531807869730429</v>
      </c>
      <c r="D110">
        <v>58.440198818016093</v>
      </c>
      <c r="E110">
        <v>41.94202823326588</v>
      </c>
      <c r="F110">
        <v>31.034105194563335</v>
      </c>
      <c r="G110">
        <v>0</v>
      </c>
      <c r="H110">
        <v>3.3438588119828707</v>
      </c>
      <c r="I110">
        <v>0.87818367644316497</v>
      </c>
      <c r="J110">
        <v>2.3863034029834824</v>
      </c>
      <c r="K110">
        <v>2.1994389793326814</v>
      </c>
      <c r="L110">
        <v>0</v>
      </c>
      <c r="M110">
        <v>3.3979662071567041</v>
      </c>
      <c r="N110">
        <v>4.9327293057245818</v>
      </c>
      <c r="O110">
        <v>3.3149043487510474</v>
      </c>
      <c r="P110">
        <v>4.4133884346154737</v>
      </c>
      <c r="Q110">
        <v>0</v>
      </c>
      <c r="R110">
        <v>1.0550530500927637</v>
      </c>
      <c r="S110">
        <v>0.68690622537046298</v>
      </c>
      <c r="T110">
        <v>0.99326647134768753</v>
      </c>
      <c r="U110">
        <v>0.57440003230549086</v>
      </c>
      <c r="V110">
        <v>0</v>
      </c>
      <c r="W110">
        <v>1.8355957666881025E-2</v>
      </c>
      <c r="X110">
        <v>0.23671851734693708</v>
      </c>
      <c r="Y110">
        <v>4.390713072072356E-2</v>
      </c>
      <c r="Z110">
        <v>0.2640187773326842</v>
      </c>
      <c r="AA110">
        <v>0</v>
      </c>
      <c r="AB110">
        <v>0.64618806616935376</v>
      </c>
      <c r="AC110">
        <v>0.24264211718835774</v>
      </c>
      <c r="AD110">
        <v>1.566351336286063</v>
      </c>
      <c r="AE110">
        <v>1.5903233494187818E-2</v>
      </c>
      <c r="AF110">
        <v>0</v>
      </c>
      <c r="AG110">
        <v>0.47159543863957332</v>
      </c>
      <c r="AH110">
        <v>1.2225032314158912</v>
      </c>
      <c r="AI110">
        <v>0.3933908040399991</v>
      </c>
      <c r="AJ110">
        <v>0.26948190776325626</v>
      </c>
      <c r="AK110">
        <v>0</v>
      </c>
      <c r="AL110">
        <v>0.313265117375779</v>
      </c>
      <c r="AM110">
        <v>0.38980343162499126</v>
      </c>
      <c r="AN110">
        <v>5.0131654248953342E-2</v>
      </c>
      <c r="AO110">
        <v>0.20495060780049612</v>
      </c>
      <c r="AP110">
        <v>0</v>
      </c>
      <c r="AQ110">
        <v>0.57230534564254787</v>
      </c>
      <c r="AR110">
        <v>0.92775331801607619</v>
      </c>
      <c r="AS110">
        <v>0.33882601895660963</v>
      </c>
      <c r="AT110">
        <v>0.98247998861647512</v>
      </c>
      <c r="AU110" t="str">
        <f>VLOOKUP(A110,'Dataset 1 - General'!A:A,1,0)</f>
        <v>Firm 108</v>
      </c>
    </row>
    <row r="111" spans="1:47" x14ac:dyDescent="0.2">
      <c r="A111" t="s">
        <v>130</v>
      </c>
      <c r="B111">
        <v>14.049097064095408</v>
      </c>
      <c r="C111">
        <v>2.4041878926702771</v>
      </c>
      <c r="D111">
        <v>0</v>
      </c>
      <c r="E111">
        <v>0</v>
      </c>
      <c r="F111">
        <v>0</v>
      </c>
      <c r="G111">
        <v>6.7829956844352557</v>
      </c>
      <c r="H111">
        <v>6.9436660172401004</v>
      </c>
      <c r="I111">
        <v>0</v>
      </c>
      <c r="J111">
        <v>0</v>
      </c>
      <c r="K111">
        <v>0</v>
      </c>
      <c r="L111">
        <v>31.598956010166624</v>
      </c>
      <c r="M111">
        <v>15.075147237087457</v>
      </c>
      <c r="N111">
        <v>0</v>
      </c>
      <c r="O111">
        <v>0</v>
      </c>
      <c r="P111">
        <v>0</v>
      </c>
      <c r="Q111">
        <v>0.62993888394003561</v>
      </c>
      <c r="R111">
        <v>8.3970555059042391E-3</v>
      </c>
      <c r="S111">
        <v>0</v>
      </c>
      <c r="T111">
        <v>0</v>
      </c>
      <c r="U111">
        <v>0</v>
      </c>
      <c r="V111">
        <v>0.49802504426551814</v>
      </c>
      <c r="W111">
        <v>0.61253482225173483</v>
      </c>
      <c r="X111">
        <v>0</v>
      </c>
      <c r="Y111">
        <v>0</v>
      </c>
      <c r="Z111">
        <v>0</v>
      </c>
      <c r="AA111">
        <v>0.52448066299550045</v>
      </c>
      <c r="AB111">
        <v>0.68338074676665761</v>
      </c>
      <c r="AC111">
        <v>0</v>
      </c>
      <c r="AD111">
        <v>0</v>
      </c>
      <c r="AE111">
        <v>0</v>
      </c>
      <c r="AF111">
        <v>0.66128591785654589</v>
      </c>
      <c r="AG111">
        <v>0.19392894192898594</v>
      </c>
      <c r="AH111">
        <v>0</v>
      </c>
      <c r="AI111">
        <v>0</v>
      </c>
      <c r="AJ111">
        <v>0</v>
      </c>
      <c r="AK111">
        <v>6.0849981739069178E-2</v>
      </c>
      <c r="AL111">
        <v>0.4374882162843437</v>
      </c>
      <c r="AM111">
        <v>0</v>
      </c>
      <c r="AN111">
        <v>0</v>
      </c>
      <c r="AO111">
        <v>0</v>
      </c>
      <c r="AP111">
        <v>0.28622502022509322</v>
      </c>
      <c r="AQ111">
        <v>0.17416041397690205</v>
      </c>
      <c r="AR111">
        <v>0</v>
      </c>
      <c r="AS111">
        <v>0</v>
      </c>
      <c r="AT111">
        <v>0</v>
      </c>
      <c r="AU111" t="str">
        <f>VLOOKUP(A111,'Dataset 1 - General'!A:A,1,0)</f>
        <v>Firm 109</v>
      </c>
    </row>
    <row r="112" spans="1:47" x14ac:dyDescent="0.2">
      <c r="A112" t="s">
        <v>131</v>
      </c>
      <c r="B112">
        <v>36.855946764634737</v>
      </c>
      <c r="C112">
        <v>979.80211790107978</v>
      </c>
      <c r="D112">
        <v>288.26751173956649</v>
      </c>
      <c r="E112">
        <v>58.013389755104761</v>
      </c>
      <c r="F112">
        <v>0.52820247707458168</v>
      </c>
      <c r="G112">
        <v>164.17415980622238</v>
      </c>
      <c r="H112">
        <v>798.49806208302778</v>
      </c>
      <c r="I112">
        <v>115.46580954763991</v>
      </c>
      <c r="J112">
        <v>1059.9694451075295</v>
      </c>
      <c r="K112">
        <v>1713.1558625506402</v>
      </c>
      <c r="L112">
        <v>366.47979337166487</v>
      </c>
      <c r="M112">
        <v>454.81785733096922</v>
      </c>
      <c r="N112">
        <v>422.76466660733178</v>
      </c>
      <c r="O112">
        <v>92.073935548482666</v>
      </c>
      <c r="P112">
        <v>332.52950385762074</v>
      </c>
      <c r="Q112">
        <v>0.56903493600075938</v>
      </c>
      <c r="R112">
        <v>0.55861890102884015</v>
      </c>
      <c r="S112">
        <v>9.6686229127406209E-3</v>
      </c>
      <c r="T112">
        <v>1.2915325009397269</v>
      </c>
      <c r="U112">
        <v>1.1057129234690377</v>
      </c>
      <c r="V112">
        <v>4.7569818462634236E-2</v>
      </c>
      <c r="W112">
        <v>0.59218515822266793</v>
      </c>
      <c r="X112">
        <v>0.36743880551291891</v>
      </c>
      <c r="Y112">
        <v>0.65932770771571403</v>
      </c>
      <c r="Z112">
        <v>2.5619074090460825E-2</v>
      </c>
      <c r="AA112">
        <v>0.38157867919659005</v>
      </c>
      <c r="AB112">
        <v>0.64472438145827726</v>
      </c>
      <c r="AC112">
        <v>0.81205933613751646</v>
      </c>
      <c r="AD112">
        <v>0.69712535728213176</v>
      </c>
      <c r="AE112">
        <v>1.9313196728249971</v>
      </c>
      <c r="AF112">
        <v>0.51440357581567298</v>
      </c>
      <c r="AG112">
        <v>1.3395940171975327</v>
      </c>
      <c r="AH112">
        <v>0.9041653532351307</v>
      </c>
      <c r="AI112">
        <v>0.70953088910121398</v>
      </c>
      <c r="AJ112">
        <v>0.95237254398976035</v>
      </c>
      <c r="AK112">
        <v>0.57190240907014755</v>
      </c>
      <c r="AL112">
        <v>0.29613274377453991</v>
      </c>
      <c r="AM112">
        <v>0.15146878020369917</v>
      </c>
      <c r="AN112">
        <v>0.21334978761249826</v>
      </c>
      <c r="AO112">
        <v>0.24380290915336381</v>
      </c>
      <c r="AP112">
        <v>0.9313117052663199</v>
      </c>
      <c r="AQ112">
        <v>1.7217459997901445</v>
      </c>
      <c r="AR112">
        <v>5.9489607148639781E-2</v>
      </c>
      <c r="AS112">
        <v>0.11231238169487603</v>
      </c>
      <c r="AT112">
        <v>7.2943739077862835E-2</v>
      </c>
      <c r="AU112" t="str">
        <f>VLOOKUP(A112,'Dataset 1 - General'!A:A,1,0)</f>
        <v>Firm 110</v>
      </c>
    </row>
    <row r="113" spans="1:47" x14ac:dyDescent="0.2">
      <c r="A113" t="s">
        <v>132</v>
      </c>
      <c r="B113">
        <v>0.18896978278465276</v>
      </c>
      <c r="C113">
        <v>-2.2530893202478155</v>
      </c>
      <c r="D113">
        <v>-3.6378261971520307</v>
      </c>
      <c r="E113">
        <v>-0.39123258932379379</v>
      </c>
      <c r="F113">
        <v>0.74237664643139378</v>
      </c>
      <c r="G113">
        <v>63.883413260810563</v>
      </c>
      <c r="H113">
        <v>30.227306416441643</v>
      </c>
      <c r="I113">
        <v>18.378043950171097</v>
      </c>
      <c r="J113">
        <v>26.593464896184646</v>
      </c>
      <c r="K113">
        <v>51.779381080600103</v>
      </c>
      <c r="L113">
        <v>1.8923129967527672</v>
      </c>
      <c r="M113">
        <v>5.8238043882195125</v>
      </c>
      <c r="N113">
        <v>2.233474551849068</v>
      </c>
      <c r="O113">
        <v>3.7008820747716777</v>
      </c>
      <c r="P113">
        <v>6.4126567657116524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tr">
        <f>VLOOKUP(A113,'Dataset 1 - General'!A:A,1,0)</f>
        <v>Firm 111</v>
      </c>
    </row>
    <row r="114" spans="1:47" x14ac:dyDescent="0.2">
      <c r="A114" t="s">
        <v>133</v>
      </c>
      <c r="B114">
        <v>5493.7522655726934</v>
      </c>
      <c r="C114">
        <v>3056.3955271033124</v>
      </c>
      <c r="D114">
        <v>2976.6400841529075</v>
      </c>
      <c r="E114">
        <v>911.68157860171925</v>
      </c>
      <c r="F114">
        <v>2296.6592149714415</v>
      </c>
      <c r="G114">
        <v>10234.892253027208</v>
      </c>
      <c r="H114">
        <v>5745.895650079503</v>
      </c>
      <c r="I114">
        <v>1112.3576218008066</v>
      </c>
      <c r="J114">
        <v>6033.1712139810825</v>
      </c>
      <c r="K114">
        <v>714.66842040935262</v>
      </c>
      <c r="L114">
        <v>3552.0625854403788</v>
      </c>
      <c r="M114">
        <v>2185.4382719413302</v>
      </c>
      <c r="N114">
        <v>1924.2004205090611</v>
      </c>
      <c r="O114">
        <v>456.10165097918417</v>
      </c>
      <c r="P114">
        <v>677.60249383332371</v>
      </c>
      <c r="Q114">
        <v>-0.84723992923768143</v>
      </c>
      <c r="R114">
        <v>0.70846322835057318</v>
      </c>
      <c r="S114">
        <v>0.43834015845622154</v>
      </c>
      <c r="T114">
        <v>0.17196240289558715</v>
      </c>
      <c r="U114">
        <v>0.12655303630581433</v>
      </c>
      <c r="V114">
        <v>6.2989150111641079</v>
      </c>
      <c r="W114">
        <v>0.20901238767429656</v>
      </c>
      <c r="X114">
        <v>0.55612480188615976</v>
      </c>
      <c r="Y114">
        <v>0.40384104690692557</v>
      </c>
      <c r="Z114">
        <v>0.69742694178818398</v>
      </c>
      <c r="AA114">
        <v>1.5318015958611924</v>
      </c>
      <c r="AB114">
        <v>1.6842595326113463</v>
      </c>
      <c r="AC114">
        <v>1.1788520516955059</v>
      </c>
      <c r="AD114">
        <v>1.2709051422554747</v>
      </c>
      <c r="AE114">
        <v>0.16755821801589621</v>
      </c>
      <c r="AF114">
        <v>0.63283384121202657</v>
      </c>
      <c r="AG114">
        <v>0.90001414666882085</v>
      </c>
      <c r="AH114">
        <v>0.32748890864080277</v>
      </c>
      <c r="AI114">
        <v>0.40573374223852676</v>
      </c>
      <c r="AJ114">
        <v>0.10323418912266488</v>
      </c>
      <c r="AK114">
        <v>0.20839605599402741</v>
      </c>
      <c r="AL114">
        <v>0.51865824034778718</v>
      </c>
      <c r="AM114">
        <v>9.1639785007857823E-3</v>
      </c>
      <c r="AN114">
        <v>0.21674606333662336</v>
      </c>
      <c r="AO114">
        <v>0.3586503699854609</v>
      </c>
      <c r="AP114">
        <v>1.3324982483112373</v>
      </c>
      <c r="AQ114">
        <v>1.3325667854960608</v>
      </c>
      <c r="AR114">
        <v>1.3545120495376537</v>
      </c>
      <c r="AS114">
        <v>1.4565537704539768</v>
      </c>
      <c r="AT114">
        <v>1.1039937964426147</v>
      </c>
      <c r="AU114" t="str">
        <f>VLOOKUP(A114,'Dataset 1 - General'!A:A,1,0)</f>
        <v>Firm 112</v>
      </c>
    </row>
    <row r="115" spans="1:47" x14ac:dyDescent="0.2">
      <c r="A115" t="s">
        <v>134</v>
      </c>
      <c r="B115">
        <v>2.3379470536885214</v>
      </c>
      <c r="C115">
        <v>0</v>
      </c>
      <c r="D115">
        <v>0</v>
      </c>
      <c r="E115">
        <v>0</v>
      </c>
      <c r="F115">
        <v>0</v>
      </c>
      <c r="G115">
        <v>-56.179799190445742</v>
      </c>
      <c r="H115">
        <v>-56.661317508925876</v>
      </c>
      <c r="I115">
        <v>0</v>
      </c>
      <c r="J115">
        <v>0</v>
      </c>
      <c r="K115">
        <v>0</v>
      </c>
      <c r="L115">
        <v>-57.365187304243456</v>
      </c>
      <c r="M115">
        <v>-182.38185144701356</v>
      </c>
      <c r="N115">
        <v>0</v>
      </c>
      <c r="O115">
        <v>0</v>
      </c>
      <c r="P115">
        <v>0</v>
      </c>
      <c r="Q115">
        <v>6.2274389338301699E-2</v>
      </c>
      <c r="R115">
        <v>0</v>
      </c>
      <c r="S115">
        <v>0</v>
      </c>
      <c r="T115">
        <v>0</v>
      </c>
      <c r="U115">
        <v>0</v>
      </c>
      <c r="V115">
        <v>0.51533347958114029</v>
      </c>
      <c r="W115">
        <v>0.40955383796910472</v>
      </c>
      <c r="X115">
        <v>0</v>
      </c>
      <c r="Y115">
        <v>0</v>
      </c>
      <c r="Z115">
        <v>0</v>
      </c>
      <c r="AA115">
        <v>0.7456078957291018</v>
      </c>
      <c r="AB115">
        <v>0.4713641538575209</v>
      </c>
      <c r="AC115">
        <v>0</v>
      </c>
      <c r="AD115">
        <v>0</v>
      </c>
      <c r="AE115">
        <v>0</v>
      </c>
      <c r="AF115">
        <v>9.5439069807009738E-2</v>
      </c>
      <c r="AG115">
        <v>0</v>
      </c>
      <c r="AH115">
        <v>0</v>
      </c>
      <c r="AI115">
        <v>0</v>
      </c>
      <c r="AJ115">
        <v>0</v>
      </c>
      <c r="AK115">
        <v>0.72022417018852392</v>
      </c>
      <c r="AL115">
        <v>0.4496695191546109</v>
      </c>
      <c r="AM115">
        <v>0</v>
      </c>
      <c r="AN115">
        <v>0</v>
      </c>
      <c r="AO115">
        <v>0</v>
      </c>
      <c r="AP115">
        <v>1.0236434154448646</v>
      </c>
      <c r="AQ115">
        <v>0.21104402091716087</v>
      </c>
      <c r="AR115">
        <v>0</v>
      </c>
      <c r="AS115">
        <v>0</v>
      </c>
      <c r="AT115">
        <v>0</v>
      </c>
      <c r="AU115" t="str">
        <f>VLOOKUP(A115,'Dataset 1 - General'!A:A,1,0)</f>
        <v>Firm 113</v>
      </c>
    </row>
    <row r="116" spans="1:47" x14ac:dyDescent="0.2">
      <c r="A116" t="s">
        <v>135</v>
      </c>
      <c r="B116">
        <v>24.286193142377744</v>
      </c>
      <c r="C116">
        <v>3.0388000182122856</v>
      </c>
      <c r="D116">
        <v>28.678435292707608</v>
      </c>
      <c r="E116">
        <v>19.184680580318048</v>
      </c>
      <c r="F116">
        <v>0.24328440683471661</v>
      </c>
      <c r="G116">
        <v>2.5525755136186108</v>
      </c>
      <c r="H116">
        <v>19.205910106362996</v>
      </c>
      <c r="I116">
        <v>17.143651759490304</v>
      </c>
      <c r="J116">
        <v>10.455153158026283</v>
      </c>
      <c r="K116">
        <v>4.6617909328455971</v>
      </c>
      <c r="L116">
        <v>3.9652407702969508</v>
      </c>
      <c r="M116">
        <v>13.383504285369007</v>
      </c>
      <c r="N116">
        <v>10.920721076209276</v>
      </c>
      <c r="O116">
        <v>3.5851797681014763</v>
      </c>
      <c r="P116">
        <v>7.4547961582325639</v>
      </c>
      <c r="Q116">
        <v>0.22428828573171597</v>
      </c>
      <c r="R116">
        <v>1.0338498782461352</v>
      </c>
      <c r="S116">
        <v>0.34370448440749285</v>
      </c>
      <c r="T116">
        <v>1.124843227031181</v>
      </c>
      <c r="U116">
        <v>0.45320715803743028</v>
      </c>
      <c r="V116">
        <v>0.78668394885278314</v>
      </c>
      <c r="W116">
        <v>0.10128461320043682</v>
      </c>
      <c r="X116">
        <v>0.78828992005569887</v>
      </c>
      <c r="Y116">
        <v>0.8838939160557262</v>
      </c>
      <c r="Z116">
        <v>0.83067574237735886</v>
      </c>
      <c r="AA116">
        <v>1.014766899934066</v>
      </c>
      <c r="AB116">
        <v>8.2598319668296824E-2</v>
      </c>
      <c r="AC116">
        <v>0.73577702240862453</v>
      </c>
      <c r="AD116">
        <v>0.1966928770669944</v>
      </c>
      <c r="AE116">
        <v>0.49681515911812885</v>
      </c>
      <c r="AF116">
        <v>0.67761013691820327</v>
      </c>
      <c r="AG116">
        <v>1.021475119425945</v>
      </c>
      <c r="AH116">
        <v>1.1177219213813405</v>
      </c>
      <c r="AI116">
        <v>0.47821192247846589</v>
      </c>
      <c r="AJ116">
        <v>0.65804699034915437</v>
      </c>
      <c r="AK116">
        <v>0.71859421922355982</v>
      </c>
      <c r="AL116">
        <v>4.7343192979443588E-2</v>
      </c>
      <c r="AM116">
        <v>0.68864677853192091</v>
      </c>
      <c r="AN116">
        <v>0.68894125758399594</v>
      </c>
      <c r="AO116">
        <v>0.4874105428893577</v>
      </c>
      <c r="AP116">
        <v>1.0278205835385636</v>
      </c>
      <c r="AQ116">
        <v>0.70436699235368461</v>
      </c>
      <c r="AR116">
        <v>1.1025158523772594</v>
      </c>
      <c r="AS116">
        <v>1.5524628858590372</v>
      </c>
      <c r="AT116">
        <v>1.7363817337098231</v>
      </c>
      <c r="AU116" t="str">
        <f>VLOOKUP(A116,'Dataset 1 - General'!A:A,1,0)</f>
        <v>Firm 114</v>
      </c>
    </row>
    <row r="117" spans="1:47" x14ac:dyDescent="0.2">
      <c r="A117" t="s">
        <v>136</v>
      </c>
      <c r="B117">
        <v>22.968853121993959</v>
      </c>
      <c r="C117">
        <v>27.548694590566988</v>
      </c>
      <c r="D117">
        <v>179.71237333699088</v>
      </c>
      <c r="E117">
        <v>156.04396903077327</v>
      </c>
      <c r="F117">
        <v>49.617277169165661</v>
      </c>
      <c r="G117">
        <v>68.089972621803213</v>
      </c>
      <c r="H117">
        <v>224.60623270853046</v>
      </c>
      <c r="I117">
        <v>93.454407527455515</v>
      </c>
      <c r="J117">
        <v>104.31200615167398</v>
      </c>
      <c r="K117">
        <v>405.45131737682249</v>
      </c>
      <c r="L117">
        <v>93.526145199142903</v>
      </c>
      <c r="M117">
        <v>222.6364441915677</v>
      </c>
      <c r="N117">
        <v>43.893746402484965</v>
      </c>
      <c r="O117">
        <v>212.52404789503697</v>
      </c>
      <c r="P117">
        <v>19.473070320947478</v>
      </c>
      <c r="Q117">
        <v>9.6012113493045309E-2</v>
      </c>
      <c r="R117">
        <v>0.92474372456356702</v>
      </c>
      <c r="S117">
        <v>6.3288252750915057E-3</v>
      </c>
      <c r="T117">
        <v>0.19567964298341586</v>
      </c>
      <c r="U117">
        <v>0.45837743508294149</v>
      </c>
      <c r="V117">
        <v>0.74465661508077974</v>
      </c>
      <c r="W117">
        <v>0.72018213010594334</v>
      </c>
      <c r="X117">
        <v>0.70043457193168057</v>
      </c>
      <c r="Y117">
        <v>1.2397647476022873</v>
      </c>
      <c r="Z117">
        <v>0.51160345277950747</v>
      </c>
      <c r="AA117">
        <v>1.2787579819090944</v>
      </c>
      <c r="AB117">
        <v>0.84845365976460208</v>
      </c>
      <c r="AC117">
        <v>1.4119927105345846</v>
      </c>
      <c r="AD117">
        <v>0.98316797767055042</v>
      </c>
      <c r="AE117">
        <v>4.0942445804845282E-2</v>
      </c>
      <c r="AF117">
        <v>0.6708893329824468</v>
      </c>
      <c r="AG117">
        <v>4.8302405497048957E-2</v>
      </c>
      <c r="AH117">
        <v>0.63189269720092256</v>
      </c>
      <c r="AI117">
        <v>0.99102039525739027</v>
      </c>
      <c r="AJ117">
        <v>0.19872606684474611</v>
      </c>
      <c r="AK117">
        <v>0.31182381056673547</v>
      </c>
      <c r="AL117">
        <v>5.2173265339453987E-3</v>
      </c>
      <c r="AM117">
        <v>0.27670410522850752</v>
      </c>
      <c r="AN117">
        <v>0.45218753127145023</v>
      </c>
      <c r="AO117">
        <v>5.5292512358501272E-2</v>
      </c>
      <c r="AP117">
        <v>0.67293883248439168</v>
      </c>
      <c r="AQ117">
        <v>1.6709473498156113</v>
      </c>
      <c r="AR117">
        <v>1.6695666370094226</v>
      </c>
      <c r="AS117">
        <v>1.7873899510716225</v>
      </c>
      <c r="AT117">
        <v>1.8039801171700729</v>
      </c>
      <c r="AU117" t="str">
        <f>VLOOKUP(A117,'Dataset 1 - General'!A:A,1,0)</f>
        <v>Firm 115</v>
      </c>
    </row>
    <row r="118" spans="1:47" x14ac:dyDescent="0.2">
      <c r="A118" t="s">
        <v>137</v>
      </c>
      <c r="B118">
        <v>134.6728917143169</v>
      </c>
      <c r="C118">
        <v>417.26309266735535</v>
      </c>
      <c r="D118">
        <v>384.24453960023965</v>
      </c>
      <c r="E118">
        <v>134.66078557994769</v>
      </c>
      <c r="F118">
        <v>602.49700649810984</v>
      </c>
      <c r="G118">
        <v>130.74577001218245</v>
      </c>
      <c r="H118">
        <v>299.27759634939224</v>
      </c>
      <c r="I118">
        <v>523.42514056348864</v>
      </c>
      <c r="J118">
        <v>790.41546513976198</v>
      </c>
      <c r="K118">
        <v>1418.9097542277088</v>
      </c>
      <c r="L118">
        <v>162.00464506303163</v>
      </c>
      <c r="M118">
        <v>159.95077478445856</v>
      </c>
      <c r="N118">
        <v>370.05205584812649</v>
      </c>
      <c r="O118">
        <v>690.16343218348788</v>
      </c>
      <c r="P118">
        <v>327.29456219476953</v>
      </c>
      <c r="Q118">
        <v>1.0175289346149807</v>
      </c>
      <c r="R118">
        <v>0.48496794630957163</v>
      </c>
      <c r="S118">
        <v>1.4626704801087593</v>
      </c>
      <c r="T118">
        <v>1.0592371243991738</v>
      </c>
      <c r="U118">
        <v>0.45795663259265373</v>
      </c>
      <c r="V118">
        <v>0.69267740643160125</v>
      </c>
      <c r="W118">
        <v>0.12513996924611823</v>
      </c>
      <c r="X118">
        <v>0.22131903775414632</v>
      </c>
      <c r="Y118">
        <v>0.78692202093855823</v>
      </c>
      <c r="Z118">
        <v>9.2203354908186857E-3</v>
      </c>
      <c r="AA118">
        <v>1.4323578189708877</v>
      </c>
      <c r="AB118">
        <v>2.3513780255281285</v>
      </c>
      <c r="AC118">
        <v>0.16504615700124864</v>
      </c>
      <c r="AD118">
        <v>6.8096662498125515E-2</v>
      </c>
      <c r="AE118">
        <v>1.6572857331839292</v>
      </c>
      <c r="AF118">
        <v>0.35985210468580148</v>
      </c>
      <c r="AG118">
        <v>0.29794550411294973</v>
      </c>
      <c r="AH118">
        <v>0.86860266877870906</v>
      </c>
      <c r="AI118">
        <v>0.3151895357870334</v>
      </c>
      <c r="AJ118">
        <v>0.49333939625022893</v>
      </c>
      <c r="AK118">
        <v>0.34738825621133074</v>
      </c>
      <c r="AL118">
        <v>0.75685912310552539</v>
      </c>
      <c r="AM118">
        <v>0.49671627760373011</v>
      </c>
      <c r="AN118">
        <v>3.6212077812367439E-2</v>
      </c>
      <c r="AO118">
        <v>0.592643902008399</v>
      </c>
      <c r="AP118">
        <v>1.7053737530338422</v>
      </c>
      <c r="AQ118">
        <v>1.746454844056432</v>
      </c>
      <c r="AR118">
        <v>0.49709646384727019</v>
      </c>
      <c r="AS118">
        <v>1.8557468739447647</v>
      </c>
      <c r="AT118">
        <v>1.7783059436253135</v>
      </c>
      <c r="AU118" t="str">
        <f>VLOOKUP(A118,'Dataset 1 - General'!A:A,1,0)</f>
        <v>Firm 116</v>
      </c>
    </row>
    <row r="119" spans="1:47" x14ac:dyDescent="0.2">
      <c r="A119" t="s">
        <v>138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tr">
        <f>VLOOKUP(A119,'Dataset 1 - General'!A:A,1,0)</f>
        <v>Firm 117</v>
      </c>
    </row>
    <row r="120" spans="1:47" x14ac:dyDescent="0.2">
      <c r="A120" t="s">
        <v>139</v>
      </c>
      <c r="B120">
        <v>164.30519972637131</v>
      </c>
      <c r="C120">
        <v>593.55977155979838</v>
      </c>
      <c r="D120">
        <v>17.428044835663009</v>
      </c>
      <c r="E120">
        <v>582.62849554457796</v>
      </c>
      <c r="F120">
        <v>469.66378152270408</v>
      </c>
      <c r="G120">
        <v>323.83694932455398</v>
      </c>
      <c r="H120">
        <v>685.38337023037991</v>
      </c>
      <c r="I120">
        <v>1019.3719932281602</v>
      </c>
      <c r="J120">
        <v>545.61441474572018</v>
      </c>
      <c r="K120">
        <v>357.35784810136278</v>
      </c>
      <c r="L120">
        <v>269.80799139591949</v>
      </c>
      <c r="M120">
        <v>341.45418850391331</v>
      </c>
      <c r="N120">
        <v>493.68766813762352</v>
      </c>
      <c r="O120">
        <v>797.37544530754815</v>
      </c>
      <c r="P120">
        <v>576.53933682680076</v>
      </c>
      <c r="Q120">
        <v>0.15610835983759783</v>
      </c>
      <c r="R120">
        <v>0.2631233018984947</v>
      </c>
      <c r="S120">
        <v>0.2791321348990542</v>
      </c>
      <c r="T120">
        <v>7.9308623676907969E-2</v>
      </c>
      <c r="U120">
        <v>0.22577196145699926</v>
      </c>
      <c r="V120">
        <v>0.59466573938046563</v>
      </c>
      <c r="W120">
        <v>0.26289633972357634</v>
      </c>
      <c r="X120">
        <v>0.92421887889124721</v>
      </c>
      <c r="Y120">
        <v>1.0688462324736572</v>
      </c>
      <c r="Z120">
        <v>0.67287513979221603</v>
      </c>
      <c r="AA120">
        <v>0.92629711205323073</v>
      </c>
      <c r="AB120">
        <v>8.8983886393635983E-2</v>
      </c>
      <c r="AC120">
        <v>1.4887965866969211</v>
      </c>
      <c r="AD120">
        <v>2.1956970489369398</v>
      </c>
      <c r="AE120">
        <v>7.027350896805086E-2</v>
      </c>
      <c r="AF120">
        <v>0.94484714543312942</v>
      </c>
      <c r="AG120">
        <v>1.1800186266347419</v>
      </c>
      <c r="AH120">
        <v>0.82655305676109347</v>
      </c>
      <c r="AI120">
        <v>1.2336547850872321</v>
      </c>
      <c r="AJ120">
        <v>0.74927815050401614</v>
      </c>
      <c r="AK120">
        <v>9.0340950643395188E-2</v>
      </c>
      <c r="AL120">
        <v>0.68772654172111347</v>
      </c>
      <c r="AM120">
        <v>0.27026176313026801</v>
      </c>
      <c r="AN120">
        <v>6.4478030918611387E-2</v>
      </c>
      <c r="AO120">
        <v>0.17472405149505901</v>
      </c>
      <c r="AP120">
        <v>1.0511958277767621</v>
      </c>
      <c r="AQ120">
        <v>1.382388961136465</v>
      </c>
      <c r="AR120">
        <v>0.52598567899515536</v>
      </c>
      <c r="AS120">
        <v>0.64511511843006575</v>
      </c>
      <c r="AT120">
        <v>1.2559534705350466</v>
      </c>
      <c r="AU120" t="str">
        <f>VLOOKUP(A120,'Dataset 1 - General'!A:A,1,0)</f>
        <v>Firm 118</v>
      </c>
    </row>
    <row r="121" spans="1:47" x14ac:dyDescent="0.2">
      <c r="A121" t="s">
        <v>140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tr">
        <f>VLOOKUP(A121,'Dataset 1 - General'!A:A,1,0)</f>
        <v>Firm 119</v>
      </c>
    </row>
    <row r="122" spans="1:47" x14ac:dyDescent="0.2">
      <c r="A122" t="s">
        <v>141</v>
      </c>
      <c r="B122">
        <v>0.20787719164114798</v>
      </c>
      <c r="C122">
        <v>3.4184267622053836E-2</v>
      </c>
      <c r="D122">
        <v>-0.16971604610989732</v>
      </c>
      <c r="E122">
        <v>0</v>
      </c>
      <c r="F122">
        <v>0</v>
      </c>
      <c r="G122">
        <v>4.5841853703899246E-2</v>
      </c>
      <c r="H122">
        <v>0</v>
      </c>
      <c r="I122">
        <v>0</v>
      </c>
      <c r="J122">
        <v>0</v>
      </c>
      <c r="K122">
        <v>0</v>
      </c>
      <c r="L122">
        <v>4.949243391796658E-2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tr">
        <f>VLOOKUP(A122,'Dataset 1 - General'!A:A,1,0)</f>
        <v>Firm 120</v>
      </c>
    </row>
    <row r="123" spans="1:47" x14ac:dyDescent="0.2">
      <c r="A123" t="s">
        <v>142</v>
      </c>
      <c r="B123">
        <v>145.7644921796695</v>
      </c>
      <c r="C123">
        <v>195.96858687865074</v>
      </c>
      <c r="D123">
        <v>122.2695615490409</v>
      </c>
      <c r="E123">
        <v>0</v>
      </c>
      <c r="F123">
        <v>0</v>
      </c>
      <c r="G123">
        <v>573.88404389517518</v>
      </c>
      <c r="H123">
        <v>782.55111731035322</v>
      </c>
      <c r="I123">
        <v>618.06430915054716</v>
      </c>
      <c r="J123">
        <v>0</v>
      </c>
      <c r="K123">
        <v>0</v>
      </c>
      <c r="L123">
        <v>66.045654798166112</v>
      </c>
      <c r="M123">
        <v>517.92123683211173</v>
      </c>
      <c r="N123">
        <v>472.89633167406305</v>
      </c>
      <c r="O123">
        <v>0</v>
      </c>
      <c r="P123">
        <v>0</v>
      </c>
      <c r="Q123">
        <v>0.62630252375384232</v>
      </c>
      <c r="R123">
        <v>7.2779210701021974E-2</v>
      </c>
      <c r="S123">
        <v>1.1798942490022573</v>
      </c>
      <c r="T123">
        <v>0</v>
      </c>
      <c r="U123">
        <v>0</v>
      </c>
      <c r="V123">
        <v>0.72317355237984049</v>
      </c>
      <c r="W123">
        <v>0.17075181592282399</v>
      </c>
      <c r="X123">
        <v>0.24172265951108762</v>
      </c>
      <c r="Y123">
        <v>0</v>
      </c>
      <c r="Z123">
        <v>0</v>
      </c>
      <c r="AA123">
        <v>1.6601269337975675</v>
      </c>
      <c r="AB123">
        <v>2.7486693015124741E-2</v>
      </c>
      <c r="AC123">
        <v>1.4876301470922504</v>
      </c>
      <c r="AD123">
        <v>0</v>
      </c>
      <c r="AE123">
        <v>0</v>
      </c>
      <c r="AF123">
        <v>0.61137092912945568</v>
      </c>
      <c r="AG123">
        <v>1.1714501498120797</v>
      </c>
      <c r="AH123">
        <v>1.1726634600640478</v>
      </c>
      <c r="AI123">
        <v>0</v>
      </c>
      <c r="AJ123">
        <v>0</v>
      </c>
      <c r="AK123">
        <v>0.33826373835322482</v>
      </c>
      <c r="AL123">
        <v>0.21946160224512942</v>
      </c>
      <c r="AM123">
        <v>0.69185665460230916</v>
      </c>
      <c r="AN123">
        <v>0</v>
      </c>
      <c r="AO123">
        <v>0</v>
      </c>
      <c r="AP123">
        <v>0.53501828479817881</v>
      </c>
      <c r="AQ123">
        <v>0.63268005392837767</v>
      </c>
      <c r="AR123">
        <v>0.12647191027593091</v>
      </c>
      <c r="AS123">
        <v>0</v>
      </c>
      <c r="AT123">
        <v>0</v>
      </c>
      <c r="AU123" t="str">
        <f>VLOOKUP(A123,'Dataset 1 - General'!A:A,1,0)</f>
        <v>Firm 121</v>
      </c>
    </row>
    <row r="124" spans="1:47" x14ac:dyDescent="0.2">
      <c r="A124" t="s">
        <v>143</v>
      </c>
      <c r="B124">
        <v>5.4259611322975436</v>
      </c>
      <c r="C124">
        <v>-1.8781291568961944</v>
      </c>
      <c r="D124">
        <v>-1.1621040906901914</v>
      </c>
      <c r="E124">
        <v>-0.61906636058072562</v>
      </c>
      <c r="F124">
        <v>-3.9676279583791378E-2</v>
      </c>
      <c r="G124">
        <v>0.42385605032246498</v>
      </c>
      <c r="H124">
        <v>3.1703673380670554</v>
      </c>
      <c r="I124">
        <v>1.1808530444539902</v>
      </c>
      <c r="J124">
        <v>3.2599311014009262</v>
      </c>
      <c r="K124">
        <v>2.2560124355277438</v>
      </c>
      <c r="L124">
        <v>11.171237129246933</v>
      </c>
      <c r="M124">
        <v>4.9747322643294272</v>
      </c>
      <c r="N124">
        <v>0.78309029349069237</v>
      </c>
      <c r="O124">
        <v>2.3523092621392196</v>
      </c>
      <c r="P124">
        <v>0.60759659451497505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tr">
        <f>VLOOKUP(A124,'Dataset 1 - General'!A:A,1,0)</f>
        <v>Firm 122</v>
      </c>
    </row>
    <row r="125" spans="1:47" x14ac:dyDescent="0.2">
      <c r="A125" t="s">
        <v>144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tr">
        <f>VLOOKUP(A125,'Dataset 1 - General'!A:A,1,0)</f>
        <v>Firm 123</v>
      </c>
    </row>
    <row r="126" spans="1:47" x14ac:dyDescent="0.2">
      <c r="A126" t="s">
        <v>145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tr">
        <f>VLOOKUP(A126,'Dataset 1 - General'!A:A,1,0)</f>
        <v>Firm 124</v>
      </c>
    </row>
    <row r="127" spans="1:47" x14ac:dyDescent="0.2">
      <c r="A127" t="s">
        <v>146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tr">
        <f>VLOOKUP(A127,'Dataset 1 - General'!A:A,1,0)</f>
        <v>Firm 125</v>
      </c>
    </row>
    <row r="128" spans="1:47" x14ac:dyDescent="0.2">
      <c r="A128" t="s">
        <v>147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tr">
        <f>VLOOKUP(A128,'Dataset 1 - General'!A:A,1,0)</f>
        <v>Firm 126</v>
      </c>
    </row>
    <row r="129" spans="1:47" x14ac:dyDescent="0.2">
      <c r="A129" t="s">
        <v>148</v>
      </c>
      <c r="B129">
        <v>0</v>
      </c>
      <c r="C129">
        <v>14.182273953134757</v>
      </c>
      <c r="D129">
        <v>133.4023750738518</v>
      </c>
      <c r="E129">
        <v>20.829588250192135</v>
      </c>
      <c r="F129">
        <v>304.50319291150424</v>
      </c>
      <c r="G129">
        <v>0</v>
      </c>
      <c r="H129">
        <v>7535.142994407639</v>
      </c>
      <c r="I129">
        <v>4495.7219855561707</v>
      </c>
      <c r="J129">
        <v>3049.5019052205021</v>
      </c>
      <c r="K129">
        <v>2148.3258823520464</v>
      </c>
      <c r="L129">
        <v>0</v>
      </c>
      <c r="M129">
        <v>80.893909168295053</v>
      </c>
      <c r="N129">
        <v>88.601984677424326</v>
      </c>
      <c r="O129">
        <v>12.611215487206849</v>
      </c>
      <c r="P129">
        <v>97.419944888741284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tr">
        <f>VLOOKUP(A129,'Dataset 1 - General'!A:A,1,0)</f>
        <v>Firm 127</v>
      </c>
    </row>
    <row r="130" spans="1:47" x14ac:dyDescent="0.2">
      <c r="A130" t="s">
        <v>149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69.483385263749526</v>
      </c>
      <c r="K130">
        <v>0</v>
      </c>
      <c r="L130">
        <v>0</v>
      </c>
      <c r="M130">
        <v>0</v>
      </c>
      <c r="N130">
        <v>0</v>
      </c>
      <c r="O130">
        <v>133.52019940069084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tr">
        <f>VLOOKUP(A130,'Dataset 1 - General'!A:A,1,0)</f>
        <v>Firm 128</v>
      </c>
    </row>
    <row r="131" spans="1:47" x14ac:dyDescent="0.2">
      <c r="A131" t="s">
        <v>150</v>
      </c>
      <c r="B131">
        <v>6.6876300522564041</v>
      </c>
      <c r="C131">
        <v>57.582707748913805</v>
      </c>
      <c r="D131">
        <v>36.10299677652489</v>
      </c>
      <c r="E131">
        <v>54.511410813213054</v>
      </c>
      <c r="F131">
        <v>-1.1441157768970325</v>
      </c>
      <c r="G131">
        <v>-97.482132300805674</v>
      </c>
      <c r="H131">
        <v>-54.025099405610177</v>
      </c>
      <c r="I131">
        <v>3.7188452230064049</v>
      </c>
      <c r="J131">
        <v>141.96150299746014</v>
      </c>
      <c r="K131">
        <v>29.893225754996543</v>
      </c>
      <c r="L131">
        <v>-98.863803070446323</v>
      </c>
      <c r="M131">
        <v>-39.660845332133079</v>
      </c>
      <c r="N131">
        <v>6.5227478579736022</v>
      </c>
      <c r="O131">
        <v>100.03353657026743</v>
      </c>
      <c r="P131">
        <v>13.357262994869521</v>
      </c>
      <c r="Q131">
        <v>9.8479064109956466E-2</v>
      </c>
      <c r="R131">
        <v>3.595987796742886E-2</v>
      </c>
      <c r="S131">
        <v>2.0012839295562825</v>
      </c>
      <c r="T131">
        <v>1.7928478244928903</v>
      </c>
      <c r="U131">
        <v>-6.9227269263403904E-2</v>
      </c>
      <c r="V131">
        <v>0.28777015730032024</v>
      </c>
      <c r="W131">
        <v>0.13733320006956271</v>
      </c>
      <c r="X131">
        <v>0.10808735884737143</v>
      </c>
      <c r="Y131">
        <v>0.13137467614243276</v>
      </c>
      <c r="Z131">
        <v>0.30324413468651951</v>
      </c>
      <c r="AA131">
        <v>0.58352996416577874</v>
      </c>
      <c r="AB131">
        <v>1.2026805879443918</v>
      </c>
      <c r="AC131">
        <v>1.908729921566527</v>
      </c>
      <c r="AD131">
        <v>3.9807885992396517</v>
      </c>
      <c r="AE131">
        <v>3.3948534683204405E-2</v>
      </c>
      <c r="AF131">
        <v>0.18780035929466971</v>
      </c>
      <c r="AG131">
        <v>0.84170036234640788</v>
      </c>
      <c r="AH131">
        <v>0.70128608639999501</v>
      </c>
      <c r="AI131">
        <v>3.2868601685384622</v>
      </c>
      <c r="AJ131">
        <v>-4.7376581126196485E-2</v>
      </c>
      <c r="AK131">
        <v>0.33760439904920103</v>
      </c>
      <c r="AL131">
        <v>0.56213776938012028</v>
      </c>
      <c r="AM131">
        <v>0.24117468466083003</v>
      </c>
      <c r="AN131">
        <v>0.11681214041785103</v>
      </c>
      <c r="AO131">
        <v>0.36113338247740312</v>
      </c>
      <c r="AP131">
        <v>0.91331954750030586</v>
      </c>
      <c r="AQ131">
        <v>1.394555379418517</v>
      </c>
      <c r="AR131">
        <v>0.68702955385713249</v>
      </c>
      <c r="AS131">
        <v>3.64635254579844</v>
      </c>
      <c r="AT131">
        <v>7.4070172159805159E-2</v>
      </c>
      <c r="AU131" t="str">
        <f>VLOOKUP(A131,'Dataset 1 - General'!A:A,1,0)</f>
        <v>Firm 129</v>
      </c>
    </row>
    <row r="132" spans="1:47" x14ac:dyDescent="0.2">
      <c r="A132" t="s">
        <v>151</v>
      </c>
      <c r="B132">
        <v>215.5098015364778</v>
      </c>
      <c r="C132">
        <v>19.041672001696352</v>
      </c>
      <c r="D132">
        <v>99.633190367228607</v>
      </c>
      <c r="E132">
        <v>282.52337803206217</v>
      </c>
      <c r="F132">
        <v>0</v>
      </c>
      <c r="G132">
        <v>30.109492734183746</v>
      </c>
      <c r="H132">
        <v>12.158300856957981</v>
      </c>
      <c r="I132">
        <v>37.624817356622145</v>
      </c>
      <c r="J132">
        <v>36.938482934332775</v>
      </c>
      <c r="K132">
        <v>0</v>
      </c>
      <c r="L132">
        <v>6.4632562564985978</v>
      </c>
      <c r="M132">
        <v>24.240505573208939</v>
      </c>
      <c r="N132">
        <v>29.404735390101603</v>
      </c>
      <c r="O132">
        <v>30.947631515902408</v>
      </c>
      <c r="P132">
        <v>0</v>
      </c>
      <c r="Q132">
        <v>0.34847092877520119</v>
      </c>
      <c r="R132">
        <v>0.61198193789822353</v>
      </c>
      <c r="S132">
        <v>0.27395986563978436</v>
      </c>
      <c r="T132">
        <v>0.96983389675145859</v>
      </c>
      <c r="U132">
        <v>0</v>
      </c>
      <c r="V132">
        <v>0.55574725410938397</v>
      </c>
      <c r="W132">
        <v>5.6980864728865266E-2</v>
      </c>
      <c r="X132">
        <v>0.52201187663753335</v>
      </c>
      <c r="Y132">
        <v>0.37948452003796962</v>
      </c>
      <c r="Z132">
        <v>0</v>
      </c>
      <c r="AA132">
        <v>1.6296388104137765</v>
      </c>
      <c r="AB132">
        <v>1.5963256432478055</v>
      </c>
      <c r="AC132">
        <v>1.3298804068208268</v>
      </c>
      <c r="AD132">
        <v>0.79074761301632812</v>
      </c>
      <c r="AE132">
        <v>0</v>
      </c>
      <c r="AF132">
        <v>0.70657439163298597</v>
      </c>
      <c r="AG132">
        <v>0.22153192503431676</v>
      </c>
      <c r="AH132">
        <v>0.23386897120162478</v>
      </c>
      <c r="AI132">
        <v>0.77508864545531175</v>
      </c>
      <c r="AJ132">
        <v>0</v>
      </c>
      <c r="AK132">
        <v>8.4468959947995408E-3</v>
      </c>
      <c r="AL132">
        <v>3.9053756469432731E-2</v>
      </c>
      <c r="AM132">
        <v>0.24447943311090395</v>
      </c>
      <c r="AN132">
        <v>0.58499193196634802</v>
      </c>
      <c r="AO132">
        <v>0</v>
      </c>
      <c r="AP132">
        <v>1.1431595651500113</v>
      </c>
      <c r="AQ132">
        <v>0.77705940768620307</v>
      </c>
      <c r="AR132">
        <v>1.2685283630288331</v>
      </c>
      <c r="AS132">
        <v>1.3059663433546718</v>
      </c>
      <c r="AT132">
        <v>0</v>
      </c>
      <c r="AU132" t="str">
        <f>VLOOKUP(A132,'Dataset 1 - General'!A:A,1,0)</f>
        <v>Firm 130</v>
      </c>
    </row>
    <row r="133" spans="1:47" x14ac:dyDescent="0.2">
      <c r="A133" t="s">
        <v>152</v>
      </c>
      <c r="B133">
        <v>321.14206887613227</v>
      </c>
      <c r="C133">
        <v>393.36383211870765</v>
      </c>
      <c r="D133">
        <v>391.70217022224847</v>
      </c>
      <c r="E133">
        <v>186.94262514794872</v>
      </c>
      <c r="F133">
        <v>268.02794122732922</v>
      </c>
      <c r="G133">
        <v>427.68634667903092</v>
      </c>
      <c r="H133">
        <v>157.14959839709741</v>
      </c>
      <c r="I133">
        <v>644.12212338076154</v>
      </c>
      <c r="J133">
        <v>1003.0480876908184</v>
      </c>
      <c r="K133">
        <v>891.45699711361442</v>
      </c>
      <c r="L133">
        <v>468.28035295020447</v>
      </c>
      <c r="M133">
        <v>412.60299729590588</v>
      </c>
      <c r="N133">
        <v>708.65027940361836</v>
      </c>
      <c r="O133">
        <v>358.84425456160221</v>
      </c>
      <c r="P133">
        <v>849.58010023935014</v>
      </c>
      <c r="Q133">
        <v>1.0516712578343119</v>
      </c>
      <c r="R133">
        <v>0.46199155754461757</v>
      </c>
      <c r="S133">
        <v>0.31159594323035172</v>
      </c>
      <c r="T133">
        <v>0.71662210127622794</v>
      </c>
      <c r="U133">
        <v>0.93464584374377624</v>
      </c>
      <c r="V133">
        <v>0.65234358230638756</v>
      </c>
      <c r="W133">
        <v>0.16975900508897515</v>
      </c>
      <c r="X133">
        <v>0.54671323769240898</v>
      </c>
      <c r="Y133">
        <v>0.58776124875427294</v>
      </c>
      <c r="Z133">
        <v>9.3775932481341931E-2</v>
      </c>
      <c r="AA133">
        <v>6.6948595448560966E-2</v>
      </c>
      <c r="AB133">
        <v>0.37080519095196401</v>
      </c>
      <c r="AC133">
        <v>4.6337229377154669E-2</v>
      </c>
      <c r="AD133">
        <v>0.70495577522524411</v>
      </c>
      <c r="AE133">
        <v>1.0035909827282499</v>
      </c>
      <c r="AF133">
        <v>0.83821524284614835</v>
      </c>
      <c r="AG133">
        <v>1.0877768979486577</v>
      </c>
      <c r="AH133">
        <v>0.55863231118820744</v>
      </c>
      <c r="AI133">
        <v>0.15355214017233182</v>
      </c>
      <c r="AJ133">
        <v>0.88805036132210813</v>
      </c>
      <c r="AK133">
        <v>0.3776613406576646</v>
      </c>
      <c r="AL133">
        <v>0.34335386923341615</v>
      </c>
      <c r="AM133">
        <v>0.34064699046848468</v>
      </c>
      <c r="AN133">
        <v>0.66206516614253075</v>
      </c>
      <c r="AO133">
        <v>0.50152295735219787</v>
      </c>
      <c r="AP133">
        <v>1.5447133253884629E-2</v>
      </c>
      <c r="AQ133">
        <v>1.0664730532286544</v>
      </c>
      <c r="AR133">
        <v>0.49800037575125894</v>
      </c>
      <c r="AS133">
        <v>0.79803095036188576</v>
      </c>
      <c r="AT133">
        <v>8.2349638378188206E-2</v>
      </c>
      <c r="AU133" t="str">
        <f>VLOOKUP(A133,'Dataset 1 - General'!A:A,1,0)</f>
        <v>Firm 131</v>
      </c>
    </row>
    <row r="134" spans="1:47" x14ac:dyDescent="0.2">
      <c r="A134" t="s">
        <v>153</v>
      </c>
      <c r="B134">
        <v>76.090021685950973</v>
      </c>
      <c r="C134">
        <v>93.741299265158304</v>
      </c>
      <c r="D134">
        <v>50.34992277679963</v>
      </c>
      <c r="E134">
        <v>24.228143854136299</v>
      </c>
      <c r="F134">
        <v>184.64665509790484</v>
      </c>
      <c r="G134">
        <v>18.693660436710037</v>
      </c>
      <c r="H134">
        <v>183.12689728339265</v>
      </c>
      <c r="I134">
        <v>491.38705290315806</v>
      </c>
      <c r="J134">
        <v>209.13737691679668</v>
      </c>
      <c r="K134">
        <v>224.62254777814564</v>
      </c>
      <c r="L134">
        <v>124.54887548293296</v>
      </c>
      <c r="M134">
        <v>295.25830610069198</v>
      </c>
      <c r="N134">
        <v>451.01008018642193</v>
      </c>
      <c r="O134">
        <v>2.5654139774428448</v>
      </c>
      <c r="P134">
        <v>229.05428989545098</v>
      </c>
      <c r="Q134">
        <v>0.30936409510629692</v>
      </c>
      <c r="R134">
        <v>0.22393112067521609</v>
      </c>
      <c r="S134">
        <v>0.72368923364343607</v>
      </c>
      <c r="T134">
        <v>0.68271938354166972</v>
      </c>
      <c r="U134">
        <v>0.26120660664026285</v>
      </c>
      <c r="V134">
        <v>0.61412242563741204</v>
      </c>
      <c r="W134">
        <v>0.24206506168192923</v>
      </c>
      <c r="X134">
        <v>0.32825346123897514</v>
      </c>
      <c r="Y134">
        <v>0.35991059955978028</v>
      </c>
      <c r="Z134">
        <v>4.9679553750548999E-2</v>
      </c>
      <c r="AA134">
        <v>1.388058722588642</v>
      </c>
      <c r="AB134">
        <v>0.93595356548784536</v>
      </c>
      <c r="AC134">
        <v>1.1418802250691809</v>
      </c>
      <c r="AD134">
        <v>0.8549731490122332</v>
      </c>
      <c r="AE134">
        <v>1.3449708318938061</v>
      </c>
      <c r="AF134">
        <v>0.62082848664514978</v>
      </c>
      <c r="AG134">
        <v>1.0026367958168227</v>
      </c>
      <c r="AH134">
        <v>0.87087559222789579</v>
      </c>
      <c r="AI134">
        <v>0.61155331070039609</v>
      </c>
      <c r="AJ134">
        <v>0.66547964567974049</v>
      </c>
      <c r="AK134">
        <v>0.54030603065081062</v>
      </c>
      <c r="AL134">
        <v>3.938907553406068E-2</v>
      </c>
      <c r="AM134">
        <v>0.58342417790794432</v>
      </c>
      <c r="AN134">
        <v>0.10662847665446015</v>
      </c>
      <c r="AO134">
        <v>0.48160940769774008</v>
      </c>
      <c r="AP134">
        <v>0.82063750214429709</v>
      </c>
      <c r="AQ134">
        <v>0.1420815811002851</v>
      </c>
      <c r="AR134">
        <v>0.43512832066051965</v>
      </c>
      <c r="AS134">
        <v>0.16448822708925667</v>
      </c>
      <c r="AT134">
        <v>0.64633563623138424</v>
      </c>
      <c r="AU134" t="str">
        <f>VLOOKUP(A134,'Dataset 1 - General'!A:A,1,0)</f>
        <v>Firm 132</v>
      </c>
    </row>
    <row r="135" spans="1:47" x14ac:dyDescent="0.2">
      <c r="A135" t="s">
        <v>154</v>
      </c>
      <c r="B135">
        <v>6.0056753911035763</v>
      </c>
      <c r="C135">
        <v>0</v>
      </c>
      <c r="D135">
        <v>0</v>
      </c>
      <c r="E135">
        <v>0</v>
      </c>
      <c r="F135">
        <v>0</v>
      </c>
      <c r="G135">
        <v>20.113467666655975</v>
      </c>
      <c r="H135">
        <v>0</v>
      </c>
      <c r="I135">
        <v>0</v>
      </c>
      <c r="J135">
        <v>0</v>
      </c>
      <c r="K135">
        <v>0</v>
      </c>
      <c r="L135">
        <v>6.9489248269321777</v>
      </c>
      <c r="M135">
        <v>0</v>
      </c>
      <c r="N135">
        <v>0</v>
      </c>
      <c r="O135">
        <v>0</v>
      </c>
      <c r="P135">
        <v>0</v>
      </c>
      <c r="Q135">
        <v>0.1525014654444565</v>
      </c>
      <c r="R135">
        <v>0</v>
      </c>
      <c r="S135">
        <v>0</v>
      </c>
      <c r="T135">
        <v>0</v>
      </c>
      <c r="U135">
        <v>0</v>
      </c>
      <c r="V135">
        <v>0.95101442421213478</v>
      </c>
      <c r="W135">
        <v>0</v>
      </c>
      <c r="X135">
        <v>0</v>
      </c>
      <c r="Y135">
        <v>0</v>
      </c>
      <c r="Z135">
        <v>0</v>
      </c>
      <c r="AA135">
        <v>0.49625547324891761</v>
      </c>
      <c r="AB135">
        <v>0</v>
      </c>
      <c r="AC135">
        <v>0</v>
      </c>
      <c r="AD135">
        <v>0</v>
      </c>
      <c r="AE135">
        <v>0</v>
      </c>
      <c r="AF135">
        <v>0.14241514315829537</v>
      </c>
      <c r="AG135">
        <v>0</v>
      </c>
      <c r="AH135">
        <v>0</v>
      </c>
      <c r="AI135">
        <v>0</v>
      </c>
      <c r="AJ135">
        <v>0</v>
      </c>
      <c r="AK135">
        <v>0.60454640251605962</v>
      </c>
      <c r="AL135">
        <v>0</v>
      </c>
      <c r="AM135">
        <v>0</v>
      </c>
      <c r="AN135">
        <v>0</v>
      </c>
      <c r="AO135">
        <v>0</v>
      </c>
      <c r="AP135">
        <v>0.96424024171502909</v>
      </c>
      <c r="AQ135">
        <v>0</v>
      </c>
      <c r="AR135">
        <v>0</v>
      </c>
      <c r="AS135">
        <v>0</v>
      </c>
      <c r="AT135">
        <v>0</v>
      </c>
      <c r="AU135" t="str">
        <f>VLOOKUP(A135,'Dataset 1 - General'!A:A,1,0)</f>
        <v>Firm 133</v>
      </c>
    </row>
    <row r="136" spans="1:47" x14ac:dyDescent="0.2">
      <c r="A136" t="s">
        <v>155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tr">
        <f>VLOOKUP(A136,'Dataset 1 - General'!A:A,1,0)</f>
        <v>Firm 134</v>
      </c>
    </row>
    <row r="137" spans="1:47" x14ac:dyDescent="0.2">
      <c r="A137" t="s">
        <v>156</v>
      </c>
      <c r="B137">
        <v>58.38156542257272</v>
      </c>
      <c r="C137">
        <v>40.759184495886259</v>
      </c>
      <c r="D137">
        <v>23.806461713589883</v>
      </c>
      <c r="E137">
        <v>41.364961248103427</v>
      </c>
      <c r="F137">
        <v>153.37170332953147</v>
      </c>
      <c r="G137">
        <v>201.30634651270978</v>
      </c>
      <c r="H137">
        <v>740.39691239963224</v>
      </c>
      <c r="I137">
        <v>254.01483178159671</v>
      </c>
      <c r="J137">
        <v>232.08176256137102</v>
      </c>
      <c r="K137">
        <v>852.76826436875456</v>
      </c>
      <c r="L137">
        <v>424.06215115976204</v>
      </c>
      <c r="M137">
        <v>168.33624435582067</v>
      </c>
      <c r="N137">
        <v>628.76587851015995</v>
      </c>
      <c r="O137">
        <v>706.01834476344777</v>
      </c>
      <c r="P137">
        <v>477.55939529015473</v>
      </c>
      <c r="Q137">
        <v>0.56687177417239776</v>
      </c>
      <c r="R137">
        <v>0.69753182169820194</v>
      </c>
      <c r="S137">
        <v>0.91343111010180955</v>
      </c>
      <c r="T137">
        <v>0.90701177260256416</v>
      </c>
      <c r="U137">
        <v>0.35838640192863502</v>
      </c>
      <c r="V137">
        <v>8.8764097421692598E-2</v>
      </c>
      <c r="W137">
        <v>0.63849035979124158</v>
      </c>
      <c r="X137">
        <v>0.72474700834137262</v>
      </c>
      <c r="Y137">
        <v>0.41113708107067609</v>
      </c>
      <c r="Z137">
        <v>0.68356034449137115</v>
      </c>
      <c r="AA137">
        <v>1.254649590178085</v>
      </c>
      <c r="AB137">
        <v>0.84034912970793763</v>
      </c>
      <c r="AC137">
        <v>1.7052369652191222</v>
      </c>
      <c r="AD137">
        <v>0.62641777685489253</v>
      </c>
      <c r="AE137">
        <v>0.6880840307433167</v>
      </c>
      <c r="AF137">
        <v>0.49429593958942925</v>
      </c>
      <c r="AG137">
        <v>0.11315561802408526</v>
      </c>
      <c r="AH137">
        <v>8.5547189992514747E-2</v>
      </c>
      <c r="AI137">
        <v>0.75377658479780763</v>
      </c>
      <c r="AJ137">
        <v>1.0922200035706275</v>
      </c>
      <c r="AK137">
        <v>0.61782219514168424</v>
      </c>
      <c r="AL137">
        <v>0.16619417984003451</v>
      </c>
      <c r="AM137">
        <v>0.66809602784651212</v>
      </c>
      <c r="AN137">
        <v>0.54846311507451273</v>
      </c>
      <c r="AO137">
        <v>0.35299048140069755</v>
      </c>
      <c r="AP137">
        <v>1.2731497497556645</v>
      </c>
      <c r="AQ137">
        <v>0.64721111960604627</v>
      </c>
      <c r="AR137">
        <v>0.13976474440420672</v>
      </c>
      <c r="AS137">
        <v>0.87553382151833492</v>
      </c>
      <c r="AT137">
        <v>1.1167424242883461</v>
      </c>
      <c r="AU137" t="str">
        <f>VLOOKUP(A137,'Dataset 1 - General'!A:A,1,0)</f>
        <v>Firm 135</v>
      </c>
    </row>
    <row r="138" spans="1:47" x14ac:dyDescent="0.2">
      <c r="A138" t="s">
        <v>157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tr">
        <f>VLOOKUP(A138,'Dataset 1 - General'!A:A,1,0)</f>
        <v>Firm 136</v>
      </c>
    </row>
    <row r="139" spans="1:47" x14ac:dyDescent="0.2">
      <c r="A139" t="s">
        <v>158</v>
      </c>
      <c r="B139">
        <v>17.402590115440884</v>
      </c>
      <c r="C139">
        <v>34.339306908662685</v>
      </c>
      <c r="D139">
        <v>281.3162889119846</v>
      </c>
      <c r="E139">
        <v>108.42656631285931</v>
      </c>
      <c r="F139">
        <v>270.0890048391966</v>
      </c>
      <c r="G139">
        <v>33.760315236653433</v>
      </c>
      <c r="H139">
        <v>11.248550634658429</v>
      </c>
      <c r="I139">
        <v>331.7039325393979</v>
      </c>
      <c r="J139">
        <v>102.49246594570732</v>
      </c>
      <c r="K139">
        <v>179.6919208800806</v>
      </c>
      <c r="L139">
        <v>7.779842477182461</v>
      </c>
      <c r="M139">
        <v>52.709369017917041</v>
      </c>
      <c r="N139">
        <v>137.77838983256893</v>
      </c>
      <c r="O139">
        <v>31.201944523935769</v>
      </c>
      <c r="P139">
        <v>117.45907167443467</v>
      </c>
      <c r="Q139">
        <v>0.39976685094080516</v>
      </c>
      <c r="R139">
        <v>0.78796134485016278</v>
      </c>
      <c r="S139">
        <v>6.4575623544222721E-2</v>
      </c>
      <c r="T139">
        <v>0.51801412059573393</v>
      </c>
      <c r="U139">
        <v>1.3735522119427923</v>
      </c>
      <c r="V139">
        <v>0.422672557578607</v>
      </c>
      <c r="W139">
        <v>5.3348928774593164E-2</v>
      </c>
      <c r="X139">
        <v>0.34612202001026804</v>
      </c>
      <c r="Y139">
        <v>0.36372085325389147</v>
      </c>
      <c r="Z139">
        <v>0.9084878522165406</v>
      </c>
      <c r="AA139">
        <v>0.51796301803754163</v>
      </c>
      <c r="AB139">
        <v>0.92842685757844379</v>
      </c>
      <c r="AC139">
        <v>1.3911287689953924</v>
      </c>
      <c r="AD139">
        <v>0.6154618158284102</v>
      </c>
      <c r="AE139">
        <v>0.22179657968234048</v>
      </c>
      <c r="AF139">
        <v>0.19096519076738508</v>
      </c>
      <c r="AG139">
        <v>0.70882616190727255</v>
      </c>
      <c r="AH139">
        <v>3.1835503227668114</v>
      </c>
      <c r="AI139">
        <v>0.45121255073412164</v>
      </c>
      <c r="AJ139">
        <v>1.580535103409499</v>
      </c>
      <c r="AK139">
        <v>0.62285408385295149</v>
      </c>
      <c r="AL139">
        <v>0.26686265104499968</v>
      </c>
      <c r="AM139">
        <v>0.55075195023907453</v>
      </c>
      <c r="AN139">
        <v>0.60578753993504397</v>
      </c>
      <c r="AO139">
        <v>0.22349215071458628</v>
      </c>
      <c r="AP139">
        <v>0.57941312122909172</v>
      </c>
      <c r="AQ139">
        <v>1.60015454008047</v>
      </c>
      <c r="AR139">
        <v>0.76653681073816282</v>
      </c>
      <c r="AS139">
        <v>0.17561760673329715</v>
      </c>
      <c r="AT139">
        <v>0.3878256610264072</v>
      </c>
      <c r="AU139" t="str">
        <f>VLOOKUP(A139,'Dataset 1 - General'!A:A,1,0)</f>
        <v>Firm 137</v>
      </c>
    </row>
    <row r="140" spans="1:47" x14ac:dyDescent="0.2">
      <c r="A140" t="s">
        <v>159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tr">
        <f>VLOOKUP(A140,'Dataset 1 - General'!A:A,1,0)</f>
        <v>Firm 138</v>
      </c>
    </row>
    <row r="141" spans="1:47" x14ac:dyDescent="0.2">
      <c r="A141" t="s">
        <v>160</v>
      </c>
      <c r="B141">
        <v>9.3808966064392207E-2</v>
      </c>
      <c r="C141">
        <v>0.17791417958624739</v>
      </c>
      <c r="D141">
        <v>-0.40132902277161348</v>
      </c>
      <c r="E141">
        <v>-0.29242387036411488</v>
      </c>
      <c r="F141">
        <v>4.0155089404703397E-3</v>
      </c>
      <c r="G141">
        <v>0.35198641784070328</v>
      </c>
      <c r="H141">
        <v>2.0871845112625214</v>
      </c>
      <c r="I141">
        <v>1.6330232641800366</v>
      </c>
      <c r="J141">
        <v>1.423617314088069</v>
      </c>
      <c r="K141">
        <v>0.72589540235161465</v>
      </c>
      <c r="L141">
        <v>0.16308863182659281</v>
      </c>
      <c r="M141">
        <v>1.2978888974356693</v>
      </c>
      <c r="N141">
        <v>0.46513013876213621</v>
      </c>
      <c r="O141">
        <v>0.69553558012109029</v>
      </c>
      <c r="P141">
        <v>0.17610331177180527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tr">
        <f>VLOOKUP(A141,'Dataset 1 - General'!A:A,1,0)</f>
        <v>Firm 139</v>
      </c>
    </row>
    <row r="142" spans="1:47" x14ac:dyDescent="0.2">
      <c r="A142" t="s">
        <v>161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tr">
        <f>VLOOKUP(A142,'Dataset 1 - General'!A:A,1,0)</f>
        <v>Firm 140</v>
      </c>
    </row>
    <row r="143" spans="1:47" x14ac:dyDescent="0.2">
      <c r="A143" t="s">
        <v>162</v>
      </c>
      <c r="B143">
        <v>9.8229571352874068</v>
      </c>
      <c r="C143">
        <v>3.4968213546098759</v>
      </c>
      <c r="D143">
        <v>3.9579424315121559</v>
      </c>
      <c r="E143">
        <v>7.3667194003492309</v>
      </c>
      <c r="F143">
        <v>8.4726478890685061E-2</v>
      </c>
      <c r="G143">
        <v>1.5466880214505851</v>
      </c>
      <c r="H143">
        <v>0.29578144332381928</v>
      </c>
      <c r="I143">
        <v>0.63805725934337409</v>
      </c>
      <c r="J143">
        <v>1.5520056517954279</v>
      </c>
      <c r="K143">
        <v>1.3713357219036415</v>
      </c>
      <c r="L143">
        <v>0.40943674853091061</v>
      </c>
      <c r="M143">
        <v>1.7084544709494489</v>
      </c>
      <c r="N143">
        <v>1.3835490463947151</v>
      </c>
      <c r="O143">
        <v>0.73734903235030602</v>
      </c>
      <c r="P143">
        <v>2.2333380107909862</v>
      </c>
      <c r="Q143">
        <v>2.4960075068953893E-2</v>
      </c>
      <c r="R143">
        <v>0.34181990169340165</v>
      </c>
      <c r="S143">
        <v>5.4584603125331685E-2</v>
      </c>
      <c r="T143">
        <v>0.30014214595366862</v>
      </c>
      <c r="U143">
        <v>0.20037576388723605</v>
      </c>
      <c r="V143">
        <v>0.74725018168801993</v>
      </c>
      <c r="W143">
        <v>0.77236156463140049</v>
      </c>
      <c r="X143">
        <v>0.64926176390562107</v>
      </c>
      <c r="Y143">
        <v>0.67867687836984514</v>
      </c>
      <c r="Z143">
        <v>6.1728432918829512E-2</v>
      </c>
      <c r="AA143">
        <v>1.3531872022548519</v>
      </c>
      <c r="AB143">
        <v>1.1019381690789678</v>
      </c>
      <c r="AC143">
        <v>0.13629837222780022</v>
      </c>
      <c r="AD143">
        <v>0.35550565711614179</v>
      </c>
      <c r="AE143">
        <v>0.14009201018031819</v>
      </c>
      <c r="AF143">
        <v>0.12441107707216367</v>
      </c>
      <c r="AG143">
        <v>1.3249133022667888E-2</v>
      </c>
      <c r="AH143">
        <v>0.157623648621012</v>
      </c>
      <c r="AI143">
        <v>0.33498847324342601</v>
      </c>
      <c r="AJ143">
        <v>3.8712800898916863E-2</v>
      </c>
      <c r="AK143">
        <v>0.29717852854939575</v>
      </c>
      <c r="AL143">
        <v>0.72754895860313895</v>
      </c>
      <c r="AM143">
        <v>0.39965774622783778</v>
      </c>
      <c r="AN143">
        <v>0.92045373653839246</v>
      </c>
      <c r="AO143">
        <v>8.4462954483270875E-2</v>
      </c>
      <c r="AP143">
        <v>1.0600992146820525</v>
      </c>
      <c r="AQ143">
        <v>0.9244857318049351</v>
      </c>
      <c r="AR143">
        <v>0.3169560821778144</v>
      </c>
      <c r="AS143">
        <v>0.38295738528515744</v>
      </c>
      <c r="AT143">
        <v>3.7905053072334528E-2</v>
      </c>
      <c r="AU143" t="str">
        <f>VLOOKUP(A143,'Dataset 1 - General'!A:A,1,0)</f>
        <v>Firm 141</v>
      </c>
    </row>
    <row r="144" spans="1:47" x14ac:dyDescent="0.2">
      <c r="A144" t="s">
        <v>163</v>
      </c>
      <c r="B144">
        <v>39.531699639395946</v>
      </c>
      <c r="C144">
        <v>188.24686624373945</v>
      </c>
      <c r="D144">
        <v>117.54013461204632</v>
      </c>
      <c r="E144">
        <v>83.544963576561116</v>
      </c>
      <c r="F144">
        <v>254.92305797033455</v>
      </c>
      <c r="G144">
        <v>63.786264587132735</v>
      </c>
      <c r="H144">
        <v>11.341576392697702</v>
      </c>
      <c r="I144">
        <v>223.51812132017599</v>
      </c>
      <c r="J144">
        <v>156.42790680799675</v>
      </c>
      <c r="K144">
        <v>121.61195580270468</v>
      </c>
      <c r="L144">
        <v>61.932535809529583</v>
      </c>
      <c r="M144">
        <v>41.202110406450423</v>
      </c>
      <c r="N144">
        <v>176.02617363917352</v>
      </c>
      <c r="O144">
        <v>8.7958249471110861</v>
      </c>
      <c r="P144">
        <v>38.745836233720844</v>
      </c>
      <c r="Q144">
        <v>0.25129598595562008</v>
      </c>
      <c r="R144">
        <v>7.7259696270875158E-2</v>
      </c>
      <c r="S144">
        <v>1.1632164096064306</v>
      </c>
      <c r="T144">
        <v>0.91784707722399106</v>
      </c>
      <c r="U144">
        <v>0.99233288097936256</v>
      </c>
      <c r="V144">
        <v>0.46872935045363012</v>
      </c>
      <c r="W144">
        <v>0.52492981061970179</v>
      </c>
      <c r="X144">
        <v>0.67846461538705116</v>
      </c>
      <c r="Y144">
        <v>0.57537846508976553</v>
      </c>
      <c r="Z144">
        <v>0.21898282970337601</v>
      </c>
      <c r="AA144">
        <v>0.23234360104308824</v>
      </c>
      <c r="AB144">
        <v>1.5791481655089228</v>
      </c>
      <c r="AC144">
        <v>1.8267800753247241</v>
      </c>
      <c r="AD144">
        <v>1.0150968941560654</v>
      </c>
      <c r="AE144">
        <v>1.3189828987611547</v>
      </c>
      <c r="AF144">
        <v>3.9446051436382426E-2</v>
      </c>
      <c r="AG144">
        <v>0.56642820799035132</v>
      </c>
      <c r="AH144">
        <v>0.67620568891016319</v>
      </c>
      <c r="AI144">
        <v>1.1252998868921569</v>
      </c>
      <c r="AJ144">
        <v>0.10161846206388228</v>
      </c>
      <c r="AK144">
        <v>0.36871951341366882</v>
      </c>
      <c r="AL144">
        <v>0.16855496742363371</v>
      </c>
      <c r="AM144">
        <v>0.48383442466763632</v>
      </c>
      <c r="AN144">
        <v>0.11489164233870176</v>
      </c>
      <c r="AO144">
        <v>0.27017889290079045</v>
      </c>
      <c r="AP144">
        <v>1.2923342878987505</v>
      </c>
      <c r="AQ144">
        <v>0.49831377972431617</v>
      </c>
      <c r="AR144">
        <v>0.76139005609103505</v>
      </c>
      <c r="AS144">
        <v>0.22668176602088852</v>
      </c>
      <c r="AT144">
        <v>1.7886902846399513</v>
      </c>
      <c r="AU144" t="str">
        <f>VLOOKUP(A144,'Dataset 1 - General'!A:A,1,0)</f>
        <v>Firm 142</v>
      </c>
    </row>
    <row r="145" spans="1:47" x14ac:dyDescent="0.2">
      <c r="A145" t="s">
        <v>164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tr">
        <f>VLOOKUP(A145,'Dataset 1 - General'!A:A,1,0)</f>
        <v>Firm 143</v>
      </c>
    </row>
    <row r="146" spans="1:47" x14ac:dyDescent="0.2">
      <c r="A146" t="s">
        <v>165</v>
      </c>
      <c r="B146">
        <v>26.276818283112352</v>
      </c>
      <c r="C146">
        <v>13.42015646303561</v>
      </c>
      <c r="D146">
        <v>3.8517039220319673</v>
      </c>
      <c r="E146">
        <v>16.320758105948002</v>
      </c>
      <c r="F146">
        <v>139.65658591109494</v>
      </c>
      <c r="G146">
        <v>4.9150292656291104</v>
      </c>
      <c r="H146">
        <v>93.98308775885009</v>
      </c>
      <c r="I146">
        <v>114.85356296870367</v>
      </c>
      <c r="J146">
        <v>105.08925916228979</v>
      </c>
      <c r="K146">
        <v>236.0237833815045</v>
      </c>
      <c r="L146">
        <v>26.631624193776499</v>
      </c>
      <c r="M146">
        <v>62.957097023080344</v>
      </c>
      <c r="N146">
        <v>157.93962106970795</v>
      </c>
      <c r="O146">
        <v>59.697951097302074</v>
      </c>
      <c r="P146">
        <v>37.276271495963634</v>
      </c>
      <c r="Q146">
        <v>1.003438409466705</v>
      </c>
      <c r="R146">
        <v>0.1832524677568956</v>
      </c>
      <c r="S146">
        <v>0.28225269259009311</v>
      </c>
      <c r="T146">
        <v>1.5506508679723587</v>
      </c>
      <c r="U146">
        <v>0.15110971899652897</v>
      </c>
      <c r="V146">
        <v>0.20331422188195766</v>
      </c>
      <c r="W146">
        <v>0.25292754765836323</v>
      </c>
      <c r="X146">
        <v>0.64537791105982878</v>
      </c>
      <c r="Y146">
        <v>0.36643059940373235</v>
      </c>
      <c r="Z146">
        <v>0.26667016463646342</v>
      </c>
      <c r="AA146">
        <v>0.20477476505694031</v>
      </c>
      <c r="AB146">
        <v>1.4369038624775936</v>
      </c>
      <c r="AC146">
        <v>0.45763921217421438</v>
      </c>
      <c r="AD146">
        <v>3.6961463776803885E-2</v>
      </c>
      <c r="AE146">
        <v>2.4907302650654333</v>
      </c>
      <c r="AF146">
        <v>0.98027013765978122</v>
      </c>
      <c r="AG146">
        <v>1.7473923187387008</v>
      </c>
      <c r="AH146">
        <v>0.80826051518953324</v>
      </c>
      <c r="AI146">
        <v>0.33380040925094473</v>
      </c>
      <c r="AJ146">
        <v>0.63235693886212163</v>
      </c>
      <c r="AK146">
        <v>0.57555249185462976</v>
      </c>
      <c r="AL146">
        <v>0.16556458127930149</v>
      </c>
      <c r="AM146">
        <v>4.9424299442454536E-2</v>
      </c>
      <c r="AN146">
        <v>0.47819764076342519</v>
      </c>
      <c r="AO146">
        <v>0.20027424266443072</v>
      </c>
      <c r="AP146">
        <v>1.4681168063831733</v>
      </c>
      <c r="AQ146">
        <v>2.7266878308741553</v>
      </c>
      <c r="AR146">
        <v>0.44325897956996635</v>
      </c>
      <c r="AS146">
        <v>2.1100438944923243</v>
      </c>
      <c r="AT146">
        <v>2.6877155122281717</v>
      </c>
      <c r="AU146" t="str">
        <f>VLOOKUP(A146,'Dataset 1 - General'!A:A,1,0)</f>
        <v>Firm 144</v>
      </c>
    </row>
    <row r="147" spans="1:47" x14ac:dyDescent="0.2">
      <c r="A147" t="s">
        <v>166</v>
      </c>
      <c r="B147">
        <v>0</v>
      </c>
      <c r="C147">
        <v>1.5564828074902917</v>
      </c>
      <c r="D147">
        <v>1.1772677074934625</v>
      </c>
      <c r="E147">
        <v>4.0332641902887469E-2</v>
      </c>
      <c r="F147">
        <v>1.6657416172283925E-2</v>
      </c>
      <c r="G147">
        <v>65.934035479756034</v>
      </c>
      <c r="H147">
        <v>18.138956311798836</v>
      </c>
      <c r="I147">
        <v>26.617380545910311</v>
      </c>
      <c r="J147">
        <v>70.266148212189123</v>
      </c>
      <c r="K147">
        <v>4.5660942990834039</v>
      </c>
      <c r="L147">
        <v>4.475342896145329</v>
      </c>
      <c r="M147">
        <v>64.234540933028327</v>
      </c>
      <c r="N147">
        <v>70.316861357891554</v>
      </c>
      <c r="O147">
        <v>38.006038302947523</v>
      </c>
      <c r="P147">
        <v>6.3038540486136156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t="str">
        <f>VLOOKUP(A147,'Dataset 1 - General'!A:A,1,0)</f>
        <v>Firm 145</v>
      </c>
    </row>
    <row r="148" spans="1:47" x14ac:dyDescent="0.2">
      <c r="A148" t="s">
        <v>167</v>
      </c>
      <c r="B148">
        <v>48.79034984991894</v>
      </c>
      <c r="C148">
        <v>-0.54880499509959957</v>
      </c>
      <c r="D148">
        <v>-14.756725286785906</v>
      </c>
      <c r="E148">
        <v>-3.8804121106255312</v>
      </c>
      <c r="F148">
        <v>0.40075927340364442</v>
      </c>
      <c r="G148">
        <v>442.09426147745148</v>
      </c>
      <c r="H148">
        <v>145.01744025293127</v>
      </c>
      <c r="I148">
        <v>195.27521834875006</v>
      </c>
      <c r="J148">
        <v>121.74493582540569</v>
      </c>
      <c r="K148">
        <v>148.52399985794068</v>
      </c>
      <c r="L148">
        <v>379.5226884275736</v>
      </c>
      <c r="M148">
        <v>89.724335982960454</v>
      </c>
      <c r="N148">
        <v>75.378793355293055</v>
      </c>
      <c r="O148">
        <v>48.564746998000025</v>
      </c>
      <c r="P148">
        <v>24.773405111783337</v>
      </c>
      <c r="Q148">
        <v>0.86391443998647444</v>
      </c>
      <c r="R148">
        <v>5.9657655464779316E-2</v>
      </c>
      <c r="S148">
        <v>1.9756169080903534</v>
      </c>
      <c r="T148">
        <v>94.867032442558084</v>
      </c>
      <c r="U148">
        <v>0.28824785662543501</v>
      </c>
      <c r="V148">
        <v>7.6072813627495919E-2</v>
      </c>
      <c r="W148">
        <v>-3.079817150988426</v>
      </c>
      <c r="X148">
        <v>-0.37261773935956655</v>
      </c>
      <c r="Y148">
        <v>-140.34607770927738</v>
      </c>
      <c r="Z148">
        <v>3.0317133557070459</v>
      </c>
      <c r="AA148">
        <v>1.7000744443970461</v>
      </c>
      <c r="AB148">
        <v>-1.9126602731733331</v>
      </c>
      <c r="AC148">
        <v>0.87325654664235897</v>
      </c>
      <c r="AD148">
        <v>-25.504958147950319</v>
      </c>
      <c r="AE148">
        <v>6.8258035031865392</v>
      </c>
      <c r="AF148">
        <v>1.1808990830900514</v>
      </c>
      <c r="AG148">
        <v>-0.11808952287426952</v>
      </c>
      <c r="AH148">
        <v>1.1755663458296139</v>
      </c>
      <c r="AI148">
        <v>-6.4546753086963271</v>
      </c>
      <c r="AJ148">
        <v>2.373602898993024</v>
      </c>
      <c r="AK148">
        <v>0.24755171196851097</v>
      </c>
      <c r="AL148">
        <v>-0.91366522756264923</v>
      </c>
      <c r="AM148">
        <v>-0.47610915867486997</v>
      </c>
      <c r="AN148">
        <v>4.7346672404557451</v>
      </c>
      <c r="AO148">
        <v>0.6825594770189638</v>
      </c>
      <c r="AP148">
        <v>1.5710937768860165</v>
      </c>
      <c r="AQ148">
        <v>-0.95497796814232805</v>
      </c>
      <c r="AR148">
        <v>4.0159211280182398E-2</v>
      </c>
      <c r="AS148">
        <v>3.6122058974751012</v>
      </c>
      <c r="AT148">
        <v>7.0909446656236579</v>
      </c>
      <c r="AU148" t="str">
        <f>VLOOKUP(A148,'Dataset 1 - General'!A:A,1,0)</f>
        <v>Firm 146</v>
      </c>
    </row>
    <row r="149" spans="1:47" x14ac:dyDescent="0.2">
      <c r="A149" t="s">
        <v>168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tr">
        <f>VLOOKUP(A149,'Dataset 1 - General'!A:A,1,0)</f>
        <v>Firm 147</v>
      </c>
    </row>
    <row r="150" spans="1:47" x14ac:dyDescent="0.2">
      <c r="A150" t="s">
        <v>169</v>
      </c>
      <c r="B150">
        <v>0</v>
      </c>
      <c r="C150">
        <v>0</v>
      </c>
      <c r="D150">
        <v>0</v>
      </c>
      <c r="E150">
        <v>0.19519083339011531</v>
      </c>
      <c r="F150">
        <v>0</v>
      </c>
      <c r="G150">
        <v>0</v>
      </c>
      <c r="H150">
        <v>0</v>
      </c>
      <c r="I150">
        <v>0</v>
      </c>
      <c r="J150">
        <v>0.16276918110613128</v>
      </c>
      <c r="K150">
        <v>0</v>
      </c>
      <c r="L150">
        <v>0</v>
      </c>
      <c r="M150">
        <v>0</v>
      </c>
      <c r="N150">
        <v>0</v>
      </c>
      <c r="O150">
        <v>0.94449620398078948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tr">
        <f>VLOOKUP(A150,'Dataset 1 - General'!A:A,1,0)</f>
        <v>Firm 148</v>
      </c>
    </row>
    <row r="151" spans="1:47" x14ac:dyDescent="0.2">
      <c r="A151" t="s">
        <v>170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tr">
        <f>VLOOKUP(A151,'Dataset 1 - General'!A:A,1,0)</f>
        <v>Firm 149</v>
      </c>
    </row>
    <row r="152" spans="1:47" x14ac:dyDescent="0.2">
      <c r="A152" t="s">
        <v>171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1.632320824498666</v>
      </c>
      <c r="H152">
        <v>0</v>
      </c>
      <c r="I152">
        <v>0</v>
      </c>
      <c r="J152">
        <v>0</v>
      </c>
      <c r="K152">
        <v>0</v>
      </c>
      <c r="L152">
        <v>0.20641706005681543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tr">
        <f>VLOOKUP(A152,'Dataset 1 - General'!A:A,1,0)</f>
        <v>Firm 150</v>
      </c>
    </row>
    <row r="153" spans="1:47" x14ac:dyDescent="0.2">
      <c r="A153" t="s">
        <v>172</v>
      </c>
      <c r="B153">
        <v>-74.422892837933546</v>
      </c>
      <c r="C153">
        <v>-0.54152693694339493</v>
      </c>
      <c r="D153">
        <v>-28.867575585571839</v>
      </c>
      <c r="E153">
        <v>-10.554909504159868</v>
      </c>
      <c r="F153">
        <v>-14.256461149455468</v>
      </c>
      <c r="G153">
        <v>863.86783636270104</v>
      </c>
      <c r="H153">
        <v>519.13687542901459</v>
      </c>
      <c r="I153">
        <v>279.66252534109441</v>
      </c>
      <c r="J153">
        <v>466.13630552351322</v>
      </c>
      <c r="K153">
        <v>356.8933131669653</v>
      </c>
      <c r="L153">
        <v>962.56669163621643</v>
      </c>
      <c r="M153">
        <v>214.04870397686614</v>
      </c>
      <c r="N153">
        <v>122.29265350335443</v>
      </c>
      <c r="O153">
        <v>591.95439890627051</v>
      </c>
      <c r="P153">
        <v>278.57957672113116</v>
      </c>
      <c r="Q153">
        <v>-1.3025674391460775</v>
      </c>
      <c r="R153">
        <v>-0.52062362381987048</v>
      </c>
      <c r="S153">
        <v>-0.7293822135051623</v>
      </c>
      <c r="T153">
        <v>-0.9063502996692806</v>
      </c>
      <c r="U153">
        <v>-0.27303653531367328</v>
      </c>
      <c r="V153">
        <v>0.91630234870952876</v>
      </c>
      <c r="W153">
        <v>0.16975322433336501</v>
      </c>
      <c r="X153">
        <v>0.3983679178856025</v>
      </c>
      <c r="Y153">
        <v>0.19341588348996094</v>
      </c>
      <c r="Z153">
        <v>0.23961417606597007</v>
      </c>
      <c r="AA153">
        <v>-0.55087281552989065</v>
      </c>
      <c r="AB153">
        <v>-9.01462814832589E-2</v>
      </c>
      <c r="AC153">
        <v>-2.87515281905022</v>
      </c>
      <c r="AD153">
        <v>-0.28210359529387691</v>
      </c>
      <c r="AE153">
        <v>5.2569187283880429E-2</v>
      </c>
      <c r="AF153">
        <v>-1.4129661330433498</v>
      </c>
      <c r="AG153">
        <v>-1.5193902318237611</v>
      </c>
      <c r="AH153">
        <v>-5.7680773750231573</v>
      </c>
      <c r="AI153">
        <v>-4.3163825219150763E-2</v>
      </c>
      <c r="AJ153">
        <v>-0.13558753295889575</v>
      </c>
      <c r="AK153">
        <v>0.97269529959719581</v>
      </c>
      <c r="AL153">
        <v>0.84806302310866222</v>
      </c>
      <c r="AM153">
        <v>0.61622930131626863</v>
      </c>
      <c r="AN153">
        <v>0.54595926555121388</v>
      </c>
      <c r="AO153">
        <v>0.47571688307563537</v>
      </c>
      <c r="AP153">
        <v>-0.49627179295532209</v>
      </c>
      <c r="AQ153">
        <v>-0.27675481774202632</v>
      </c>
      <c r="AR153">
        <v>-6.2269146133863336</v>
      </c>
      <c r="AS153">
        <v>-0.80535404585281822</v>
      </c>
      <c r="AT153">
        <v>1.9296692733996822E-2</v>
      </c>
      <c r="AU153" t="str">
        <f>VLOOKUP(A153,'Dataset 1 - General'!A:A,1,0)</f>
        <v>Firm 151</v>
      </c>
    </row>
    <row r="154" spans="1:47" x14ac:dyDescent="0.2">
      <c r="A154" t="s">
        <v>173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tr">
        <f>VLOOKUP(A154,'Dataset 1 - General'!A:A,1,0)</f>
        <v>Firm 152</v>
      </c>
    </row>
    <row r="155" spans="1:47" x14ac:dyDescent="0.2">
      <c r="A155" t="s">
        <v>174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tr">
        <f>VLOOKUP(A155,'Dataset 1 - General'!A:A,1,0)</f>
        <v>Firm 153</v>
      </c>
    </row>
    <row r="156" spans="1:47" x14ac:dyDescent="0.2">
      <c r="A156" t="s">
        <v>175</v>
      </c>
      <c r="B156">
        <v>0</v>
      </c>
      <c r="C156">
        <v>3.6934965115630201</v>
      </c>
      <c r="D156">
        <v>20.981142532854047</v>
      </c>
      <c r="E156">
        <v>20.134938091395483</v>
      </c>
      <c r="F156">
        <v>10.415359955365149</v>
      </c>
      <c r="G156">
        <v>0</v>
      </c>
      <c r="H156">
        <v>6.6238650294341426</v>
      </c>
      <c r="I156">
        <v>2.5631129732162878</v>
      </c>
      <c r="J156">
        <v>19.541951831639757</v>
      </c>
      <c r="K156">
        <v>8.1694017202840676</v>
      </c>
      <c r="L156">
        <v>0</v>
      </c>
      <c r="M156">
        <v>15.062715874473575</v>
      </c>
      <c r="N156">
        <v>17.178981353867847</v>
      </c>
      <c r="O156">
        <v>12.160955859177333</v>
      </c>
      <c r="P156">
        <v>8.4602135557011469</v>
      </c>
      <c r="Q156">
        <v>0</v>
      </c>
      <c r="R156">
        <v>0.55269327249087286</v>
      </c>
      <c r="S156">
        <v>0.82537825285505262</v>
      </c>
      <c r="T156">
        <v>0.56595721636110174</v>
      </c>
      <c r="U156">
        <v>0.74837287326538438</v>
      </c>
      <c r="V156">
        <v>0</v>
      </c>
      <c r="W156">
        <v>0.60920244270231161</v>
      </c>
      <c r="X156">
        <v>0.3788893084053373</v>
      </c>
      <c r="Y156">
        <v>0.49990195589038028</v>
      </c>
      <c r="Z156">
        <v>0.68915246801116892</v>
      </c>
      <c r="AA156">
        <v>0</v>
      </c>
      <c r="AB156">
        <v>1.4391645482409845</v>
      </c>
      <c r="AC156">
        <v>1.4765791856697723</v>
      </c>
      <c r="AD156">
        <v>1.2233399233240938</v>
      </c>
      <c r="AE156">
        <v>3.0797102611891451E-2</v>
      </c>
      <c r="AF156">
        <v>0</v>
      </c>
      <c r="AG156">
        <v>0.76772957049909252</v>
      </c>
      <c r="AH156">
        <v>0.45222131293406659</v>
      </c>
      <c r="AI156">
        <v>0.63170952402667313</v>
      </c>
      <c r="AJ156">
        <v>0.18831076984272341</v>
      </c>
      <c r="AK156">
        <v>0</v>
      </c>
      <c r="AL156">
        <v>0.42963188637414257</v>
      </c>
      <c r="AM156">
        <v>0.35554935034393842</v>
      </c>
      <c r="AN156">
        <v>0.42885547064139251</v>
      </c>
      <c r="AO156">
        <v>0.64543172442637176</v>
      </c>
      <c r="AP156">
        <v>0</v>
      </c>
      <c r="AQ156">
        <v>1.5819120693163691</v>
      </c>
      <c r="AR156">
        <v>0.32074772015205583</v>
      </c>
      <c r="AS156">
        <v>0.48062159413755173</v>
      </c>
      <c r="AT156">
        <v>0.90304468384840975</v>
      </c>
      <c r="AU156" t="str">
        <f>VLOOKUP(A156,'Dataset 1 - General'!A:A,1,0)</f>
        <v>Firm 154</v>
      </c>
    </row>
    <row r="157" spans="1:47" x14ac:dyDescent="0.2">
      <c r="A157" t="s">
        <v>176</v>
      </c>
      <c r="B157">
        <v>0.27299134694866889</v>
      </c>
      <c r="C157">
        <v>0.2713403556069357</v>
      </c>
      <c r="D157">
        <v>0.23071481543396732</v>
      </c>
      <c r="E157">
        <v>-2.6786334118174207</v>
      </c>
      <c r="F157">
        <v>0.70995313461681964</v>
      </c>
      <c r="G157">
        <v>3.4434446288795875</v>
      </c>
      <c r="H157">
        <v>1.8741045975553818</v>
      </c>
      <c r="I157">
        <v>1.66363036186292</v>
      </c>
      <c r="J157">
        <v>5.0317421802179518E-2</v>
      </c>
      <c r="K157">
        <v>0.36885260548023724</v>
      </c>
      <c r="L157">
        <v>0.13692571726939157</v>
      </c>
      <c r="M157">
        <v>0.81695245488435364</v>
      </c>
      <c r="N157">
        <v>0.18578722797398853</v>
      </c>
      <c r="O157">
        <v>7.2851991860952651E-3</v>
      </c>
      <c r="P157">
        <v>0.31929345303144852</v>
      </c>
      <c r="Q157">
        <v>0.82594484726740658</v>
      </c>
      <c r="R157">
        <v>0</v>
      </c>
      <c r="S157">
        <v>0</v>
      </c>
      <c r="T157">
        <v>0</v>
      </c>
      <c r="U157">
        <v>0</v>
      </c>
      <c r="V157">
        <v>0.11139658524171644</v>
      </c>
      <c r="W157">
        <v>0</v>
      </c>
      <c r="X157">
        <v>0</v>
      </c>
      <c r="Y157">
        <v>0</v>
      </c>
      <c r="Z157">
        <v>0</v>
      </c>
      <c r="AA157">
        <v>10.224688160226922</v>
      </c>
      <c r="AB157">
        <v>0</v>
      </c>
      <c r="AC157">
        <v>0</v>
      </c>
      <c r="AD157">
        <v>0</v>
      </c>
      <c r="AE157">
        <v>0</v>
      </c>
      <c r="AF157">
        <v>-9.1846535866375394</v>
      </c>
      <c r="AG157">
        <v>0</v>
      </c>
      <c r="AH157">
        <v>0</v>
      </c>
      <c r="AI157">
        <v>0</v>
      </c>
      <c r="AJ157">
        <v>0</v>
      </c>
      <c r="AK157">
        <v>5.6755560415664236E-2</v>
      </c>
      <c r="AL157">
        <v>0</v>
      </c>
      <c r="AM157">
        <v>0</v>
      </c>
      <c r="AN157">
        <v>0</v>
      </c>
      <c r="AO157">
        <v>0</v>
      </c>
      <c r="AP157">
        <v>-10.351121199434603</v>
      </c>
      <c r="AQ157">
        <v>0</v>
      </c>
      <c r="AR157">
        <v>0</v>
      </c>
      <c r="AS157">
        <v>0</v>
      </c>
      <c r="AT157">
        <v>0</v>
      </c>
      <c r="AU157" t="str">
        <f>VLOOKUP(A157,'Dataset 1 - General'!A:A,1,0)</f>
        <v>Firm 155</v>
      </c>
    </row>
    <row r="158" spans="1:47" x14ac:dyDescent="0.2">
      <c r="A158" t="s">
        <v>177</v>
      </c>
      <c r="B158">
        <v>0.19308861872302621</v>
      </c>
      <c r="C158">
        <v>9.3376146139759193</v>
      </c>
      <c r="D158">
        <v>30.860467545811812</v>
      </c>
      <c r="E158">
        <v>4.4829710932296196</v>
      </c>
      <c r="F158">
        <v>26.46547136864973</v>
      </c>
      <c r="G158">
        <v>4.6620642987370176E-2</v>
      </c>
      <c r="H158">
        <v>0.14743320459433476</v>
      </c>
      <c r="I158">
        <v>12.265085669525746</v>
      </c>
      <c r="J158">
        <v>5.4228463071190172</v>
      </c>
      <c r="K158">
        <v>8.3827469463519861</v>
      </c>
      <c r="L158">
        <v>0.74422269244328831</v>
      </c>
      <c r="M158">
        <v>1.1262352262691848</v>
      </c>
      <c r="N158">
        <v>10.806561787039225</v>
      </c>
      <c r="O158">
        <v>8.4947111305420027</v>
      </c>
      <c r="P158">
        <v>22.999543051534332</v>
      </c>
      <c r="Q158">
        <v>0.2845466878592332</v>
      </c>
      <c r="R158">
        <v>0.22528587078394782</v>
      </c>
      <c r="S158">
        <v>1.5664312451263298</v>
      </c>
      <c r="T158">
        <v>0.10727113827034608</v>
      </c>
      <c r="U158">
        <v>1.1065690091005467</v>
      </c>
      <c r="V158">
        <v>0.13711063619165584</v>
      </c>
      <c r="W158">
        <v>5.3827413865523484E-2</v>
      </c>
      <c r="X158">
        <v>2.4216235017667287E-2</v>
      </c>
      <c r="Y158">
        <v>8.298909785411536E-2</v>
      </c>
      <c r="Z158">
        <v>9.3318229434459152E-2</v>
      </c>
      <c r="AA158">
        <v>0.48852605697452089</v>
      </c>
      <c r="AB158">
        <v>1.8023878956522688</v>
      </c>
      <c r="AC158">
        <v>0.79065612794671403</v>
      </c>
      <c r="AD158">
        <v>0.31655959160244374</v>
      </c>
      <c r="AE158">
        <v>1.2105214847063799</v>
      </c>
      <c r="AF158">
        <v>0.14520539524308995</v>
      </c>
      <c r="AG158">
        <v>0.14458437920091619</v>
      </c>
      <c r="AH158">
        <v>1.4724647038259617</v>
      </c>
      <c r="AI158">
        <v>0.24302446153469032</v>
      </c>
      <c r="AJ158">
        <v>8.3633207544701993E-2</v>
      </c>
      <c r="AK158">
        <v>1.1742839556395577E-2</v>
      </c>
      <c r="AL158">
        <v>8.6369238997142661E-2</v>
      </c>
      <c r="AM158">
        <v>0.11271474816953693</v>
      </c>
      <c r="AN158">
        <v>0.26101475952003367</v>
      </c>
      <c r="AO158">
        <v>8.1882244465315168E-2</v>
      </c>
      <c r="AP158">
        <v>0.14384415703648185</v>
      </c>
      <c r="AQ158">
        <v>1.6065623998155074</v>
      </c>
      <c r="AR158">
        <v>0.68435695514787798</v>
      </c>
      <c r="AS158">
        <v>0.28044928072579228</v>
      </c>
      <c r="AT158">
        <v>0.90604616985483055</v>
      </c>
      <c r="AU158" t="str">
        <f>VLOOKUP(A158,'Dataset 1 - General'!A:A,1,0)</f>
        <v>Firm 156</v>
      </c>
    </row>
    <row r="159" spans="1:47" x14ac:dyDescent="0.2">
      <c r="A159" t="s">
        <v>178</v>
      </c>
      <c r="B159">
        <v>0</v>
      </c>
      <c r="C159">
        <v>3.7017837457153959</v>
      </c>
      <c r="D159">
        <v>8.6439770758200041</v>
      </c>
      <c r="E159">
        <v>0.63271881338225722</v>
      </c>
      <c r="F159">
        <v>3.673676354606247</v>
      </c>
      <c r="G159">
        <v>0</v>
      </c>
      <c r="H159">
        <v>7.761764822174178</v>
      </c>
      <c r="I159">
        <v>0</v>
      </c>
      <c r="J159">
        <v>0</v>
      </c>
      <c r="K159">
        <v>5.0307004553721058</v>
      </c>
      <c r="L159">
        <v>0</v>
      </c>
      <c r="M159">
        <v>4.8566157169474197E-2</v>
      </c>
      <c r="N159">
        <v>0</v>
      </c>
      <c r="O159">
        <v>0</v>
      </c>
      <c r="P159">
        <v>0.1621320963629575</v>
      </c>
      <c r="Q159">
        <v>0</v>
      </c>
      <c r="R159">
        <v>0.64066795979257363</v>
      </c>
      <c r="S159">
        <v>0.77675196263463775</v>
      </c>
      <c r="T159">
        <v>0.21338207723125346</v>
      </c>
      <c r="U159">
        <v>0.54916371475496739</v>
      </c>
      <c r="V159">
        <v>0</v>
      </c>
      <c r="W159">
        <v>0.3439863988604055</v>
      </c>
      <c r="X159">
        <v>0.5955689014569574</v>
      </c>
      <c r="Y159">
        <v>0.21283419373458787</v>
      </c>
      <c r="Z159">
        <v>0.13131616813643004</v>
      </c>
      <c r="AA159">
        <v>0</v>
      </c>
      <c r="AB159">
        <v>1.2104417957246132</v>
      </c>
      <c r="AC159">
        <v>1.0412169057290657</v>
      </c>
      <c r="AD159">
        <v>0.66220180368591564</v>
      </c>
      <c r="AE159">
        <v>1.0866393499918343</v>
      </c>
      <c r="AF159">
        <v>0</v>
      </c>
      <c r="AG159">
        <v>0.30114838703839114</v>
      </c>
      <c r="AH159">
        <v>0.37843521078475667</v>
      </c>
      <c r="AI159">
        <v>8.8666667041497629E-2</v>
      </c>
      <c r="AJ159">
        <v>0.31181289767419457</v>
      </c>
      <c r="AK159">
        <v>0</v>
      </c>
      <c r="AL159">
        <v>0.22301890721089279</v>
      </c>
      <c r="AM159">
        <v>0.65251647197313323</v>
      </c>
      <c r="AN159">
        <v>0.65173992803849612</v>
      </c>
      <c r="AO159">
        <v>0.60318509806746556</v>
      </c>
      <c r="AP159">
        <v>0</v>
      </c>
      <c r="AQ159">
        <v>9.8308882755988522E-2</v>
      </c>
      <c r="AR159">
        <v>1.8950778457565307</v>
      </c>
      <c r="AS159">
        <v>1.1177426466195266</v>
      </c>
      <c r="AT159">
        <v>0.18702193482133195</v>
      </c>
      <c r="AU159" t="str">
        <f>VLOOKUP(A159,'Dataset 1 - General'!A:A,1,0)</f>
        <v>Firm 157</v>
      </c>
    </row>
    <row r="160" spans="1:47" x14ac:dyDescent="0.2">
      <c r="A160" t="s">
        <v>179</v>
      </c>
      <c r="B160">
        <v>1076.9413419151172</v>
      </c>
      <c r="C160">
        <v>878.92242580014454</v>
      </c>
      <c r="D160">
        <v>807.94404378127501</v>
      </c>
      <c r="E160">
        <v>50.737219461018533</v>
      </c>
      <c r="F160">
        <v>2214.2519879177798</v>
      </c>
      <c r="G160">
        <v>2458.6743798843895</v>
      </c>
      <c r="H160">
        <v>3839.646179342421</v>
      </c>
      <c r="I160">
        <v>2526.6876763332511</v>
      </c>
      <c r="J160">
        <v>1583.3135994015804</v>
      </c>
      <c r="K160">
        <v>5172.331636559903</v>
      </c>
      <c r="L160">
        <v>1134.1822056449421</v>
      </c>
      <c r="M160">
        <v>2396.9961549312138</v>
      </c>
      <c r="N160">
        <v>1167.4130361788318</v>
      </c>
      <c r="O160">
        <v>1472.7664636883997</v>
      </c>
      <c r="P160">
        <v>219.80603899123005</v>
      </c>
      <c r="Q160">
        <v>0.91130861647650885</v>
      </c>
      <c r="R160">
        <v>1.1603947180064602</v>
      </c>
      <c r="S160">
        <v>0.60881614432961628</v>
      </c>
      <c r="T160">
        <v>0.96876389226304904</v>
      </c>
      <c r="U160">
        <v>0.51054508251966579</v>
      </c>
      <c r="V160">
        <v>0.30036621657972595</v>
      </c>
      <c r="W160">
        <v>0.26648235782075091</v>
      </c>
      <c r="X160">
        <v>0.22268976005817578</v>
      </c>
      <c r="Y160">
        <v>0.60733129894734883</v>
      </c>
      <c r="Z160">
        <v>0.39009762717959107</v>
      </c>
      <c r="AA160">
        <v>0.66735579985468163</v>
      </c>
      <c r="AB160">
        <v>2.0377506861195407</v>
      </c>
      <c r="AC160">
        <v>1.4901346482241955</v>
      </c>
      <c r="AD160">
        <v>0.80966685889590917</v>
      </c>
      <c r="AE160">
        <v>0.12931755842789286</v>
      </c>
      <c r="AF160">
        <v>0.19941961798239127</v>
      </c>
      <c r="AG160">
        <v>2.7908218123390144E-2</v>
      </c>
      <c r="AH160">
        <v>1.3820291828160549</v>
      </c>
      <c r="AI160">
        <v>0.55712001939928846</v>
      </c>
      <c r="AJ160">
        <v>0.33751343561776143</v>
      </c>
      <c r="AK160">
        <v>8.757386292262756E-2</v>
      </c>
      <c r="AL160">
        <v>0.21709594123522122</v>
      </c>
      <c r="AM160">
        <v>0.62677330977997958</v>
      </c>
      <c r="AN160">
        <v>0.57134819027210404</v>
      </c>
      <c r="AO160">
        <v>0.38248805384709073</v>
      </c>
      <c r="AP160">
        <v>1.1551623529199324</v>
      </c>
      <c r="AQ160">
        <v>0.11187459843016845</v>
      </c>
      <c r="AR160">
        <v>1.2417111967345142</v>
      </c>
      <c r="AS160">
        <v>1.2518481903522882</v>
      </c>
      <c r="AT160">
        <v>1.4704576850711117</v>
      </c>
      <c r="AU160" t="str">
        <f>VLOOKUP(A160,'Dataset 1 - General'!A:A,1,0)</f>
        <v>Firm 158</v>
      </c>
    </row>
    <row r="161" spans="1:47" x14ac:dyDescent="0.2">
      <c r="A161" t="s">
        <v>180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tr">
        <f>VLOOKUP(A161,'Dataset 1 - General'!A:A,1,0)</f>
        <v>Firm 159</v>
      </c>
    </row>
    <row r="162" spans="1:47" x14ac:dyDescent="0.2">
      <c r="A162" t="s">
        <v>181</v>
      </c>
      <c r="B162">
        <v>258.47464939521961</v>
      </c>
      <c r="C162">
        <v>437.01437914364237</v>
      </c>
      <c r="D162">
        <v>67.807066050838259</v>
      </c>
      <c r="E162">
        <v>471.01928127536058</v>
      </c>
      <c r="F162">
        <v>145.58485229030319</v>
      </c>
      <c r="G162">
        <v>603.66331402319554</v>
      </c>
      <c r="H162">
        <v>193.51039166591144</v>
      </c>
      <c r="I162">
        <v>861.61134639533577</v>
      </c>
      <c r="J162">
        <v>88.521168538936678</v>
      </c>
      <c r="K162">
        <v>125.04486296300036</v>
      </c>
      <c r="L162">
        <v>91.951447798513414</v>
      </c>
      <c r="M162">
        <v>387.14821693214719</v>
      </c>
      <c r="N162">
        <v>623.97191056002214</v>
      </c>
      <c r="O162">
        <v>203.38166989045317</v>
      </c>
      <c r="P162">
        <v>1275.6865014195976</v>
      </c>
      <c r="Q162">
        <v>0.5295540610977415</v>
      </c>
      <c r="R162">
        <v>0.88040825963645619</v>
      </c>
      <c r="S162">
        <v>0.95201829943950966</v>
      </c>
      <c r="T162">
        <v>0.29369340506869712</v>
      </c>
      <c r="U162">
        <v>1.680748673231099</v>
      </c>
      <c r="V162">
        <v>0.74591205211107336</v>
      </c>
      <c r="W162">
        <v>0.7336291272694202</v>
      </c>
      <c r="X162">
        <v>8.0291709264904226E-2</v>
      </c>
      <c r="Y162">
        <v>0.77037835290143442</v>
      </c>
      <c r="Z162">
        <v>0.21722550887696557</v>
      </c>
      <c r="AA162">
        <v>1.7866930757037569</v>
      </c>
      <c r="AB162">
        <v>0.41278305055221437</v>
      </c>
      <c r="AC162">
        <v>1.1223431102449981</v>
      </c>
      <c r="AD162">
        <v>0.79981202650805061</v>
      </c>
      <c r="AE162">
        <v>1.8511682380398058</v>
      </c>
      <c r="AF162">
        <v>0.2463650659339652</v>
      </c>
      <c r="AG162">
        <v>0.57590391687189202</v>
      </c>
      <c r="AH162">
        <v>0.14208252343239924</v>
      </c>
      <c r="AI162">
        <v>0.6424026018621114</v>
      </c>
      <c r="AJ162">
        <v>1.1615564955054667</v>
      </c>
      <c r="AK162">
        <v>8.9821659627891039E-3</v>
      </c>
      <c r="AL162">
        <v>0.48965385088817703</v>
      </c>
      <c r="AM162">
        <v>0.25963492994648796</v>
      </c>
      <c r="AN162">
        <v>0.44179608647316826</v>
      </c>
      <c r="AO162">
        <v>0.72710085358800169</v>
      </c>
      <c r="AP162">
        <v>1.5986197194467109</v>
      </c>
      <c r="AQ162">
        <v>1.806826182357651</v>
      </c>
      <c r="AR162">
        <v>0.11097906756377167</v>
      </c>
      <c r="AS162">
        <v>1.0557061475747267</v>
      </c>
      <c r="AT162">
        <v>1.9628733966116354</v>
      </c>
      <c r="AU162" t="str">
        <f>VLOOKUP(A162,'Dataset 1 - General'!A:A,1,0)</f>
        <v>Firm 160</v>
      </c>
    </row>
    <row r="163" spans="1:47" x14ac:dyDescent="0.2">
      <c r="A163" t="s">
        <v>182</v>
      </c>
      <c r="B163">
        <v>-15.9846987761048</v>
      </c>
      <c r="C163">
        <v>-5.0991585548212948</v>
      </c>
      <c r="D163">
        <v>-20.686711108979228</v>
      </c>
      <c r="E163">
        <v>-12.261332268253394</v>
      </c>
      <c r="F163">
        <v>-13.168996151412683</v>
      </c>
      <c r="G163">
        <v>55.662364445414887</v>
      </c>
      <c r="H163">
        <v>337.73076902807696</v>
      </c>
      <c r="I163">
        <v>256.91592154227794</v>
      </c>
      <c r="J163">
        <v>67.710331026617524</v>
      </c>
      <c r="K163">
        <v>60.103263727817378</v>
      </c>
      <c r="L163">
        <v>22.429384236910021</v>
      </c>
      <c r="M163">
        <v>196.97779732159546</v>
      </c>
      <c r="N163">
        <v>221.15882224206732</v>
      </c>
      <c r="O163">
        <v>75.687309103059434</v>
      </c>
      <c r="P163">
        <v>127.71529665585258</v>
      </c>
      <c r="Q163">
        <v>169.23578830112709</v>
      </c>
      <c r="R163">
        <v>-36.984141203727575</v>
      </c>
      <c r="S163">
        <v>-14.697631601455454</v>
      </c>
      <c r="T163">
        <v>-51.543073885753344</v>
      </c>
      <c r="U163">
        <v>1.8517396020713022</v>
      </c>
      <c r="V163">
        <v>-4.2658721693055348</v>
      </c>
      <c r="W163">
        <v>7.7466130797809667</v>
      </c>
      <c r="X163">
        <v>20.883016553052386</v>
      </c>
      <c r="Y163">
        <v>21.17124557467816</v>
      </c>
      <c r="Z163">
        <v>-1.1667634956647943E-2</v>
      </c>
      <c r="AA163">
        <v>169.20502578144388</v>
      </c>
      <c r="AB163">
        <v>-7.8164797023769435</v>
      </c>
      <c r="AC163">
        <v>0.61795429879046992</v>
      </c>
      <c r="AD163">
        <v>-11.708458451793476</v>
      </c>
      <c r="AE163">
        <v>1.8015662066185769</v>
      </c>
      <c r="AF163">
        <v>508.90194805022782</v>
      </c>
      <c r="AG163">
        <v>-70.534578971802375</v>
      </c>
      <c r="AH163">
        <v>-18.844855350080891</v>
      </c>
      <c r="AI163">
        <v>-46.123853826208283</v>
      </c>
      <c r="AJ163">
        <v>-29.136207522309022</v>
      </c>
      <c r="AK163">
        <v>-167.76076480955678</v>
      </c>
      <c r="AL163">
        <v>2.0583952211199446</v>
      </c>
      <c r="AM163">
        <v>16.693621503653485</v>
      </c>
      <c r="AN163">
        <v>52.179649190383095</v>
      </c>
      <c r="AO163">
        <v>11.862009514137023</v>
      </c>
      <c r="AP163">
        <v>250.31679461343779</v>
      </c>
      <c r="AQ163">
        <v>-16.263907573124371</v>
      </c>
      <c r="AR163">
        <v>-0.28660050749751848</v>
      </c>
      <c r="AS163">
        <v>-3.9562930406186236</v>
      </c>
      <c r="AT163">
        <v>-9.5705087564792262</v>
      </c>
      <c r="AU163" t="str">
        <f>VLOOKUP(A163,'Dataset 1 - General'!A:A,1,0)</f>
        <v>Firm 161</v>
      </c>
    </row>
    <row r="164" spans="1:47" x14ac:dyDescent="0.2">
      <c r="A164" t="s">
        <v>183</v>
      </c>
      <c r="B164">
        <v>0.68177732386944134</v>
      </c>
      <c r="C164">
        <v>-2.0502021590016648</v>
      </c>
      <c r="D164">
        <v>3.9074124742065925</v>
      </c>
      <c r="E164">
        <v>-3.0973423697168481</v>
      </c>
      <c r="F164">
        <v>0.85088229476098898</v>
      </c>
      <c r="G164">
        <v>3.9404331142672557</v>
      </c>
      <c r="H164">
        <v>23.257985200526139</v>
      </c>
      <c r="I164">
        <v>35.201801563361691</v>
      </c>
      <c r="J164">
        <v>2.3968692834030754</v>
      </c>
      <c r="K164">
        <v>22.302328982841146</v>
      </c>
      <c r="L164">
        <v>-0.1670418683728295</v>
      </c>
      <c r="M164">
        <v>-0.18148428781236606</v>
      </c>
      <c r="N164">
        <v>-0.48914204720618437</v>
      </c>
      <c r="O164">
        <v>-0.26195018553292998</v>
      </c>
      <c r="P164">
        <v>-0.1178630499583887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tr">
        <f>VLOOKUP(A164,'Dataset 1 - General'!A:A,1,0)</f>
        <v>Firm 162</v>
      </c>
    </row>
    <row r="165" spans="1:47" x14ac:dyDescent="0.2">
      <c r="A165" t="s">
        <v>184</v>
      </c>
      <c r="B165">
        <v>621.0395484563652</v>
      </c>
      <c r="C165">
        <v>1096.4065180008588</v>
      </c>
      <c r="D165">
        <v>277.31231703670079</v>
      </c>
      <c r="E165">
        <v>104.89052107848646</v>
      </c>
      <c r="F165">
        <v>21.28665094540974</v>
      </c>
      <c r="G165">
        <v>619.66605154418914</v>
      </c>
      <c r="H165">
        <v>1606.4781374319007</v>
      </c>
      <c r="I165">
        <v>616.54403487129719</v>
      </c>
      <c r="J165">
        <v>197.40334778677689</v>
      </c>
      <c r="K165">
        <v>551.42368450828997</v>
      </c>
      <c r="L165">
        <v>1607.6254332871122</v>
      </c>
      <c r="M165">
        <v>1672.5607855074466</v>
      </c>
      <c r="N165">
        <v>331.95389835960589</v>
      </c>
      <c r="O165">
        <v>282.04158819572001</v>
      </c>
      <c r="P165">
        <v>640.2788762416742</v>
      </c>
      <c r="Q165">
        <v>0.98375087989953514</v>
      </c>
      <c r="R165">
        <v>0.99780570159036019</v>
      </c>
      <c r="S165">
        <v>0.72706374153674813</v>
      </c>
      <c r="T165">
        <v>0.49235208104880174</v>
      </c>
      <c r="U165">
        <v>0.93815231924444942</v>
      </c>
      <c r="V165">
        <v>0.23778437670902372</v>
      </c>
      <c r="W165">
        <v>0.79183468551216996</v>
      </c>
      <c r="X165">
        <v>0.89889235135291101</v>
      </c>
      <c r="Y165">
        <v>0.60067921948059622</v>
      </c>
      <c r="Z165">
        <v>8.9929284291424313E-2</v>
      </c>
      <c r="AA165">
        <v>0.67101898243708324</v>
      </c>
      <c r="AB165">
        <v>0.88672725899630522</v>
      </c>
      <c r="AC165">
        <v>0.89686781937753568</v>
      </c>
      <c r="AD165">
        <v>0.54767478526095748</v>
      </c>
      <c r="AE165">
        <v>0.40217923890750779</v>
      </c>
      <c r="AF165">
        <v>1.0035176042072382</v>
      </c>
      <c r="AG165">
        <v>1.1541345374628036</v>
      </c>
      <c r="AH165">
        <v>3.6173716506905387E-2</v>
      </c>
      <c r="AI165">
        <v>1.2154470375600919</v>
      </c>
      <c r="AJ165">
        <v>0.64136173843056232</v>
      </c>
      <c r="AK165">
        <v>0.13612968054097657</v>
      </c>
      <c r="AL165">
        <v>0.41092722169833734</v>
      </c>
      <c r="AM165">
        <v>0.6232099341814431</v>
      </c>
      <c r="AN165">
        <v>0.4765650768839057</v>
      </c>
      <c r="AO165">
        <v>0.28863766803759344</v>
      </c>
      <c r="AP165">
        <v>0.39443554523530788</v>
      </c>
      <c r="AQ165">
        <v>0.63441225057869532</v>
      </c>
      <c r="AR165">
        <v>0.7641946747559325</v>
      </c>
      <c r="AS165">
        <v>0.1397978210055266</v>
      </c>
      <c r="AT165">
        <v>1.0746631928404431</v>
      </c>
      <c r="AU165" t="str">
        <f>VLOOKUP(A165,'Dataset 1 - General'!A:A,1,0)</f>
        <v>Firm 163</v>
      </c>
    </row>
    <row r="166" spans="1:47" x14ac:dyDescent="0.2">
      <c r="A166" t="s">
        <v>185</v>
      </c>
      <c r="B166">
        <v>23.040732924398544</v>
      </c>
      <c r="C166">
        <v>20.201518906405397</v>
      </c>
      <c r="D166">
        <v>2.7467443218642389</v>
      </c>
      <c r="E166">
        <v>0</v>
      </c>
      <c r="F166">
        <v>0</v>
      </c>
      <c r="G166">
        <v>-37.980262061843327</v>
      </c>
      <c r="H166">
        <v>-8.201911582233798</v>
      </c>
      <c r="I166">
        <v>7.3087236868186051E-2</v>
      </c>
      <c r="J166">
        <v>0</v>
      </c>
      <c r="K166">
        <v>0</v>
      </c>
      <c r="L166">
        <v>-17.916767064574501</v>
      </c>
      <c r="M166">
        <v>-3.0609861180271722</v>
      </c>
      <c r="N166">
        <v>0.45974035839867478</v>
      </c>
      <c r="O166">
        <v>0</v>
      </c>
      <c r="P166">
        <v>0</v>
      </c>
      <c r="Q166">
        <v>1.1217430227594541E-2</v>
      </c>
      <c r="R166">
        <v>0.96488775928359738</v>
      </c>
      <c r="S166">
        <v>0.24144161723674615</v>
      </c>
      <c r="T166">
        <v>0</v>
      </c>
      <c r="U166">
        <v>0</v>
      </c>
      <c r="V166">
        <v>2.9701223001505874E-2</v>
      </c>
      <c r="W166">
        <v>0.40690002000283038</v>
      </c>
      <c r="X166">
        <v>0.81663913138444699</v>
      </c>
      <c r="Y166">
        <v>0</v>
      </c>
      <c r="Z166">
        <v>0</v>
      </c>
      <c r="AA166">
        <v>0.81405885947312373</v>
      </c>
      <c r="AB166">
        <v>1.9059309091855212</v>
      </c>
      <c r="AC166">
        <v>1.133429047962343</v>
      </c>
      <c r="AD166">
        <v>0</v>
      </c>
      <c r="AE166">
        <v>0</v>
      </c>
      <c r="AF166">
        <v>1.0508247250128264</v>
      </c>
      <c r="AG166">
        <v>0.83015824346827882</v>
      </c>
      <c r="AH166">
        <v>0.86220508896510806</v>
      </c>
      <c r="AI166">
        <v>0</v>
      </c>
      <c r="AJ166">
        <v>0</v>
      </c>
      <c r="AK166">
        <v>0.29171880101430619</v>
      </c>
      <c r="AL166">
        <v>0.46248963231099932</v>
      </c>
      <c r="AM166">
        <v>1.2033419049063223</v>
      </c>
      <c r="AN166">
        <v>0</v>
      </c>
      <c r="AO166">
        <v>0</v>
      </c>
      <c r="AP166">
        <v>0.73174697905748143</v>
      </c>
      <c r="AQ166">
        <v>1.4867920799101548</v>
      </c>
      <c r="AR166">
        <v>0.1822620517120305</v>
      </c>
      <c r="AS166">
        <v>0</v>
      </c>
      <c r="AT166">
        <v>0</v>
      </c>
      <c r="AU166" t="str">
        <f>VLOOKUP(A166,'Dataset 1 - General'!A:A,1,0)</f>
        <v>Firm 164</v>
      </c>
    </row>
    <row r="167" spans="1:47" x14ac:dyDescent="0.2">
      <c r="A167" t="s">
        <v>186</v>
      </c>
      <c r="B167">
        <v>393.01316980013098</v>
      </c>
      <c r="C167">
        <v>215.75036307376502</v>
      </c>
      <c r="D167">
        <v>147.91639380251161</v>
      </c>
      <c r="E167">
        <v>250.86561530314091</v>
      </c>
      <c r="F167">
        <v>633.9125869214505</v>
      </c>
      <c r="G167">
        <v>808.85149152206009</v>
      </c>
      <c r="H167">
        <v>962.50970444762072</v>
      </c>
      <c r="I167">
        <v>68.11489175786447</v>
      </c>
      <c r="J167">
        <v>1211.9204728641187</v>
      </c>
      <c r="K167">
        <v>601.08728419234001</v>
      </c>
      <c r="L167">
        <v>339.00176531860296</v>
      </c>
      <c r="M167">
        <v>143.93276824629984</v>
      </c>
      <c r="N167">
        <v>331.50490031590061</v>
      </c>
      <c r="O167">
        <v>20.968793976040295</v>
      </c>
      <c r="P167">
        <v>87.25282761455135</v>
      </c>
      <c r="Q167">
        <v>0.2970643252542558</v>
      </c>
      <c r="R167">
        <v>0.56112580865249062</v>
      </c>
      <c r="S167">
        <v>0.13208627253494334</v>
      </c>
      <c r="T167">
        <v>0.44644347073758683</v>
      </c>
      <c r="U167">
        <v>1.334639566877043</v>
      </c>
      <c r="V167">
        <v>0.76231697808730936</v>
      </c>
      <c r="W167">
        <v>0.41143161568917574</v>
      </c>
      <c r="X167">
        <v>0.96119176232690617</v>
      </c>
      <c r="Y167">
        <v>0.37079063653258271</v>
      </c>
      <c r="Z167">
        <v>0.71226155710945993</v>
      </c>
      <c r="AA167">
        <v>0.73474137890670521</v>
      </c>
      <c r="AB167">
        <v>0.68913094168648925</v>
      </c>
      <c r="AC167">
        <v>0.14619499042089679</v>
      </c>
      <c r="AD167">
        <v>0.89927493773859879</v>
      </c>
      <c r="AE167">
        <v>0.10252898583105409</v>
      </c>
      <c r="AF167">
        <v>0.37148204882020402</v>
      </c>
      <c r="AG167">
        <v>0.7700202656744326</v>
      </c>
      <c r="AH167">
        <v>1.1669589805915062</v>
      </c>
      <c r="AI167">
        <v>1.3581121640859908</v>
      </c>
      <c r="AJ167">
        <v>1.2957734657388995</v>
      </c>
      <c r="AK167">
        <v>0.28982021242024902</v>
      </c>
      <c r="AL167">
        <v>0.58639982240443844</v>
      </c>
      <c r="AM167">
        <v>0.46555002259319717</v>
      </c>
      <c r="AN167">
        <v>6.066737644031088E-2</v>
      </c>
      <c r="AO167">
        <v>0.20575200001035521</v>
      </c>
      <c r="AP167">
        <v>1.395433127610257</v>
      </c>
      <c r="AQ167">
        <v>6.531472959095215E-2</v>
      </c>
      <c r="AR167">
        <v>1.0553454087300282</v>
      </c>
      <c r="AS167">
        <v>0.2471589888432576</v>
      </c>
      <c r="AT167">
        <v>1.2242764775603068</v>
      </c>
      <c r="AU167" t="str">
        <f>VLOOKUP(A167,'Dataset 1 - General'!A:A,1,0)</f>
        <v>Firm 165</v>
      </c>
    </row>
    <row r="168" spans="1:47" x14ac:dyDescent="0.2">
      <c r="A168" t="s">
        <v>187</v>
      </c>
      <c r="B168">
        <v>1.2345266126791781</v>
      </c>
      <c r="C168">
        <v>1.2246514750702774E-2</v>
      </c>
      <c r="D168">
        <v>0.61288967530018823</v>
      </c>
      <c r="E168">
        <v>5.9237391327990476</v>
      </c>
      <c r="F168">
        <v>0.45503441157561114</v>
      </c>
      <c r="G168">
        <v>3.4479582367702046</v>
      </c>
      <c r="H168">
        <v>42.140293090787317</v>
      </c>
      <c r="I168">
        <v>13.508604936284121</v>
      </c>
      <c r="J168">
        <v>58.431319763219307</v>
      </c>
      <c r="K168">
        <v>20.835557002680734</v>
      </c>
      <c r="L168">
        <v>32.73301385984265</v>
      </c>
      <c r="M168">
        <v>2.3709651919897277</v>
      </c>
      <c r="N168">
        <v>35.462505183925416</v>
      </c>
      <c r="O168">
        <v>29.223768871896453</v>
      </c>
      <c r="P168">
        <v>11.144930170364006</v>
      </c>
      <c r="Q168">
        <v>8.720425260658784</v>
      </c>
      <c r="R168">
        <v>3.7093539871323147</v>
      </c>
      <c r="S168">
        <v>-1.3417554976206696</v>
      </c>
      <c r="T168">
        <v>-53.113411204558723</v>
      </c>
      <c r="U168">
        <v>248.85769748715603</v>
      </c>
      <c r="V168">
        <v>16.563656689075</v>
      </c>
      <c r="W168">
        <v>-7.4242112627022072</v>
      </c>
      <c r="X168">
        <v>4.7589622032960435</v>
      </c>
      <c r="Y168">
        <v>-342.81544194118203</v>
      </c>
      <c r="Z168">
        <v>791.28787422412597</v>
      </c>
      <c r="AA168">
        <v>144.45207303455706</v>
      </c>
      <c r="AB168">
        <v>-2.2628742203491243</v>
      </c>
      <c r="AC168">
        <v>1.3485855525674453</v>
      </c>
      <c r="AD168">
        <v>-112.90157036823334</v>
      </c>
      <c r="AE168">
        <v>1222.8794829985777</v>
      </c>
      <c r="AF168">
        <v>3.3442306748880317</v>
      </c>
      <c r="AG168">
        <v>-3.4739693575045139E-2</v>
      </c>
      <c r="AH168">
        <v>30.31470335068726</v>
      </c>
      <c r="AI168">
        <v>-152.18898796500275</v>
      </c>
      <c r="AJ168">
        <v>56.458311905095925</v>
      </c>
      <c r="AK168">
        <v>316.02467941564998</v>
      </c>
      <c r="AL168">
        <v>-0.14010997064722838</v>
      </c>
      <c r="AM168">
        <v>53.770730970675409</v>
      </c>
      <c r="AN168">
        <v>-197.37967283098058</v>
      </c>
      <c r="AO168">
        <v>317.97751386088004</v>
      </c>
      <c r="AP168">
        <v>5.0187381842668515</v>
      </c>
      <c r="AQ168">
        <v>-2.8768802896709755</v>
      </c>
      <c r="AR168">
        <v>30.14474135433861</v>
      </c>
      <c r="AS168">
        <v>-661.22495202992707</v>
      </c>
      <c r="AT168">
        <v>747.84732721645196</v>
      </c>
      <c r="AU168" t="str">
        <f>VLOOKUP(A168,'Dataset 1 - General'!A:A,1,0)</f>
        <v>Firm 166</v>
      </c>
    </row>
    <row r="169" spans="1:47" x14ac:dyDescent="0.2">
      <c r="A169" t="s">
        <v>188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tr">
        <f>VLOOKUP(A169,'Dataset 1 - General'!A:A,1,0)</f>
        <v>Firm 167</v>
      </c>
    </row>
    <row r="170" spans="1:47" x14ac:dyDescent="0.2">
      <c r="A170" t="s">
        <v>189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tr">
        <f>VLOOKUP(A170,'Dataset 1 - General'!A:A,1,0)</f>
        <v>Firm 168</v>
      </c>
    </row>
    <row r="171" spans="1:47" x14ac:dyDescent="0.2">
      <c r="A171" t="s">
        <v>190</v>
      </c>
      <c r="B171">
        <v>0</v>
      </c>
      <c r="C171">
        <v>0</v>
      </c>
      <c r="D171">
        <v>0</v>
      </c>
      <c r="E171">
        <v>0</v>
      </c>
      <c r="F171">
        <v>21.792832649251221</v>
      </c>
      <c r="G171">
        <v>0</v>
      </c>
      <c r="H171">
        <v>0</v>
      </c>
      <c r="I171">
        <v>0</v>
      </c>
      <c r="J171">
        <v>0</v>
      </c>
      <c r="K171">
        <v>122.31193289224615</v>
      </c>
      <c r="L171">
        <v>0</v>
      </c>
      <c r="M171">
        <v>0</v>
      </c>
      <c r="N171">
        <v>0</v>
      </c>
      <c r="O171">
        <v>0</v>
      </c>
      <c r="P171">
        <v>49.06943761638918</v>
      </c>
      <c r="Q171">
        <v>0</v>
      </c>
      <c r="R171">
        <v>0</v>
      </c>
      <c r="S171">
        <v>0</v>
      </c>
      <c r="T171">
        <v>0</v>
      </c>
      <c r="U171">
        <v>0.48096763351376676</v>
      </c>
      <c r="V171">
        <v>0</v>
      </c>
      <c r="W171">
        <v>0</v>
      </c>
      <c r="X171">
        <v>0</v>
      </c>
      <c r="Y171">
        <v>0</v>
      </c>
      <c r="Z171">
        <v>0.26970447381028489</v>
      </c>
      <c r="AA171">
        <v>0</v>
      </c>
      <c r="AB171">
        <v>0</v>
      </c>
      <c r="AC171">
        <v>0</v>
      </c>
      <c r="AD171">
        <v>0</v>
      </c>
      <c r="AE171">
        <v>0.5511345456768264</v>
      </c>
      <c r="AF171">
        <v>0</v>
      </c>
      <c r="AG171">
        <v>0</v>
      </c>
      <c r="AH171">
        <v>0</v>
      </c>
      <c r="AI171">
        <v>0</v>
      </c>
      <c r="AJ171">
        <v>0.23038644949868239</v>
      </c>
      <c r="AK171">
        <v>0</v>
      </c>
      <c r="AL171">
        <v>0</v>
      </c>
      <c r="AM171">
        <v>0</v>
      </c>
      <c r="AN171">
        <v>0</v>
      </c>
      <c r="AO171">
        <v>0.18139811276759607</v>
      </c>
      <c r="AP171">
        <v>0</v>
      </c>
      <c r="AQ171">
        <v>0</v>
      </c>
      <c r="AR171">
        <v>0</v>
      </c>
      <c r="AS171">
        <v>0</v>
      </c>
      <c r="AT171">
        <v>4.4480170962348943E-2</v>
      </c>
      <c r="AU171" t="str">
        <f>VLOOKUP(A171,'Dataset 1 - General'!A:A,1,0)</f>
        <v>Firm 169</v>
      </c>
    </row>
    <row r="172" spans="1:47" x14ac:dyDescent="0.2">
      <c r="A172" t="s">
        <v>191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tr">
        <f>VLOOKUP(A172,'Dataset 1 - General'!A:A,1,0)</f>
        <v>Firm 170</v>
      </c>
    </row>
    <row r="173" spans="1:47" x14ac:dyDescent="0.2">
      <c r="A173" t="s">
        <v>192</v>
      </c>
      <c r="B173">
        <v>0</v>
      </c>
      <c r="C173">
        <v>50.77864738616659</v>
      </c>
      <c r="D173">
        <v>100.65821343444705</v>
      </c>
      <c r="E173">
        <v>152.96776745583642</v>
      </c>
      <c r="F173">
        <v>8.637008057477443</v>
      </c>
      <c r="G173">
        <v>0</v>
      </c>
      <c r="H173">
        <v>16.453753832971422</v>
      </c>
      <c r="I173">
        <v>2.1753152037568091</v>
      </c>
      <c r="J173">
        <v>25.973045272691557</v>
      </c>
      <c r="K173">
        <v>139.29692363721375</v>
      </c>
      <c r="L173">
        <v>0</v>
      </c>
      <c r="M173">
        <v>2.3188219269565371</v>
      </c>
      <c r="N173">
        <v>25.56148985440862</v>
      </c>
      <c r="O173">
        <v>91.411900207478283</v>
      </c>
      <c r="P173">
        <v>7.5068019613251957</v>
      </c>
      <c r="Q173">
        <v>0</v>
      </c>
      <c r="R173">
        <v>1.4364111129447292</v>
      </c>
      <c r="S173">
        <v>0.26447815406761427</v>
      </c>
      <c r="T173">
        <v>0.60265348703263122</v>
      </c>
      <c r="U173">
        <v>0.22644567631530191</v>
      </c>
      <c r="V173">
        <v>0</v>
      </c>
      <c r="W173">
        <v>0.3483564503936335</v>
      </c>
      <c r="X173">
        <v>0.35825426372802693</v>
      </c>
      <c r="Y173">
        <v>0.52066593724625732</v>
      </c>
      <c r="Z173">
        <v>0.52391466667776754</v>
      </c>
      <c r="AA173">
        <v>0</v>
      </c>
      <c r="AB173">
        <v>2.4170611169623033</v>
      </c>
      <c r="AC173">
        <v>0.18407104803550509</v>
      </c>
      <c r="AD173">
        <v>1.8534421817308844</v>
      </c>
      <c r="AE173">
        <v>5.1663538359828315E-2</v>
      </c>
      <c r="AF173">
        <v>0</v>
      </c>
      <c r="AG173">
        <v>1.9947238927580053</v>
      </c>
      <c r="AH173">
        <v>0.29615319509149124</v>
      </c>
      <c r="AI173">
        <v>6.8698295918868321E-2</v>
      </c>
      <c r="AJ173">
        <v>0.21358962603995715</v>
      </c>
      <c r="AK173">
        <v>0</v>
      </c>
      <c r="AL173">
        <v>0.28568216336268915</v>
      </c>
      <c r="AM173">
        <v>0.27857768003068384</v>
      </c>
      <c r="AN173">
        <v>0.27529434192753455</v>
      </c>
      <c r="AO173">
        <v>0.57197284388501823</v>
      </c>
      <c r="AP173">
        <v>0</v>
      </c>
      <c r="AQ173">
        <v>1.6495179831810569</v>
      </c>
      <c r="AR173">
        <v>1.6346278357099675</v>
      </c>
      <c r="AS173">
        <v>0.61804495343309018</v>
      </c>
      <c r="AT173">
        <v>0.88914293397521804</v>
      </c>
      <c r="AU173" t="str">
        <f>VLOOKUP(A173,'Dataset 1 - General'!A:A,1,0)</f>
        <v>Firm 171</v>
      </c>
    </row>
    <row r="174" spans="1:47" x14ac:dyDescent="0.2">
      <c r="A174" t="s">
        <v>193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tr">
        <f>VLOOKUP(A174,'Dataset 1 - General'!A:A,1,0)</f>
        <v>Firm 172</v>
      </c>
    </row>
    <row r="175" spans="1:47" x14ac:dyDescent="0.2">
      <c r="A175" t="s">
        <v>194</v>
      </c>
      <c r="B175">
        <v>-2.6426502408554287</v>
      </c>
      <c r="C175">
        <v>-0.26063371001028723</v>
      </c>
      <c r="D175">
        <v>0</v>
      </c>
      <c r="E175">
        <v>0</v>
      </c>
      <c r="F175">
        <v>0</v>
      </c>
      <c r="G175">
        <v>21.126601869695936</v>
      </c>
      <c r="H175">
        <v>15.910833206803403</v>
      </c>
      <c r="I175">
        <v>27.665571507828265</v>
      </c>
      <c r="J175">
        <v>7.0748813468191329</v>
      </c>
      <c r="K175">
        <v>7.1163896123824291</v>
      </c>
      <c r="L175">
        <v>29.359422159142898</v>
      </c>
      <c r="M175">
        <v>22.40388158611032</v>
      </c>
      <c r="N175">
        <v>1.8374151720281178</v>
      </c>
      <c r="O175">
        <v>25.438385238815954</v>
      </c>
      <c r="P175">
        <v>2.4473736945528701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tr">
        <f>VLOOKUP(A175,'Dataset 1 - General'!A:A,1,0)</f>
        <v>Firm 173</v>
      </c>
    </row>
    <row r="176" spans="1:47" x14ac:dyDescent="0.2">
      <c r="A176" t="s">
        <v>195</v>
      </c>
      <c r="B176">
        <v>11.135638777128605</v>
      </c>
      <c r="C176">
        <v>7.2679216575072303</v>
      </c>
      <c r="D176">
        <v>91.535025782611299</v>
      </c>
      <c r="E176">
        <v>0</v>
      </c>
      <c r="F176">
        <v>0</v>
      </c>
      <c r="G176">
        <v>195.39841403130339</v>
      </c>
      <c r="H176">
        <v>201.9064781273963</v>
      </c>
      <c r="I176">
        <v>150.17992545029972</v>
      </c>
      <c r="J176">
        <v>0</v>
      </c>
      <c r="K176">
        <v>0</v>
      </c>
      <c r="L176">
        <v>22.137570939258431</v>
      </c>
      <c r="M176">
        <v>37.358641301914638</v>
      </c>
      <c r="N176">
        <v>67.423274584401852</v>
      </c>
      <c r="O176">
        <v>0</v>
      </c>
      <c r="P176">
        <v>0</v>
      </c>
      <c r="Q176">
        <v>5.0266891068126138E-2</v>
      </c>
      <c r="R176">
        <v>0.40337041010020225</v>
      </c>
      <c r="S176">
        <v>0.1699898848290681</v>
      </c>
      <c r="T176">
        <v>0</v>
      </c>
      <c r="U176">
        <v>0</v>
      </c>
      <c r="V176">
        <v>5.8844126812133635E-2</v>
      </c>
      <c r="W176">
        <v>0.81632774875289105</v>
      </c>
      <c r="X176">
        <v>1.9875308928608737</v>
      </c>
      <c r="Y176">
        <v>0</v>
      </c>
      <c r="Z176">
        <v>0</v>
      </c>
      <c r="AA176">
        <v>8.9952934535914991E-3</v>
      </c>
      <c r="AB176">
        <v>1.2549218446940829</v>
      </c>
      <c r="AC176">
        <v>0.6457335018449144</v>
      </c>
      <c r="AD176">
        <v>0</v>
      </c>
      <c r="AE176">
        <v>0</v>
      </c>
      <c r="AF176">
        <v>1.0502203446458733</v>
      </c>
      <c r="AG176">
        <v>0.79357964397079972</v>
      </c>
      <c r="AH176">
        <v>0.48167933520656442</v>
      </c>
      <c r="AI176">
        <v>0</v>
      </c>
      <c r="AJ176">
        <v>0</v>
      </c>
      <c r="AK176">
        <v>1.7858783970999041E-2</v>
      </c>
      <c r="AL176">
        <v>0.43052197912858514</v>
      </c>
      <c r="AM176">
        <v>0.50809242861848525</v>
      </c>
      <c r="AN176">
        <v>0</v>
      </c>
      <c r="AO176">
        <v>0</v>
      </c>
      <c r="AP176">
        <v>0.10548282678797469</v>
      </c>
      <c r="AQ176">
        <v>1.0721718472068467</v>
      </c>
      <c r="AR176">
        <v>0.74507367258291779</v>
      </c>
      <c r="AS176">
        <v>0</v>
      </c>
      <c r="AT176">
        <v>0</v>
      </c>
      <c r="AU176" t="str">
        <f>VLOOKUP(A176,'Dataset 1 - General'!A:A,1,0)</f>
        <v>Firm 174</v>
      </c>
    </row>
    <row r="177" spans="1:47" x14ac:dyDescent="0.2">
      <c r="A177" t="s">
        <v>196</v>
      </c>
      <c r="B177">
        <v>0</v>
      </c>
      <c r="C177">
        <v>-1.4256258056373513E-3</v>
      </c>
      <c r="D177">
        <v>1.0801016913503797E-2</v>
      </c>
      <c r="E177">
        <v>-2.1897575530953593E-2</v>
      </c>
      <c r="F177">
        <v>0</v>
      </c>
      <c r="G177">
        <v>7.1618187214536777E-2</v>
      </c>
      <c r="H177">
        <v>1.5763578500290493E-4</v>
      </c>
      <c r="I177">
        <v>0.2258914350984853</v>
      </c>
      <c r="J177">
        <v>6.0165022615151463E-2</v>
      </c>
      <c r="K177">
        <v>4.1602425599348868E-2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tr">
        <f>VLOOKUP(A177,'Dataset 1 - General'!A:A,1,0)</f>
        <v>Firm 175</v>
      </c>
    </row>
    <row r="178" spans="1:47" x14ac:dyDescent="0.2">
      <c r="A178" t="s">
        <v>197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tr">
        <f>VLOOKUP(A178,'Dataset 1 - General'!A:A,1,0)</f>
        <v>Firm 176</v>
      </c>
    </row>
    <row r="179" spans="1:47" x14ac:dyDescent="0.2">
      <c r="A179" t="s">
        <v>198</v>
      </c>
      <c r="B179">
        <v>78.254665005581629</v>
      </c>
      <c r="C179">
        <v>4.5349590534324644</v>
      </c>
      <c r="D179">
        <v>2.6517682667202696</v>
      </c>
      <c r="E179">
        <v>32.809779465127747</v>
      </c>
      <c r="F179">
        <v>3.1555573111806341</v>
      </c>
      <c r="G179">
        <v>58.835834193474838</v>
      </c>
      <c r="H179">
        <v>126.37515183727722</v>
      </c>
      <c r="I179">
        <v>45.827109246182118</v>
      </c>
      <c r="J179">
        <v>66.217527803480294</v>
      </c>
      <c r="K179">
        <v>10.29314074484806</v>
      </c>
      <c r="L179">
        <v>93.31397400796358</v>
      </c>
      <c r="M179">
        <v>51.843654963871792</v>
      </c>
      <c r="N179">
        <v>62.824335113505882</v>
      </c>
      <c r="O179">
        <v>7.5696581503016542</v>
      </c>
      <c r="P179">
        <v>39.3727595637151</v>
      </c>
      <c r="Q179">
        <v>0.58393401304855186</v>
      </c>
      <c r="R179">
        <v>0.35461683827270879</v>
      </c>
      <c r="S179">
        <v>0.41602093227449222</v>
      </c>
      <c r="T179">
        <v>0.35124662669414652</v>
      </c>
      <c r="U179">
        <v>1.3008223212857279</v>
      </c>
      <c r="V179">
        <v>0.3160778451574211</v>
      </c>
      <c r="W179">
        <v>0.48292686284316882</v>
      </c>
      <c r="X179">
        <v>0.48007041152989571</v>
      </c>
      <c r="Y179">
        <v>1.032775073861115</v>
      </c>
      <c r="Z179">
        <v>0.87100077992492009</v>
      </c>
      <c r="AA179">
        <v>0.56854682038402427</v>
      </c>
      <c r="AB179">
        <v>0.58623425604958401</v>
      </c>
      <c r="AC179">
        <v>1.1035970386477245</v>
      </c>
      <c r="AD179">
        <v>1.7283826777220124</v>
      </c>
      <c r="AE179">
        <v>0.50847653606135046</v>
      </c>
      <c r="AF179">
        <v>0.31146863007843933</v>
      </c>
      <c r="AG179">
        <v>0.1293091700984923</v>
      </c>
      <c r="AH179">
        <v>8.0852137955815209E-2</v>
      </c>
      <c r="AI179">
        <v>0.42230384191611536</v>
      </c>
      <c r="AJ179">
        <v>1.1145523970052047</v>
      </c>
      <c r="AK179">
        <v>1.0640330326668885</v>
      </c>
      <c r="AL179">
        <v>0.89917866124348034</v>
      </c>
      <c r="AM179">
        <v>0.51133430082409503</v>
      </c>
      <c r="AN179">
        <v>1.1616350978190699</v>
      </c>
      <c r="AO179">
        <v>0.51132067547621129</v>
      </c>
      <c r="AP179">
        <v>2.2154192823393513</v>
      </c>
      <c r="AQ179">
        <v>0.88331651068785844</v>
      </c>
      <c r="AR179">
        <v>0.78850153022005676</v>
      </c>
      <c r="AS179">
        <v>5.6157691778298399E-3</v>
      </c>
      <c r="AT179">
        <v>1.196603883160599</v>
      </c>
      <c r="AU179" t="str">
        <f>VLOOKUP(A179,'Dataset 1 - General'!A:A,1,0)</f>
        <v>Firm 177</v>
      </c>
    </row>
    <row r="180" spans="1:47" x14ac:dyDescent="0.2">
      <c r="A180" t="s">
        <v>199</v>
      </c>
      <c r="B180">
        <v>0</v>
      </c>
      <c r="C180">
        <v>0</v>
      </c>
      <c r="D180">
        <v>0</v>
      </c>
      <c r="E180">
        <v>0</v>
      </c>
      <c r="F180">
        <v>7.7656348906463626E-2</v>
      </c>
      <c r="G180">
        <v>0</v>
      </c>
      <c r="H180">
        <v>0</v>
      </c>
      <c r="I180">
        <v>0</v>
      </c>
      <c r="J180">
        <v>0</v>
      </c>
      <c r="K180">
        <v>-5.220801686501101E-2</v>
      </c>
      <c r="L180">
        <v>0</v>
      </c>
      <c r="M180">
        <v>0</v>
      </c>
      <c r="N180">
        <v>0</v>
      </c>
      <c r="O180">
        <v>0</v>
      </c>
      <c r="P180">
        <v>0.55172309940254316</v>
      </c>
      <c r="Q180">
        <v>0</v>
      </c>
      <c r="R180">
        <v>0</v>
      </c>
      <c r="S180">
        <v>0</v>
      </c>
      <c r="T180">
        <v>0</v>
      </c>
      <c r="U180">
        <v>0.87720371669360098</v>
      </c>
      <c r="V180">
        <v>0</v>
      </c>
      <c r="W180">
        <v>0</v>
      </c>
      <c r="X180">
        <v>0</v>
      </c>
      <c r="Y180">
        <v>0</v>
      </c>
      <c r="Z180">
        <v>25.254015298842901</v>
      </c>
      <c r="AA180">
        <v>0</v>
      </c>
      <c r="AB180">
        <v>0</v>
      </c>
      <c r="AC180">
        <v>0</v>
      </c>
      <c r="AD180">
        <v>0</v>
      </c>
      <c r="AE180">
        <v>11.444875027131481</v>
      </c>
      <c r="AF180">
        <v>0</v>
      </c>
      <c r="AG180">
        <v>0</v>
      </c>
      <c r="AH180">
        <v>0</v>
      </c>
      <c r="AI180">
        <v>0</v>
      </c>
      <c r="AJ180">
        <v>0.46486641040272103</v>
      </c>
      <c r="AK180">
        <v>0</v>
      </c>
      <c r="AL180">
        <v>0</v>
      </c>
      <c r="AM180">
        <v>0</v>
      </c>
      <c r="AN180">
        <v>0</v>
      </c>
      <c r="AO180">
        <v>13.786296549328378</v>
      </c>
      <c r="AP180">
        <v>0</v>
      </c>
      <c r="AQ180">
        <v>0</v>
      </c>
      <c r="AR180">
        <v>0</v>
      </c>
      <c r="AS180">
        <v>0</v>
      </c>
      <c r="AT180">
        <v>6.9433810854022324</v>
      </c>
      <c r="AU180" t="str">
        <f>VLOOKUP(A180,'Dataset 1 - General'!A:A,1,0)</f>
        <v>Firm 178</v>
      </c>
    </row>
    <row r="181" spans="1:47" x14ac:dyDescent="0.2">
      <c r="A181" t="s">
        <v>200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tr">
        <f>VLOOKUP(A181,'Dataset 1 - General'!A:A,1,0)</f>
        <v>Firm 179</v>
      </c>
    </row>
    <row r="182" spans="1:47" x14ac:dyDescent="0.2">
      <c r="A182" t="s">
        <v>201</v>
      </c>
      <c r="B182">
        <v>61.195315708472791</v>
      </c>
      <c r="C182">
        <v>161.03628101169295</v>
      </c>
      <c r="D182">
        <v>103.51322736985504</v>
      </c>
      <c r="E182">
        <v>29.995102387598124</v>
      </c>
      <c r="F182">
        <v>1.3709662636705107</v>
      </c>
      <c r="G182">
        <v>45.655216680956507</v>
      </c>
      <c r="H182">
        <v>45.995759292601534</v>
      </c>
      <c r="I182">
        <v>45.273533572893832</v>
      </c>
      <c r="J182">
        <v>202.25531528911964</v>
      </c>
      <c r="K182">
        <v>117.99827426159212</v>
      </c>
      <c r="L182">
        <v>33.047452343246974</v>
      </c>
      <c r="M182">
        <v>26.629569234419549</v>
      </c>
      <c r="N182">
        <v>186.79062337091844</v>
      </c>
      <c r="O182">
        <v>195.15071226512151</v>
      </c>
      <c r="P182">
        <v>65.733388188561335</v>
      </c>
      <c r="Q182">
        <v>1.0523870487740372</v>
      </c>
      <c r="R182">
        <v>8.1043183466709523E-2</v>
      </c>
      <c r="S182">
        <v>1.6937152579774744</v>
      </c>
      <c r="T182">
        <v>0.76226879072135878</v>
      </c>
      <c r="U182">
        <v>2.2833182177429065E-2</v>
      </c>
      <c r="V182">
        <v>2.7620908957137622E-2</v>
      </c>
      <c r="W182">
        <v>0.54016191855114781</v>
      </c>
      <c r="X182">
        <v>0.25421695216889328</v>
      </c>
      <c r="Y182">
        <v>0.4921881830183768</v>
      </c>
      <c r="Z182">
        <v>0.17035860662832614</v>
      </c>
      <c r="AA182">
        <v>2.3882779390311475</v>
      </c>
      <c r="AB182">
        <v>0.49494090952826952</v>
      </c>
      <c r="AC182">
        <v>0.9477470248598614</v>
      </c>
      <c r="AD182">
        <v>0.11834274988884355</v>
      </c>
      <c r="AE182">
        <v>0.16030298824612035</v>
      </c>
      <c r="AF182">
        <v>0.77669735555815267</v>
      </c>
      <c r="AG182">
        <v>0.85522001761207045</v>
      </c>
      <c r="AH182">
        <v>0.15355956033557169</v>
      </c>
      <c r="AI182">
        <v>0.1935641791811952</v>
      </c>
      <c r="AJ182">
        <v>0.2407267990440532</v>
      </c>
      <c r="AK182">
        <v>0.34632744506710533</v>
      </c>
      <c r="AL182">
        <v>0.8286394651884359</v>
      </c>
      <c r="AM182">
        <v>0.10025835209939755</v>
      </c>
      <c r="AN182">
        <v>9.2985176488049152E-3</v>
      </c>
      <c r="AO182">
        <v>0.15776907709183474</v>
      </c>
      <c r="AP182">
        <v>1.4203707961535033</v>
      </c>
      <c r="AQ182">
        <v>1.1553983491592601</v>
      </c>
      <c r="AR182">
        <v>0.77727218464803882</v>
      </c>
      <c r="AS182">
        <v>2.0851481987142075</v>
      </c>
      <c r="AT182">
        <v>0.81192641951516831</v>
      </c>
      <c r="AU182" t="str">
        <f>VLOOKUP(A182,'Dataset 1 - General'!A:A,1,0)</f>
        <v>Firm 180</v>
      </c>
    </row>
    <row r="183" spans="1:47" x14ac:dyDescent="0.2">
      <c r="A183" t="s">
        <v>202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tr">
        <f>VLOOKUP(A183,'Dataset 1 - General'!A:A,1,0)</f>
        <v>Firm 181</v>
      </c>
    </row>
    <row r="184" spans="1:47" x14ac:dyDescent="0.2">
      <c r="A184" t="s">
        <v>203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tr">
        <f>VLOOKUP(A184,'Dataset 1 - General'!A:A,1,0)</f>
        <v>Firm 182</v>
      </c>
    </row>
    <row r="185" spans="1:47" x14ac:dyDescent="0.2">
      <c r="A185" t="s">
        <v>204</v>
      </c>
      <c r="B185">
        <v>18.312250788516433</v>
      </c>
      <c r="C185">
        <v>111.12919112839269</v>
      </c>
      <c r="D185">
        <v>355.94837123103963</v>
      </c>
      <c r="E185">
        <v>341.29743022225875</v>
      </c>
      <c r="F185">
        <v>163.41775194993667</v>
      </c>
      <c r="G185">
        <v>326.81846795366602</v>
      </c>
      <c r="H185">
        <v>271.02572620794854</v>
      </c>
      <c r="I185">
        <v>469.23095588427969</v>
      </c>
      <c r="J185">
        <v>51.507341105523125</v>
      </c>
      <c r="K185">
        <v>489.36965294420241</v>
      </c>
      <c r="L185">
        <v>217.35803494226508</v>
      </c>
      <c r="M185">
        <v>26.878049632498055</v>
      </c>
      <c r="N185">
        <v>468.12063830872233</v>
      </c>
      <c r="O185">
        <v>116.6842184343585</v>
      </c>
      <c r="P185">
        <v>106.77118049442974</v>
      </c>
      <c r="Q185">
        <v>0.79287464653167816</v>
      </c>
      <c r="R185">
        <v>0.72108682474207031</v>
      </c>
      <c r="S185">
        <v>1.6002087889385934</v>
      </c>
      <c r="T185">
        <v>0.77261030767204164</v>
      </c>
      <c r="U185">
        <v>0.3674821561071045</v>
      </c>
      <c r="V185">
        <v>0.58231437229090444</v>
      </c>
      <c r="W185">
        <v>0.17090044875095237</v>
      </c>
      <c r="X185">
        <v>0.1730784455619514</v>
      </c>
      <c r="Y185">
        <v>6.4638393764451255E-2</v>
      </c>
      <c r="Z185">
        <v>0.2789814087317582</v>
      </c>
      <c r="AA185">
        <v>0.92960721021421255</v>
      </c>
      <c r="AB185">
        <v>1.8862785938012661</v>
      </c>
      <c r="AC185">
        <v>3.2008460333804165</v>
      </c>
      <c r="AD185">
        <v>0.4471585554928672</v>
      </c>
      <c r="AE185">
        <v>0.49818603092568747</v>
      </c>
      <c r="AF185">
        <v>0.77350127632332755</v>
      </c>
      <c r="AG185">
        <v>0.52004817169533157</v>
      </c>
      <c r="AH185">
        <v>0.31088613542000548</v>
      </c>
      <c r="AI185">
        <v>0.90138723785071584</v>
      </c>
      <c r="AJ185">
        <v>0.72545405574979283</v>
      </c>
      <c r="AK185">
        <v>0.56696727964758886</v>
      </c>
      <c r="AL185">
        <v>0.4043563841770651</v>
      </c>
      <c r="AM185">
        <v>0.37482443935377519</v>
      </c>
      <c r="AN185">
        <v>0.35515895924227781</v>
      </c>
      <c r="AO185">
        <v>0.36685876021597791</v>
      </c>
      <c r="AP185">
        <v>0.9317740091613993</v>
      </c>
      <c r="AQ185">
        <v>0.98069516426545433</v>
      </c>
      <c r="AR185">
        <v>1.9148170809026379</v>
      </c>
      <c r="AS185">
        <v>0.64876115244224708</v>
      </c>
      <c r="AT185">
        <v>2.0120775296150368</v>
      </c>
      <c r="AU185" t="str">
        <f>VLOOKUP(A185,'Dataset 1 - General'!A:A,1,0)</f>
        <v>Firm 183</v>
      </c>
    </row>
    <row r="186" spans="1:47" x14ac:dyDescent="0.2">
      <c r="A186" t="s">
        <v>205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tr">
        <f>VLOOKUP(A186,'Dataset 1 - General'!A:A,1,0)</f>
        <v>Firm 184</v>
      </c>
    </row>
    <row r="187" spans="1:47" x14ac:dyDescent="0.2">
      <c r="A187" t="s">
        <v>206</v>
      </c>
      <c r="B187">
        <v>165.67465261166728</v>
      </c>
      <c r="C187">
        <v>342.47620809984056</v>
      </c>
      <c r="D187">
        <v>222.65907109506375</v>
      </c>
      <c r="E187">
        <v>234.06950773628699</v>
      </c>
      <c r="F187">
        <v>36.374414604108303</v>
      </c>
      <c r="G187">
        <v>295.13248148068431</v>
      </c>
      <c r="H187">
        <v>412.87584383035346</v>
      </c>
      <c r="I187">
        <v>644.84229175055509</v>
      </c>
      <c r="J187">
        <v>604.26112888821513</v>
      </c>
      <c r="K187">
        <v>619.17897456938704</v>
      </c>
      <c r="L187">
        <v>174.83035951912782</v>
      </c>
      <c r="M187">
        <v>183.7896265225412</v>
      </c>
      <c r="N187">
        <v>192.57126522652862</v>
      </c>
      <c r="O187">
        <v>226.16358991400944</v>
      </c>
      <c r="P187">
        <v>140.1815757705312</v>
      </c>
      <c r="Q187">
        <v>0.72716209670092047</v>
      </c>
      <c r="R187">
        <v>0.71873605623335046</v>
      </c>
      <c r="S187">
        <v>1.1036090773631799</v>
      </c>
      <c r="T187">
        <v>4.2689431173565259E-2</v>
      </c>
      <c r="U187">
        <v>0.66413248730507479</v>
      </c>
      <c r="V187">
        <v>0.13208374682581991</v>
      </c>
      <c r="W187">
        <v>0.48085158287188873</v>
      </c>
      <c r="X187">
        <v>0.59272384095232311</v>
      </c>
      <c r="Y187">
        <v>0.27326077350872252</v>
      </c>
      <c r="Z187">
        <v>0.55373917426946684</v>
      </c>
      <c r="AA187">
        <v>1.1000626670186591</v>
      </c>
      <c r="AB187">
        <v>2.4367864901947422</v>
      </c>
      <c r="AC187">
        <v>0.95999807019958161</v>
      </c>
      <c r="AD187">
        <v>0.98000665556909528</v>
      </c>
      <c r="AE187">
        <v>1.3657771848964231</v>
      </c>
      <c r="AF187">
        <v>0.19406931233417613</v>
      </c>
      <c r="AG187">
        <v>2.0506550401811561</v>
      </c>
      <c r="AH187">
        <v>0.98036401528808936</v>
      </c>
      <c r="AI187">
        <v>1.4217054591772256</v>
      </c>
      <c r="AJ187">
        <v>0.71862270556525487</v>
      </c>
      <c r="AK187">
        <v>0.12129779866267336</v>
      </c>
      <c r="AL187">
        <v>6.5030312371365355E-3</v>
      </c>
      <c r="AM187">
        <v>0.58333180279626939</v>
      </c>
      <c r="AN187">
        <v>0.55453911083630436</v>
      </c>
      <c r="AO187">
        <v>0.22551844213976269</v>
      </c>
      <c r="AP187">
        <v>0.18236531124099437</v>
      </c>
      <c r="AQ187">
        <v>1.670903726537172</v>
      </c>
      <c r="AR187">
        <v>0.56752517301943795</v>
      </c>
      <c r="AS187">
        <v>1.8020646623899457</v>
      </c>
      <c r="AT187">
        <v>9.124239557177001E-2</v>
      </c>
      <c r="AU187" t="str">
        <f>VLOOKUP(A187,'Dataset 1 - General'!A:A,1,0)</f>
        <v>Firm 185</v>
      </c>
    </row>
    <row r="188" spans="1:47" x14ac:dyDescent="0.2">
      <c r="A188" t="s">
        <v>207</v>
      </c>
      <c r="B188">
        <v>234.67829324360088</v>
      </c>
      <c r="C188">
        <v>481.1179949926526</v>
      </c>
      <c r="D188">
        <v>165.3040189718721</v>
      </c>
      <c r="E188">
        <v>77.749510890680639</v>
      </c>
      <c r="F188">
        <v>305.42864383134435</v>
      </c>
      <c r="G188">
        <v>162.51518257500805</v>
      </c>
      <c r="H188">
        <v>183.49568040345929</v>
      </c>
      <c r="I188">
        <v>67.020570219266546</v>
      </c>
      <c r="J188">
        <v>432.13065375271321</v>
      </c>
      <c r="K188">
        <v>680.23887316040953</v>
      </c>
      <c r="L188">
        <v>340.57971678904335</v>
      </c>
      <c r="M188">
        <v>49.915228511181439</v>
      </c>
      <c r="N188">
        <v>394.46817090281519</v>
      </c>
      <c r="O188">
        <v>181.18359081522104</v>
      </c>
      <c r="P188">
        <v>641.46606677133423</v>
      </c>
      <c r="Q188">
        <v>0.63633707182017007</v>
      </c>
      <c r="R188">
        <v>0.71058748911460545</v>
      </c>
      <c r="S188">
        <v>1.04236558928322</v>
      </c>
      <c r="T188">
        <v>0.68982112215717761</v>
      </c>
      <c r="U188">
        <v>0.32704487030668916</v>
      </c>
      <c r="V188">
        <v>0.61125572053612143</v>
      </c>
      <c r="W188">
        <v>0.46273441586457104</v>
      </c>
      <c r="X188">
        <v>1.9788563355413444E-2</v>
      </c>
      <c r="Y188">
        <v>0.24477102685146729</v>
      </c>
      <c r="Z188">
        <v>0.3699831730905731</v>
      </c>
      <c r="AA188">
        <v>1.8402769633292237</v>
      </c>
      <c r="AB188">
        <v>0.30936866672613589</v>
      </c>
      <c r="AC188">
        <v>0.57557865610158465</v>
      </c>
      <c r="AD188">
        <v>1.9627851268544454</v>
      </c>
      <c r="AE188">
        <v>0.1943665677859083</v>
      </c>
      <c r="AF188">
        <v>1.1245621616618919</v>
      </c>
      <c r="AG188">
        <v>0.22192131159392528</v>
      </c>
      <c r="AH188">
        <v>0.59268689749148318</v>
      </c>
      <c r="AI188">
        <v>3.9702474448817852E-2</v>
      </c>
      <c r="AJ188">
        <v>1.2114688027393823</v>
      </c>
      <c r="AK188">
        <v>0.18660529824069896</v>
      </c>
      <c r="AL188">
        <v>0.50307594162938885</v>
      </c>
      <c r="AM188">
        <v>0.33690919953460535</v>
      </c>
      <c r="AN188">
        <v>0.27444039006812321</v>
      </c>
      <c r="AO188">
        <v>0.35499858629198816</v>
      </c>
      <c r="AP188">
        <v>0.79405068508022325</v>
      </c>
      <c r="AQ188">
        <v>0.16305846012604566</v>
      </c>
      <c r="AR188">
        <v>0.17734287202390939</v>
      </c>
      <c r="AS188">
        <v>1.4436024509015855</v>
      </c>
      <c r="AT188">
        <v>1.7141270183336836</v>
      </c>
      <c r="AU188" t="str">
        <f>VLOOKUP(A188,'Dataset 1 - General'!A:A,1,0)</f>
        <v>Firm 186</v>
      </c>
    </row>
    <row r="189" spans="1:47" x14ac:dyDescent="0.2">
      <c r="A189" t="s">
        <v>208</v>
      </c>
      <c r="B189">
        <v>433.6941541831527</v>
      </c>
      <c r="C189">
        <v>313.84509943207064</v>
      </c>
      <c r="D189">
        <v>81.503905700251821</v>
      </c>
      <c r="E189">
        <v>0</v>
      </c>
      <c r="F189">
        <v>0</v>
      </c>
      <c r="G189">
        <v>646.96326091636479</v>
      </c>
      <c r="H189">
        <v>159.05796101917406</v>
      </c>
      <c r="I189">
        <v>352.7356167022354</v>
      </c>
      <c r="J189">
        <v>0</v>
      </c>
      <c r="K189">
        <v>0</v>
      </c>
      <c r="L189">
        <v>286.45812895070662</v>
      </c>
      <c r="M189">
        <v>101.69675066232203</v>
      </c>
      <c r="N189">
        <v>339.64706415220115</v>
      </c>
      <c r="O189">
        <v>0</v>
      </c>
      <c r="P189">
        <v>0</v>
      </c>
      <c r="Q189">
        <v>1.0093927461259946</v>
      </c>
      <c r="R189">
        <v>0.77343006438531325</v>
      </c>
      <c r="S189">
        <v>0.80185787355799187</v>
      </c>
      <c r="T189">
        <v>0</v>
      </c>
      <c r="U189">
        <v>0</v>
      </c>
      <c r="V189">
        <v>0.29319618645251011</v>
      </c>
      <c r="W189">
        <v>2.8681742679213567E-2</v>
      </c>
      <c r="X189">
        <v>0.86869251104114553</v>
      </c>
      <c r="Y189">
        <v>0</v>
      </c>
      <c r="Z189">
        <v>0</v>
      </c>
      <c r="AA189">
        <v>0.44234684033244659</v>
      </c>
      <c r="AB189">
        <v>1.3234625283276136</v>
      </c>
      <c r="AC189">
        <v>1.3899242410095705</v>
      </c>
      <c r="AD189">
        <v>0</v>
      </c>
      <c r="AE189">
        <v>0</v>
      </c>
      <c r="AF189">
        <v>1.5246276030495116</v>
      </c>
      <c r="AG189">
        <v>0.42261069108214983</v>
      </c>
      <c r="AH189">
        <v>0.75323663076726677</v>
      </c>
      <c r="AI189">
        <v>0</v>
      </c>
      <c r="AJ189">
        <v>0</v>
      </c>
      <c r="AK189">
        <v>2.6072002620871865E-2</v>
      </c>
      <c r="AL189">
        <v>0.14157784073502089</v>
      </c>
      <c r="AM189">
        <v>0.60466927241960711</v>
      </c>
      <c r="AN189">
        <v>0</v>
      </c>
      <c r="AO189">
        <v>0</v>
      </c>
      <c r="AP189">
        <v>0.78619696708250641</v>
      </c>
      <c r="AQ189">
        <v>5.9675568133785342E-2</v>
      </c>
      <c r="AR189">
        <v>0.40569651555383757</v>
      </c>
      <c r="AS189">
        <v>0</v>
      </c>
      <c r="AT189">
        <v>0</v>
      </c>
      <c r="AU189" t="str">
        <f>VLOOKUP(A189,'Dataset 1 - General'!A:A,1,0)</f>
        <v>Firm 187</v>
      </c>
    </row>
    <row r="190" spans="1:47" x14ac:dyDescent="0.2">
      <c r="A190" t="s">
        <v>209</v>
      </c>
      <c r="B190">
        <v>1.7488696084750583E-2</v>
      </c>
      <c r="C190">
        <v>-1.0510748341772439E-8</v>
      </c>
      <c r="D190">
        <v>0</v>
      </c>
      <c r="E190">
        <v>17.505980070564632</v>
      </c>
      <c r="F190">
        <v>-19.191383181729261</v>
      </c>
      <c r="G190">
        <v>2.971852025747071E-2</v>
      </c>
      <c r="H190">
        <v>0</v>
      </c>
      <c r="I190">
        <v>0</v>
      </c>
      <c r="J190">
        <v>616.29994161402351</v>
      </c>
      <c r="K190">
        <v>59.164337366524094</v>
      </c>
      <c r="L190">
        <v>-5.656085464814073E-9</v>
      </c>
      <c r="M190">
        <v>0</v>
      </c>
      <c r="N190">
        <v>0</v>
      </c>
      <c r="O190">
        <v>118.99177136797493</v>
      </c>
      <c r="P190">
        <v>96.409384038829074</v>
      </c>
      <c r="Q190">
        <v>0</v>
      </c>
      <c r="R190">
        <v>0</v>
      </c>
      <c r="S190">
        <v>0</v>
      </c>
      <c r="T190">
        <v>828809.37152291276</v>
      </c>
      <c r="U190">
        <v>0</v>
      </c>
      <c r="V190">
        <v>0</v>
      </c>
      <c r="W190">
        <v>0</v>
      </c>
      <c r="X190">
        <v>0</v>
      </c>
      <c r="Y190">
        <v>2691212.4695150345</v>
      </c>
      <c r="Z190">
        <v>0</v>
      </c>
      <c r="AA190">
        <v>0</v>
      </c>
      <c r="AB190">
        <v>0</v>
      </c>
      <c r="AC190">
        <v>0</v>
      </c>
      <c r="AD190">
        <v>43182.186322867281</v>
      </c>
      <c r="AE190">
        <v>0</v>
      </c>
      <c r="AF190">
        <v>0</v>
      </c>
      <c r="AG190">
        <v>0</v>
      </c>
      <c r="AH190">
        <v>0</v>
      </c>
      <c r="AI190">
        <v>985011.30375945312</v>
      </c>
      <c r="AJ190">
        <v>0</v>
      </c>
      <c r="AK190">
        <v>0</v>
      </c>
      <c r="AL190">
        <v>0</v>
      </c>
      <c r="AM190">
        <v>0</v>
      </c>
      <c r="AN190">
        <v>575064.78698337462</v>
      </c>
      <c r="AO190">
        <v>0</v>
      </c>
      <c r="AP190">
        <v>0</v>
      </c>
      <c r="AQ190">
        <v>0</v>
      </c>
      <c r="AR190">
        <v>0</v>
      </c>
      <c r="AS190">
        <v>3978266.352019351</v>
      </c>
      <c r="AT190">
        <v>0</v>
      </c>
      <c r="AU190" t="str">
        <f>VLOOKUP(A190,'Dataset 1 - General'!A:A,1,0)</f>
        <v>Firm 188</v>
      </c>
    </row>
    <row r="191" spans="1:47" x14ac:dyDescent="0.2">
      <c r="A191" t="s">
        <v>210</v>
      </c>
      <c r="B191">
        <v>40.484029874124133</v>
      </c>
      <c r="C191">
        <v>55.35496114774346</v>
      </c>
      <c r="D191">
        <v>301.45426131268181</v>
      </c>
      <c r="E191">
        <v>486.03493630828655</v>
      </c>
      <c r="F191">
        <v>336.85143720943768</v>
      </c>
      <c r="G191">
        <v>744.98955597883673</v>
      </c>
      <c r="H191">
        <v>847.78150156265701</v>
      </c>
      <c r="I191">
        <v>796.5463497197336</v>
      </c>
      <c r="J191">
        <v>673.64953933769755</v>
      </c>
      <c r="K191">
        <v>1251.5875028886617</v>
      </c>
      <c r="L191">
        <v>361.98876170153414</v>
      </c>
      <c r="M191">
        <v>28.413269331999079</v>
      </c>
      <c r="N191">
        <v>45.175367934230025</v>
      </c>
      <c r="O191">
        <v>441.83643402916925</v>
      </c>
      <c r="P191">
        <v>173.9229616840143</v>
      </c>
      <c r="Q191">
        <v>0.77262924710288272</v>
      </c>
      <c r="R191">
        <v>0.7584693290956469</v>
      </c>
      <c r="S191">
        <v>0.2567015945571906</v>
      </c>
      <c r="T191">
        <v>1.8773671086392016</v>
      </c>
      <c r="U191">
        <v>0.12827487101791879</v>
      </c>
      <c r="V191">
        <v>2.8468416070707374E-2</v>
      </c>
      <c r="W191">
        <v>0.44821649313953998</v>
      </c>
      <c r="X191">
        <v>4.7924126231699837E-2</v>
      </c>
      <c r="Y191">
        <v>4.2096803992276808E-3</v>
      </c>
      <c r="Z191">
        <v>0.35387189003796782</v>
      </c>
      <c r="AA191">
        <v>0.55619835565379083</v>
      </c>
      <c r="AB191">
        <v>0.67614015044368847</v>
      </c>
      <c r="AC191">
        <v>1.6488449125951956</v>
      </c>
      <c r="AD191">
        <v>0.10344793684446378</v>
      </c>
      <c r="AE191">
        <v>1.6989163168474106</v>
      </c>
      <c r="AF191">
        <v>0.18530186971623061</v>
      </c>
      <c r="AG191">
        <v>0.16036665948866088</v>
      </c>
      <c r="AH191">
        <v>0.79810648878858514</v>
      </c>
      <c r="AI191">
        <v>2.2490993005070438E-2</v>
      </c>
      <c r="AJ191">
        <v>0.37967078770373869</v>
      </c>
      <c r="AK191">
        <v>0.55744382156204075</v>
      </c>
      <c r="AL191">
        <v>0.61083565487405311</v>
      </c>
      <c r="AM191">
        <v>0.26585275138137954</v>
      </c>
      <c r="AN191">
        <v>0.25733462412885177</v>
      </c>
      <c r="AO191">
        <v>0.49957320311668363</v>
      </c>
      <c r="AP191">
        <v>1.7030387984235739E-2</v>
      </c>
      <c r="AQ191">
        <v>0.46076397102579419</v>
      </c>
      <c r="AR191">
        <v>1.1030682897970223</v>
      </c>
      <c r="AS191">
        <v>1.76691300217681</v>
      </c>
      <c r="AT191">
        <v>0.6083220641063225</v>
      </c>
      <c r="AU191" t="str">
        <f>VLOOKUP(A191,'Dataset 1 - General'!A:A,1,0)</f>
        <v>Firm 189</v>
      </c>
    </row>
    <row r="192" spans="1:47" x14ac:dyDescent="0.2">
      <c r="A192" t="s">
        <v>211</v>
      </c>
      <c r="B192">
        <v>-9.268929336787652</v>
      </c>
      <c r="C192">
        <v>-5.8421861729373775E-2</v>
      </c>
      <c r="D192">
        <v>0.10625805720543686</v>
      </c>
      <c r="E192">
        <v>124.57733962601473</v>
      </c>
      <c r="F192">
        <v>0</v>
      </c>
      <c r="G192">
        <v>99.707095513375407</v>
      </c>
      <c r="H192">
        <v>57.853759818354334</v>
      </c>
      <c r="I192">
        <v>366.76862357085264</v>
      </c>
      <c r="J192">
        <v>83.187367289352267</v>
      </c>
      <c r="K192">
        <v>227.74889590928342</v>
      </c>
      <c r="L192">
        <v>248.10665123037461</v>
      </c>
      <c r="M192">
        <v>239.7978968397355</v>
      </c>
      <c r="N192">
        <v>60.019359067417753</v>
      </c>
      <c r="O192">
        <v>7.7562018904172847</v>
      </c>
      <c r="P192">
        <v>113.80154578990357</v>
      </c>
      <c r="Q192">
        <v>-5.1556534573901212E-2</v>
      </c>
      <c r="R192">
        <v>-2.007589298380659E-2</v>
      </c>
      <c r="S192">
        <v>9.1766749395075994E-3</v>
      </c>
      <c r="T192">
        <v>3.6415253683002669</v>
      </c>
      <c r="U192">
        <v>0</v>
      </c>
      <c r="V192">
        <v>-0.13040710904484476</v>
      </c>
      <c r="W192">
        <v>-9.923108296517881E-2</v>
      </c>
      <c r="X192">
        <v>1.9868513483911401E-2</v>
      </c>
      <c r="Y192">
        <v>0.16686199019121994</v>
      </c>
      <c r="Z192">
        <v>0.17576006927775648</v>
      </c>
      <c r="AA192">
        <v>-0.37323900565965201</v>
      </c>
      <c r="AB192">
        <v>-0.62415106596777392</v>
      </c>
      <c r="AC192">
        <v>0.5794827983499341</v>
      </c>
      <c r="AD192">
        <v>1.9296062681408788</v>
      </c>
      <c r="AE192">
        <v>0.21183183244364515</v>
      </c>
      <c r="AF192">
        <v>-0.27429180033464962</v>
      </c>
      <c r="AG192">
        <v>-1.0597221512766243E-2</v>
      </c>
      <c r="AH192">
        <v>8.949864780946705E-3</v>
      </c>
      <c r="AI192">
        <v>1.5274001515177351</v>
      </c>
      <c r="AJ192">
        <v>0</v>
      </c>
      <c r="AK192">
        <v>-3.4357132458775398E-2</v>
      </c>
      <c r="AL192">
        <v>-1.0341563816928325</v>
      </c>
      <c r="AM192">
        <v>0.42109089697347335</v>
      </c>
      <c r="AN192">
        <v>0.18640999591618496</v>
      </c>
      <c r="AO192">
        <v>0.40560608801299752</v>
      </c>
      <c r="AP192">
        <v>-1.234906935444305E-2</v>
      </c>
      <c r="AQ192">
        <v>-0.31447204709065535</v>
      </c>
      <c r="AR192">
        <v>0.23357943591223787</v>
      </c>
      <c r="AS192">
        <v>4.6916737699595021E-2</v>
      </c>
      <c r="AT192">
        <v>0.43169170793991352</v>
      </c>
      <c r="AU192" t="str">
        <f>VLOOKUP(A192,'Dataset 1 - General'!A:A,1,0)</f>
        <v>Firm 190</v>
      </c>
    </row>
    <row r="193" spans="1:47" x14ac:dyDescent="0.2">
      <c r="A193" t="s">
        <v>212</v>
      </c>
      <c r="B193">
        <v>0.77322812012895581</v>
      </c>
      <c r="C193">
        <v>0</v>
      </c>
      <c r="D193">
        <v>0</v>
      </c>
      <c r="E193">
        <v>0</v>
      </c>
      <c r="F193">
        <v>0</v>
      </c>
      <c r="G193">
        <v>2.8264345066122565</v>
      </c>
      <c r="H193">
        <v>0</v>
      </c>
      <c r="I193">
        <v>0</v>
      </c>
      <c r="J193">
        <v>0</v>
      </c>
      <c r="K193">
        <v>0</v>
      </c>
      <c r="L193">
        <v>-1.5882643142382737</v>
      </c>
      <c r="M193">
        <v>0</v>
      </c>
      <c r="N193">
        <v>0</v>
      </c>
      <c r="O193">
        <v>0</v>
      </c>
      <c r="P193">
        <v>0</v>
      </c>
      <c r="Q193">
        <v>-11.767343667945621</v>
      </c>
      <c r="R193">
        <v>0</v>
      </c>
      <c r="S193">
        <v>0</v>
      </c>
      <c r="T193">
        <v>0</v>
      </c>
      <c r="U193">
        <v>0</v>
      </c>
      <c r="V193">
        <v>0.14649227764764741</v>
      </c>
      <c r="W193">
        <v>0</v>
      </c>
      <c r="X193">
        <v>0</v>
      </c>
      <c r="Y193">
        <v>0</v>
      </c>
      <c r="Z193">
        <v>0</v>
      </c>
      <c r="AA193">
        <v>-15.805682551027587</v>
      </c>
      <c r="AB193">
        <v>0</v>
      </c>
      <c r="AC193">
        <v>0</v>
      </c>
      <c r="AD193">
        <v>0</v>
      </c>
      <c r="AE193">
        <v>0</v>
      </c>
      <c r="AF193">
        <v>37.739026882143996</v>
      </c>
      <c r="AG193">
        <v>0</v>
      </c>
      <c r="AH193">
        <v>0</v>
      </c>
      <c r="AI193">
        <v>0</v>
      </c>
      <c r="AJ193">
        <v>0</v>
      </c>
      <c r="AK193">
        <v>-0.33329932208573748</v>
      </c>
      <c r="AL193">
        <v>0</v>
      </c>
      <c r="AM193">
        <v>0</v>
      </c>
      <c r="AN193">
        <v>0</v>
      </c>
      <c r="AO193">
        <v>0</v>
      </c>
      <c r="AP193">
        <v>26.52053883678219</v>
      </c>
      <c r="AQ193">
        <v>0</v>
      </c>
      <c r="AR193">
        <v>0</v>
      </c>
      <c r="AS193">
        <v>0</v>
      </c>
      <c r="AT193">
        <v>0</v>
      </c>
      <c r="AU193" t="str">
        <f>VLOOKUP(A193,'Dataset 1 - General'!A:A,1,0)</f>
        <v>Firm 191</v>
      </c>
    </row>
    <row r="194" spans="1:47" x14ac:dyDescent="0.2">
      <c r="A194" t="s">
        <v>213</v>
      </c>
      <c r="B194">
        <v>0</v>
      </c>
      <c r="C194">
        <v>0</v>
      </c>
      <c r="D194">
        <v>13.516172227765013</v>
      </c>
      <c r="E194">
        <v>18.617238477358839</v>
      </c>
      <c r="F194">
        <v>85.073566374706232</v>
      </c>
      <c r="G194">
        <v>0</v>
      </c>
      <c r="H194">
        <v>0</v>
      </c>
      <c r="I194">
        <v>-0.69436341403086377</v>
      </c>
      <c r="J194">
        <v>7.7202538830829948</v>
      </c>
      <c r="K194">
        <v>7.3726206853366403</v>
      </c>
      <c r="L194">
        <v>0</v>
      </c>
      <c r="M194">
        <v>0</v>
      </c>
      <c r="N194">
        <v>-0.85894091790374316</v>
      </c>
      <c r="O194">
        <v>11.035162096828216</v>
      </c>
      <c r="P194">
        <v>13.819812409992057</v>
      </c>
      <c r="Q194">
        <v>0</v>
      </c>
      <c r="R194">
        <v>0</v>
      </c>
      <c r="S194">
        <v>0.10046384169244595</v>
      </c>
      <c r="T194">
        <v>0.73483385846711236</v>
      </c>
      <c r="U194">
        <v>1.060308610372614</v>
      </c>
      <c r="V194">
        <v>0</v>
      </c>
      <c r="W194">
        <v>0</v>
      </c>
      <c r="X194">
        <v>0.2579684712743775</v>
      </c>
      <c r="Y194">
        <v>0.40641147021290008</v>
      </c>
      <c r="Z194">
        <v>0.41351345150051627</v>
      </c>
      <c r="AA194">
        <v>0</v>
      </c>
      <c r="AB194">
        <v>0</v>
      </c>
      <c r="AC194">
        <v>1.6691263706599637</v>
      </c>
      <c r="AD194">
        <v>0.5956667953322502</v>
      </c>
      <c r="AE194">
        <v>1.155669240923161</v>
      </c>
      <c r="AF194">
        <v>0</v>
      </c>
      <c r="AG194">
        <v>0</v>
      </c>
      <c r="AH194">
        <v>0.94228261075041009</v>
      </c>
      <c r="AI194">
        <v>6.6570919485232027E-2</v>
      </c>
      <c r="AJ194">
        <v>2.0700189021200521E-2</v>
      </c>
      <c r="AK194">
        <v>0</v>
      </c>
      <c r="AL194">
        <v>0</v>
      </c>
      <c r="AM194">
        <v>0.37135593326281224</v>
      </c>
      <c r="AN194">
        <v>0.52108248039429206</v>
      </c>
      <c r="AO194">
        <v>7.8121659041422505E-4</v>
      </c>
      <c r="AP194">
        <v>0</v>
      </c>
      <c r="AQ194">
        <v>0</v>
      </c>
      <c r="AR194">
        <v>0.47304872903226758</v>
      </c>
      <c r="AS194">
        <v>1.1030148963356678</v>
      </c>
      <c r="AT194">
        <v>0.90594258246420067</v>
      </c>
      <c r="AU194" t="str">
        <f>VLOOKUP(A194,'Dataset 1 - General'!A:A,1,0)</f>
        <v>Firm 192</v>
      </c>
    </row>
    <row r="195" spans="1:47" x14ac:dyDescent="0.2">
      <c r="A195" t="s">
        <v>214</v>
      </c>
      <c r="B195">
        <v>33.504262228653523</v>
      </c>
      <c r="C195">
        <v>20.903313492788968</v>
      </c>
      <c r="D195">
        <v>59.336105805979201</v>
      </c>
      <c r="E195">
        <v>72.175005790721485</v>
      </c>
      <c r="F195">
        <v>1.5542703394252773</v>
      </c>
      <c r="G195">
        <v>217.06832573150865</v>
      </c>
      <c r="H195">
        <v>85.752274713649825</v>
      </c>
      <c r="I195">
        <v>62.652169720467391</v>
      </c>
      <c r="J195">
        <v>170.84895611995077</v>
      </c>
      <c r="K195">
        <v>119.99477813098517</v>
      </c>
      <c r="L195">
        <v>10.971200851000521</v>
      </c>
      <c r="M195">
        <v>0.22581152946953598</v>
      </c>
      <c r="N195">
        <v>-7.6943679242080537E-2</v>
      </c>
      <c r="O195">
        <v>7.807751839456099</v>
      </c>
      <c r="P195">
        <v>7.8616760344052663</v>
      </c>
      <c r="Q195">
        <v>0.18306079336142697</v>
      </c>
      <c r="R195">
        <v>0.38222145170953481</v>
      </c>
      <c r="S195">
        <v>1.6179408996488527</v>
      </c>
      <c r="T195">
        <v>0.59893858070033312</v>
      </c>
      <c r="U195">
        <v>0.31055337441207581</v>
      </c>
      <c r="V195">
        <v>2.7327077736944778</v>
      </c>
      <c r="W195">
        <v>0.20881133355007822</v>
      </c>
      <c r="X195">
        <v>-4.1117033096511262E-2</v>
      </c>
      <c r="Y195">
        <v>0.22549786611517023</v>
      </c>
      <c r="Z195">
        <v>0.25004869318710293</v>
      </c>
      <c r="AA195">
        <v>3.0384185151713243</v>
      </c>
      <c r="AB195">
        <v>0.31365191611908999</v>
      </c>
      <c r="AC195">
        <v>1.336481515778454</v>
      </c>
      <c r="AD195">
        <v>0.22362017577525983</v>
      </c>
      <c r="AE195">
        <v>0.73600479749939329</v>
      </c>
      <c r="AF195">
        <v>0.75722705339439134</v>
      </c>
      <c r="AG195">
        <v>0.45154614180516728</v>
      </c>
      <c r="AH195">
        <v>1.0867897799130877</v>
      </c>
      <c r="AI195">
        <v>0.3025898265452433</v>
      </c>
      <c r="AJ195">
        <v>0.47269362097158119</v>
      </c>
      <c r="AK195">
        <v>2.1088718039807315E-4</v>
      </c>
      <c r="AL195">
        <v>6.8538885571503977E-2</v>
      </c>
      <c r="AM195">
        <v>4.2952134738735558E-3</v>
      </c>
      <c r="AN195">
        <v>7.1977255786262045E-2</v>
      </c>
      <c r="AO195">
        <v>0.16979603020214304</v>
      </c>
      <c r="AP195">
        <v>1.0710154435388843</v>
      </c>
      <c r="AQ195">
        <v>0.60177903178923176</v>
      </c>
      <c r="AR195">
        <v>0.39331328091024165</v>
      </c>
      <c r="AS195">
        <v>0.31480143479804379</v>
      </c>
      <c r="AT195">
        <v>0.87175540562564213</v>
      </c>
      <c r="AU195" t="str">
        <f>VLOOKUP(A195,'Dataset 1 - General'!A:A,1,0)</f>
        <v>Firm 193</v>
      </c>
    </row>
    <row r="196" spans="1:47" x14ac:dyDescent="0.2">
      <c r="A196" t="s">
        <v>215</v>
      </c>
      <c r="B196">
        <v>40.203243982479364</v>
      </c>
      <c r="C196">
        <v>87.072141812888006</v>
      </c>
      <c r="D196">
        <v>82.898358642709937</v>
      </c>
      <c r="E196">
        <v>102.01335201882047</v>
      </c>
      <c r="F196">
        <v>207.33440623045664</v>
      </c>
      <c r="G196">
        <v>197.91606496133713</v>
      </c>
      <c r="H196">
        <v>227.30917388057784</v>
      </c>
      <c r="I196">
        <v>151.30607679687452</v>
      </c>
      <c r="J196">
        <v>143.03790432665269</v>
      </c>
      <c r="K196">
        <v>381.69341784300792</v>
      </c>
      <c r="L196">
        <v>58.144902787356607</v>
      </c>
      <c r="M196">
        <v>8.7420680095064931</v>
      </c>
      <c r="N196">
        <v>61.740442178942956</v>
      </c>
      <c r="O196">
        <v>28.830143981457475</v>
      </c>
      <c r="P196">
        <v>189.98974914982787</v>
      </c>
      <c r="Q196">
        <v>0.42304685896059996</v>
      </c>
      <c r="R196">
        <v>9.7182134486136607E-2</v>
      </c>
      <c r="S196">
        <v>0.52136446267384928</v>
      </c>
      <c r="T196">
        <v>0.51566214209095851</v>
      </c>
      <c r="U196">
        <v>0.35388506745634052</v>
      </c>
      <c r="V196">
        <v>0.40710516748532855</v>
      </c>
      <c r="W196">
        <v>0.72331486300880099</v>
      </c>
      <c r="X196">
        <v>0.64577560213956664</v>
      </c>
      <c r="Y196">
        <v>0.35958953902371055</v>
      </c>
      <c r="Z196">
        <v>0.36082310467172318</v>
      </c>
      <c r="AA196">
        <v>1.0151091246618209</v>
      </c>
      <c r="AB196">
        <v>0.95266902910408657</v>
      </c>
      <c r="AC196">
        <v>1.3535883379240365</v>
      </c>
      <c r="AD196">
        <v>0.82121384064041969</v>
      </c>
      <c r="AE196">
        <v>0.38230883042012237</v>
      </c>
      <c r="AF196">
        <v>0.29356313941166684</v>
      </c>
      <c r="AG196">
        <v>1.1801536750214709</v>
      </c>
      <c r="AH196">
        <v>0.18113360240741699</v>
      </c>
      <c r="AI196">
        <v>0.51559549186539977</v>
      </c>
      <c r="AJ196">
        <v>0.35298408329514575</v>
      </c>
      <c r="AK196">
        <v>0.10222323099474195</v>
      </c>
      <c r="AL196">
        <v>0.35904289207087436</v>
      </c>
      <c r="AM196">
        <v>0.69904971572630137</v>
      </c>
      <c r="AN196">
        <v>0.71282998308524559</v>
      </c>
      <c r="AO196">
        <v>0.57081626804184371</v>
      </c>
      <c r="AP196">
        <v>1.2759813022770652</v>
      </c>
      <c r="AQ196">
        <v>0.83426049135348701</v>
      </c>
      <c r="AR196">
        <v>0.64104887742510108</v>
      </c>
      <c r="AS196">
        <v>0.67390114829460124</v>
      </c>
      <c r="AT196">
        <v>0.36047821031515304</v>
      </c>
      <c r="AU196" t="str">
        <f>VLOOKUP(A196,'Dataset 1 - General'!A:A,1,0)</f>
        <v>Firm 194</v>
      </c>
    </row>
    <row r="197" spans="1:47" x14ac:dyDescent="0.2">
      <c r="A197" t="s">
        <v>216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tr">
        <f>VLOOKUP(A197,'Dataset 1 - General'!A:A,1,0)</f>
        <v>Firm 195</v>
      </c>
    </row>
    <row r="198" spans="1:47" x14ac:dyDescent="0.2">
      <c r="A198" t="s">
        <v>217</v>
      </c>
      <c r="B198">
        <v>275.36725231047222</v>
      </c>
      <c r="C198">
        <v>82.812568988475078</v>
      </c>
      <c r="D198">
        <v>139.90425829535644</v>
      </c>
      <c r="E198">
        <v>7.1588901883260183</v>
      </c>
      <c r="F198">
        <v>194.87584373678726</v>
      </c>
      <c r="G198">
        <v>465.62875820782062</v>
      </c>
      <c r="H198">
        <v>484.9586278171198</v>
      </c>
      <c r="I198">
        <v>467.75815651289378</v>
      </c>
      <c r="J198">
        <v>680.6843235391342</v>
      </c>
      <c r="K198">
        <v>424.44588603082281</v>
      </c>
      <c r="L198">
        <v>583.55351332390535</v>
      </c>
      <c r="M198">
        <v>470.61078880008301</v>
      </c>
      <c r="N198">
        <v>112.88693006901326</v>
      </c>
      <c r="O198">
        <v>829.65868627939392</v>
      </c>
      <c r="P198">
        <v>614.240330419369</v>
      </c>
      <c r="Q198">
        <v>1.0925767396407071</v>
      </c>
      <c r="R198">
        <v>1.0646316752716807</v>
      </c>
      <c r="S198">
        <v>0.11645851274710267</v>
      </c>
      <c r="T198">
        <v>0.71976539204899515</v>
      </c>
      <c r="U198">
        <v>1.5106802255146623</v>
      </c>
      <c r="V198">
        <v>9.0965295852763153E-2</v>
      </c>
      <c r="W198">
        <v>4.5590600261152005E-2</v>
      </c>
      <c r="X198">
        <v>0.62296322428642115</v>
      </c>
      <c r="Y198">
        <v>7.9336777740030839E-2</v>
      </c>
      <c r="Z198">
        <v>3.4034134724485916E-2</v>
      </c>
      <c r="AA198">
        <v>0.56392195053263994</v>
      </c>
      <c r="AB198">
        <v>1.5507585369252934</v>
      </c>
      <c r="AC198">
        <v>0.43159257961093495</v>
      </c>
      <c r="AD198">
        <v>0.48478239971474402</v>
      </c>
      <c r="AE198">
        <v>0.55146248231717676</v>
      </c>
      <c r="AF198">
        <v>0.94220628403035267</v>
      </c>
      <c r="AG198">
        <v>1.1030101914746457</v>
      </c>
      <c r="AH198">
        <v>0.9067862425296328</v>
      </c>
      <c r="AI198">
        <v>0.15783514821390454</v>
      </c>
      <c r="AJ198">
        <v>0.67220762682624824</v>
      </c>
      <c r="AK198">
        <v>6.2911716278230528E-2</v>
      </c>
      <c r="AL198">
        <v>0.1868027810433194</v>
      </c>
      <c r="AM198">
        <v>0.51423292959673572</v>
      </c>
      <c r="AN198">
        <v>0.41954249757930917</v>
      </c>
      <c r="AO198">
        <v>0.52731811051431643</v>
      </c>
      <c r="AP198">
        <v>1.0861834144047688</v>
      </c>
      <c r="AQ198">
        <v>1.8769498218586416</v>
      </c>
      <c r="AR198">
        <v>0.76345554515015224</v>
      </c>
      <c r="AS198">
        <v>1.5786971325041648</v>
      </c>
      <c r="AT198">
        <v>1.0009984278897217</v>
      </c>
      <c r="AU198" t="str">
        <f>VLOOKUP(A198,'Dataset 1 - General'!A:A,1,0)</f>
        <v>Firm 196</v>
      </c>
    </row>
    <row r="199" spans="1:47" x14ac:dyDescent="0.2">
      <c r="A199" t="s">
        <v>218</v>
      </c>
      <c r="B199">
        <v>57.901890094425028</v>
      </c>
      <c r="C199">
        <v>10.773379986556824</v>
      </c>
      <c r="D199">
        <v>15.068927682205793</v>
      </c>
      <c r="E199">
        <v>13.005059876041628</v>
      </c>
      <c r="F199">
        <v>5.6194824088700512</v>
      </c>
      <c r="G199">
        <v>15.320948666684799</v>
      </c>
      <c r="H199">
        <v>17.82862583556383</v>
      </c>
      <c r="I199">
        <v>18.361827964356248</v>
      </c>
      <c r="J199">
        <v>3.1412725071217604</v>
      </c>
      <c r="K199">
        <v>1.5940885457332741</v>
      </c>
      <c r="L199">
        <v>23.889892555255013</v>
      </c>
      <c r="M199">
        <v>13.931486666957658</v>
      </c>
      <c r="N199">
        <v>10.774187408814527</v>
      </c>
      <c r="O199">
        <v>0.69372476413740125</v>
      </c>
      <c r="P199">
        <v>5.374984096554412</v>
      </c>
      <c r="Q199">
        <v>1.3108149879667146</v>
      </c>
      <c r="R199">
        <v>1.1673839721838868</v>
      </c>
      <c r="S199">
        <v>0.15025048431164478</v>
      </c>
      <c r="T199">
        <v>1.0240643646449159</v>
      </c>
      <c r="U199">
        <v>0.14248054093059689</v>
      </c>
      <c r="V199">
        <v>7.2697952954126219E-2</v>
      </c>
      <c r="W199">
        <v>6.8808199793421329E-2</v>
      </c>
      <c r="X199">
        <v>0.45841546966899671</v>
      </c>
      <c r="Y199">
        <v>0.43457013700994845</v>
      </c>
      <c r="Z199">
        <v>0.25877747879131929</v>
      </c>
      <c r="AA199">
        <v>0.38050861881802089</v>
      </c>
      <c r="AB199">
        <v>1.7954356903699478</v>
      </c>
      <c r="AC199">
        <v>0.33860597135844128</v>
      </c>
      <c r="AD199">
        <v>1.215112774677136</v>
      </c>
      <c r="AE199">
        <v>1.4887312846769098</v>
      </c>
      <c r="AF199">
        <v>1.486924328950721</v>
      </c>
      <c r="AG199">
        <v>0.55263036373923557</v>
      </c>
      <c r="AH199">
        <v>0.27533457901789798</v>
      </c>
      <c r="AI199">
        <v>0.28275797861679947</v>
      </c>
      <c r="AJ199">
        <v>0.42998550248419454</v>
      </c>
      <c r="AK199">
        <v>0.19140437934063448</v>
      </c>
      <c r="AL199">
        <v>5.6275968982829959E-2</v>
      </c>
      <c r="AM199">
        <v>4.2034254673716465E-2</v>
      </c>
      <c r="AN199">
        <v>0.45091995218596287</v>
      </c>
      <c r="AO199">
        <v>0.7800288184055133</v>
      </c>
      <c r="AP199">
        <v>0.18814454698244854</v>
      </c>
      <c r="AQ199">
        <v>1.1828875464915616</v>
      </c>
      <c r="AR199">
        <v>0.36770066700326598</v>
      </c>
      <c r="AS199">
        <v>1.2997360622661747</v>
      </c>
      <c r="AT199">
        <v>0.87702585568288816</v>
      </c>
      <c r="AU199" t="str">
        <f>VLOOKUP(A199,'Dataset 1 - General'!A:A,1,0)</f>
        <v>Firm 197</v>
      </c>
    </row>
    <row r="200" spans="1:47" x14ac:dyDescent="0.2">
      <c r="A200" t="s">
        <v>219</v>
      </c>
      <c r="B200">
        <v>251.91570748240727</v>
      </c>
      <c r="C200">
        <v>6.7228617973909834</v>
      </c>
      <c r="D200">
        <v>207.70117886573067</v>
      </c>
      <c r="E200">
        <v>28.144725511025449</v>
      </c>
      <c r="F200">
        <v>340.29878564696872</v>
      </c>
      <c r="G200">
        <v>989.89112172825878</v>
      </c>
      <c r="H200">
        <v>1109.3913223814138</v>
      </c>
      <c r="I200">
        <v>113.41940571082623</v>
      </c>
      <c r="J200">
        <v>1312.0444189591258</v>
      </c>
      <c r="K200">
        <v>655.97942464784842</v>
      </c>
      <c r="L200">
        <v>68.53533888111339</v>
      </c>
      <c r="M200">
        <v>597.24504116365404</v>
      </c>
      <c r="N200">
        <v>975.51688196230612</v>
      </c>
      <c r="O200">
        <v>1141.9629778065312</v>
      </c>
      <c r="P200">
        <v>1030.8621874109376</v>
      </c>
      <c r="Q200">
        <v>0.44567581885331808</v>
      </c>
      <c r="R200">
        <v>0.11936111505289788</v>
      </c>
      <c r="S200">
        <v>1.0678372441378505</v>
      </c>
      <c r="T200">
        <v>0.72910647757221725</v>
      </c>
      <c r="U200">
        <v>0.60884972805203019</v>
      </c>
      <c r="V200">
        <v>0.63939561294495761</v>
      </c>
      <c r="W200">
        <v>0.14568992350619023</v>
      </c>
      <c r="X200">
        <v>0.30341771990282829</v>
      </c>
      <c r="Y200">
        <v>0.245952071663192</v>
      </c>
      <c r="Z200">
        <v>0.42852905235799221</v>
      </c>
      <c r="AA200">
        <v>0.6657906470686259</v>
      </c>
      <c r="AB200">
        <v>0.50696129354300024</v>
      </c>
      <c r="AC200">
        <v>0.95850179565148641</v>
      </c>
      <c r="AD200">
        <v>1.0104567218507932</v>
      </c>
      <c r="AE200">
        <v>1.1854190357737242</v>
      </c>
      <c r="AF200">
        <v>1.176966872978841</v>
      </c>
      <c r="AG200">
        <v>0.50039066768589024</v>
      </c>
      <c r="AH200">
        <v>0.30302554509022561</v>
      </c>
      <c r="AI200">
        <v>0.97010512615620748</v>
      </c>
      <c r="AJ200">
        <v>1.198484976147052</v>
      </c>
      <c r="AK200">
        <v>0.60736616634502349</v>
      </c>
      <c r="AL200">
        <v>0.76098576219150627</v>
      </c>
      <c r="AM200">
        <v>0.44487977101266574</v>
      </c>
      <c r="AN200">
        <v>0.1208341562626977</v>
      </c>
      <c r="AO200">
        <v>0.32982106459631921</v>
      </c>
      <c r="AP200">
        <v>1.8134286718232397</v>
      </c>
      <c r="AQ200">
        <v>1.050567752114528</v>
      </c>
      <c r="AR200">
        <v>1.3076511565751137</v>
      </c>
      <c r="AS200">
        <v>1.1782436880663756</v>
      </c>
      <c r="AT200">
        <v>1.9064965440932262</v>
      </c>
      <c r="AU200" t="str">
        <f>VLOOKUP(A200,'Dataset 1 - General'!A:A,1,0)</f>
        <v>Firm 198</v>
      </c>
    </row>
    <row r="201" spans="1:47" x14ac:dyDescent="0.2">
      <c r="A201" t="s">
        <v>220</v>
      </c>
      <c r="B201">
        <v>-6.6601512120918738</v>
      </c>
      <c r="C201">
        <v>-48.461988769889402</v>
      </c>
      <c r="D201">
        <v>6.3448257833620776</v>
      </c>
      <c r="E201">
        <v>880.14947313464256</v>
      </c>
      <c r="F201">
        <v>244.5331908994192</v>
      </c>
      <c r="G201">
        <v>44.581662792480564</v>
      </c>
      <c r="H201">
        <v>52.217008968845107</v>
      </c>
      <c r="I201">
        <v>230.35948901362551</v>
      </c>
      <c r="J201">
        <v>1052.6316782801989</v>
      </c>
      <c r="K201">
        <v>960.33548300080759</v>
      </c>
      <c r="L201">
        <v>0</v>
      </c>
      <c r="M201">
        <v>0</v>
      </c>
      <c r="N201">
        <v>53.545391788916035</v>
      </c>
      <c r="O201">
        <v>3.9349283270863822</v>
      </c>
      <c r="P201">
        <v>477.56450989105258</v>
      </c>
      <c r="Q201">
        <v>0</v>
      </c>
      <c r="R201">
        <v>0</v>
      </c>
      <c r="S201">
        <v>1.4820416709488633</v>
      </c>
      <c r="T201">
        <v>0.99140273985996352</v>
      </c>
      <c r="U201">
        <v>1.3346817479936806</v>
      </c>
      <c r="V201">
        <v>0</v>
      </c>
      <c r="W201">
        <v>0</v>
      </c>
      <c r="X201">
        <v>5.5843720927741883E-2</v>
      </c>
      <c r="Y201">
        <v>4.8649550959458492E-2</v>
      </c>
      <c r="Z201">
        <v>3.3056195004456085E-2</v>
      </c>
      <c r="AA201">
        <v>0</v>
      </c>
      <c r="AB201">
        <v>0</v>
      </c>
      <c r="AC201">
        <v>1.632456151488469</v>
      </c>
      <c r="AD201">
        <v>1.0557858346050133</v>
      </c>
      <c r="AE201">
        <v>0.6542167215497906</v>
      </c>
      <c r="AF201">
        <v>0.79551516731094307</v>
      </c>
      <c r="AG201">
        <v>12.416772350838452</v>
      </c>
      <c r="AH201">
        <v>0.10391829180962807</v>
      </c>
      <c r="AI201">
        <v>0.14378919752110333</v>
      </c>
      <c r="AJ201">
        <v>0.3164343639847445</v>
      </c>
      <c r="AK201">
        <v>-34.077410783724254</v>
      </c>
      <c r="AL201">
        <v>-2.3558376166511663</v>
      </c>
      <c r="AM201">
        <v>6.0794049659188873E-2</v>
      </c>
      <c r="AN201">
        <v>8.7385447168346175E-2</v>
      </c>
      <c r="AO201">
        <v>3.5470290011501211E-2</v>
      </c>
      <c r="AP201">
        <v>2.7028746462756099</v>
      </c>
      <c r="AQ201">
        <v>2.7241418448345907</v>
      </c>
      <c r="AR201">
        <v>4.5756843740971907E-2</v>
      </c>
      <c r="AS201">
        <v>1.4434346619428355</v>
      </c>
      <c r="AT201">
        <v>0.94469000025063221</v>
      </c>
      <c r="AU201" t="str">
        <f>VLOOKUP(A201,'Dataset 1 - General'!A:A,1,0)</f>
        <v>Firm 199</v>
      </c>
    </row>
    <row r="202" spans="1:47" x14ac:dyDescent="0.2">
      <c r="A202" t="s">
        <v>221</v>
      </c>
      <c r="B202">
        <v>1497.3659973686713</v>
      </c>
      <c r="C202">
        <v>2099.6472415733897</v>
      </c>
      <c r="D202">
        <v>109.130335487632</v>
      </c>
      <c r="E202">
        <v>0</v>
      </c>
      <c r="F202">
        <v>0</v>
      </c>
      <c r="G202">
        <v>1729.7635705801285</v>
      </c>
      <c r="H202">
        <v>4858.7444977218365</v>
      </c>
      <c r="I202">
        <v>5880.223403009617</v>
      </c>
      <c r="J202">
        <v>0</v>
      </c>
      <c r="K202">
        <v>0</v>
      </c>
      <c r="L202">
        <v>1490.7555760668247</v>
      </c>
      <c r="M202">
        <v>1767.2734103277819</v>
      </c>
      <c r="N202">
        <v>273.47919780006004</v>
      </c>
      <c r="O202">
        <v>0</v>
      </c>
      <c r="P202">
        <v>0</v>
      </c>
      <c r="Q202">
        <v>1.2144804510523324</v>
      </c>
      <c r="R202">
        <v>0.79669638090176353</v>
      </c>
      <c r="S202">
        <v>0.57309034662664804</v>
      </c>
      <c r="T202">
        <v>0</v>
      </c>
      <c r="U202">
        <v>0</v>
      </c>
      <c r="V202">
        <v>0.63159227342178814</v>
      </c>
      <c r="W202">
        <v>0.35536134341347647</v>
      </c>
      <c r="X202">
        <v>9.1510918911727801E-2</v>
      </c>
      <c r="Y202">
        <v>0</v>
      </c>
      <c r="Z202">
        <v>0</v>
      </c>
      <c r="AA202">
        <v>2.0992278014434418</v>
      </c>
      <c r="AB202">
        <v>1.7277455409917883</v>
      </c>
      <c r="AC202">
        <v>3.6596272246536374E-2</v>
      </c>
      <c r="AD202">
        <v>0</v>
      </c>
      <c r="AE202">
        <v>0</v>
      </c>
      <c r="AF202">
        <v>0.83851053234950768</v>
      </c>
      <c r="AG202">
        <v>1.1007277994192308</v>
      </c>
      <c r="AH202">
        <v>0.21391199683178516</v>
      </c>
      <c r="AI202">
        <v>0</v>
      </c>
      <c r="AJ202">
        <v>0</v>
      </c>
      <c r="AK202">
        <v>0.11706465855830275</v>
      </c>
      <c r="AL202">
        <v>3.279559255094578E-2</v>
      </c>
      <c r="AM202">
        <v>0.2027812134722059</v>
      </c>
      <c r="AN202">
        <v>0</v>
      </c>
      <c r="AO202">
        <v>0</v>
      </c>
      <c r="AP202">
        <v>0.12294523478682935</v>
      </c>
      <c r="AQ202">
        <v>0.21695662720833384</v>
      </c>
      <c r="AR202">
        <v>1.1028103274713015</v>
      </c>
      <c r="AS202">
        <v>0</v>
      </c>
      <c r="AT202">
        <v>0</v>
      </c>
      <c r="AU202" t="str">
        <f>VLOOKUP(A202,'Dataset 1 - General'!A:A,1,0)</f>
        <v>Firm 200</v>
      </c>
    </row>
    <row r="203" spans="1:47" x14ac:dyDescent="0.2">
      <c r="A203" t="s">
        <v>222</v>
      </c>
      <c r="B203">
        <v>158.68897575582702</v>
      </c>
      <c r="C203">
        <v>50.771061760195352</v>
      </c>
      <c r="D203">
        <v>0</v>
      </c>
      <c r="E203">
        <v>0</v>
      </c>
      <c r="F203">
        <v>0</v>
      </c>
      <c r="G203">
        <v>288.51912996035634</v>
      </c>
      <c r="H203">
        <v>6.7134893061892065</v>
      </c>
      <c r="I203">
        <v>0</v>
      </c>
      <c r="J203">
        <v>0</v>
      </c>
      <c r="K203">
        <v>0</v>
      </c>
      <c r="L203">
        <v>99.196227426021565</v>
      </c>
      <c r="M203">
        <v>15.838675190137591</v>
      </c>
      <c r="N203">
        <v>0</v>
      </c>
      <c r="O203">
        <v>0</v>
      </c>
      <c r="P203">
        <v>0</v>
      </c>
      <c r="Q203">
        <v>1.2659903657548714</v>
      </c>
      <c r="R203">
        <v>-1.9979098302135383E-2</v>
      </c>
      <c r="S203">
        <v>0</v>
      </c>
      <c r="T203">
        <v>0</v>
      </c>
      <c r="U203">
        <v>0</v>
      </c>
      <c r="V203">
        <v>1.0776331062778783</v>
      </c>
      <c r="W203">
        <v>8.2146522788287779</v>
      </c>
      <c r="X203">
        <v>0</v>
      </c>
      <c r="Y203">
        <v>0</v>
      </c>
      <c r="Z203">
        <v>0</v>
      </c>
      <c r="AA203">
        <v>0.13501703154133288</v>
      </c>
      <c r="AB203">
        <v>9.4011415671469205</v>
      </c>
      <c r="AC203">
        <v>0</v>
      </c>
      <c r="AD203">
        <v>0</v>
      </c>
      <c r="AE203">
        <v>0</v>
      </c>
      <c r="AF203">
        <v>0.51074920821331782</v>
      </c>
      <c r="AG203">
        <v>1.0247800052176914</v>
      </c>
      <c r="AH203">
        <v>0</v>
      </c>
      <c r="AI203">
        <v>0</v>
      </c>
      <c r="AJ203">
        <v>0</v>
      </c>
      <c r="AK203">
        <v>0.2587101976722056</v>
      </c>
      <c r="AL203">
        <v>1.1518540376094091</v>
      </c>
      <c r="AM203">
        <v>0</v>
      </c>
      <c r="AN203">
        <v>0</v>
      </c>
      <c r="AO203">
        <v>0</v>
      </c>
      <c r="AP203">
        <v>0.61610045130958857</v>
      </c>
      <c r="AQ203">
        <v>0.11575418617892153</v>
      </c>
      <c r="AR203">
        <v>0</v>
      </c>
      <c r="AS203">
        <v>0</v>
      </c>
      <c r="AT203">
        <v>0</v>
      </c>
      <c r="AU203" t="str">
        <f>VLOOKUP(A203,'Dataset 1 - General'!A:A,1,0)</f>
        <v>Firm 201</v>
      </c>
    </row>
    <row r="204" spans="1:47" x14ac:dyDescent="0.2">
      <c r="A204" t="s">
        <v>223</v>
      </c>
      <c r="B204">
        <v>60.26750149160565</v>
      </c>
      <c r="C204">
        <v>145.3118571862409</v>
      </c>
      <c r="D204">
        <v>238.47281886699577</v>
      </c>
      <c r="E204">
        <v>29.75893154923148</v>
      </c>
      <c r="F204">
        <v>17.025816328472139</v>
      </c>
      <c r="G204">
        <v>-19.629481074392135</v>
      </c>
      <c r="H204">
        <v>11.531802375970283</v>
      </c>
      <c r="I204">
        <v>24.995657751798632</v>
      </c>
      <c r="J204">
        <v>103.34626105565995</v>
      </c>
      <c r="K204">
        <v>205.88543366625848</v>
      </c>
      <c r="L204">
        <v>4.5357130729937198</v>
      </c>
      <c r="M204">
        <v>6.0140865290677112</v>
      </c>
      <c r="N204">
        <v>115.8599267051416</v>
      </c>
      <c r="O204">
        <v>208.43658041676923</v>
      </c>
      <c r="P204">
        <v>13.234792087249971</v>
      </c>
      <c r="Q204">
        <v>0.9278813883016569</v>
      </c>
      <c r="R204">
        <v>1.6325972271290434</v>
      </c>
      <c r="S204">
        <v>1.2611022450299387</v>
      </c>
      <c r="T204">
        <v>0.23104702114917849</v>
      </c>
      <c r="U204">
        <v>0.37151254746589057</v>
      </c>
      <c r="V204">
        <v>0.65863595389351437</v>
      </c>
      <c r="W204">
        <v>0.44699295029643138</v>
      </c>
      <c r="X204">
        <v>0.44214777581925685</v>
      </c>
      <c r="Y204">
        <v>0.68851596205067012</v>
      </c>
      <c r="Z204">
        <v>9.2986832396584451E-2</v>
      </c>
      <c r="AA204">
        <v>8.8276008194331484E-2</v>
      </c>
      <c r="AB204">
        <v>1.2692345788942625</v>
      </c>
      <c r="AC204">
        <v>1.6378292242734875</v>
      </c>
      <c r="AD204">
        <v>1.0529449612355635</v>
      </c>
      <c r="AE204">
        <v>1.5294142450349688</v>
      </c>
      <c r="AF204">
        <v>0.89100216595293902</v>
      </c>
      <c r="AG204">
        <v>1.473216209905579</v>
      </c>
      <c r="AH204">
        <v>0.39506520970416747</v>
      </c>
      <c r="AI204">
        <v>0.16988181525062285</v>
      </c>
      <c r="AJ204">
        <v>9.1018958210674517E-2</v>
      </c>
      <c r="AK204">
        <v>0.56061789780683746</v>
      </c>
      <c r="AL204">
        <v>0.2238633354104986</v>
      </c>
      <c r="AM204">
        <v>4.1682219608704087E-2</v>
      </c>
      <c r="AN204">
        <v>0.59908838249183727</v>
      </c>
      <c r="AO204">
        <v>0.71666559983858968</v>
      </c>
      <c r="AP204">
        <v>1.6740926008671049</v>
      </c>
      <c r="AQ204">
        <v>0.94206591960802621</v>
      </c>
      <c r="AR204">
        <v>0.70105246141582978</v>
      </c>
      <c r="AS204">
        <v>1.0097186183255613</v>
      </c>
      <c r="AT204">
        <v>1.609791821092158</v>
      </c>
      <c r="AU204" t="str">
        <f>VLOOKUP(A204,'Dataset 1 - General'!A:A,1,0)</f>
        <v>Firm 202</v>
      </c>
    </row>
    <row r="205" spans="1:47" x14ac:dyDescent="0.2">
      <c r="A205" t="s">
        <v>224</v>
      </c>
      <c r="B205">
        <v>21.090089988337258</v>
      </c>
      <c r="C205">
        <v>24.851440274502121</v>
      </c>
      <c r="D205">
        <v>57.891833317556021</v>
      </c>
      <c r="E205">
        <v>7.5300257424134802</v>
      </c>
      <c r="F205">
        <v>0.3582561036317512</v>
      </c>
      <c r="G205">
        <v>-167.81582372679063</v>
      </c>
      <c r="H205">
        <v>-46.782373769584943</v>
      </c>
      <c r="I205">
        <v>5.8401839162624478</v>
      </c>
      <c r="J205">
        <v>15.324136709363556</v>
      </c>
      <c r="K205">
        <v>1.788945796394334</v>
      </c>
      <c r="L205">
        <v>-9.1991483456460799</v>
      </c>
      <c r="M205">
        <v>-0.62609876349559779</v>
      </c>
      <c r="N205">
        <v>6.1432713517636808</v>
      </c>
      <c r="O205">
        <v>1.0451590846558205</v>
      </c>
      <c r="P205">
        <v>9.4466936433537754</v>
      </c>
      <c r="Q205">
        <v>0.63240906933601271</v>
      </c>
      <c r="R205">
        <v>0.30843852786150383</v>
      </c>
      <c r="S205">
        <v>1.4069038749760931</v>
      </c>
      <c r="T205">
        <v>0.68918200958700671</v>
      </c>
      <c r="U205">
        <v>2.4532947326275609</v>
      </c>
      <c r="V205">
        <v>0.60911615120941265</v>
      </c>
      <c r="W205">
        <v>4.3490930505010225E-2</v>
      </c>
      <c r="X205">
        <v>0.48189545612455686</v>
      </c>
      <c r="Y205">
        <v>0.1669723943229238</v>
      </c>
      <c r="Z205">
        <v>1.5166396472480368</v>
      </c>
      <c r="AA205">
        <v>1.0841263344230996</v>
      </c>
      <c r="AB205">
        <v>1.3534377949412104</v>
      </c>
      <c r="AC205">
        <v>0.63779611640041578</v>
      </c>
      <c r="AD205">
        <v>1.2376657438267429</v>
      </c>
      <c r="AE205">
        <v>3.6543134451101857</v>
      </c>
      <c r="AF205">
        <v>0.87756767218027321</v>
      </c>
      <c r="AG205">
        <v>0.82744221485737912</v>
      </c>
      <c r="AH205">
        <v>0.85128522565562181</v>
      </c>
      <c r="AI205">
        <v>0.21288387670693562</v>
      </c>
      <c r="AJ205">
        <v>2.4600286810909623E-2</v>
      </c>
      <c r="AK205">
        <v>0.49980498627005876</v>
      </c>
      <c r="AL205">
        <v>0.62182222314651969</v>
      </c>
      <c r="AM205">
        <v>0.47209225732027965</v>
      </c>
      <c r="AN205">
        <v>0.16019170284062559</v>
      </c>
      <c r="AO205">
        <v>0.54202585819449234</v>
      </c>
      <c r="AP205">
        <v>0.98174157367009951</v>
      </c>
      <c r="AQ205">
        <v>2.0695146219675804</v>
      </c>
      <c r="AR205">
        <v>0.67207308441850222</v>
      </c>
      <c r="AS205">
        <v>1.2674463481565017</v>
      </c>
      <c r="AT205">
        <v>1.4663348309569877</v>
      </c>
      <c r="AU205" t="str">
        <f>VLOOKUP(A205,'Dataset 1 - General'!A:A,1,0)</f>
        <v>Firm 203</v>
      </c>
    </row>
    <row r="206" spans="1:47" x14ac:dyDescent="0.2">
      <c r="A206" t="s">
        <v>225</v>
      </c>
      <c r="B206">
        <v>9.1764390078693445</v>
      </c>
      <c r="C206">
        <v>113.89850188990999</v>
      </c>
      <c r="D206">
        <v>28.759420065656805</v>
      </c>
      <c r="E206">
        <v>39.887194174669943</v>
      </c>
      <c r="F206">
        <v>72.005538778573964</v>
      </c>
      <c r="G206">
        <v>72.191593540512102</v>
      </c>
      <c r="H206">
        <v>172.44180758031357</v>
      </c>
      <c r="I206">
        <v>209.82856659063765</v>
      </c>
      <c r="J206">
        <v>360.61912803006589</v>
      </c>
      <c r="K206">
        <v>150.92383161236441</v>
      </c>
      <c r="L206">
        <v>7.2141072479755968</v>
      </c>
      <c r="M206">
        <v>1.4919512678436069</v>
      </c>
      <c r="N206">
        <v>186.01211426086562</v>
      </c>
      <c r="O206">
        <v>232.81339009070652</v>
      </c>
      <c r="P206">
        <v>11.178363545566853</v>
      </c>
      <c r="Q206">
        <v>0.52056014286100849</v>
      </c>
      <c r="R206">
        <v>1.5812428509259806</v>
      </c>
      <c r="S206">
        <v>1.4720038435059744</v>
      </c>
      <c r="T206">
        <v>0.78134054323199131</v>
      </c>
      <c r="U206">
        <v>2.2957520247638876</v>
      </c>
      <c r="V206">
        <v>0.28883577411641803</v>
      </c>
      <c r="W206">
        <v>0.41340472438572234</v>
      </c>
      <c r="X206">
        <v>0.70824793029424549</v>
      </c>
      <c r="Y206">
        <v>0.3427858069780963</v>
      </c>
      <c r="Z206">
        <v>-1.8279299849005972</v>
      </c>
      <c r="AA206">
        <v>1.8235989399368155</v>
      </c>
      <c r="AB206">
        <v>2.5918920082832839</v>
      </c>
      <c r="AC206">
        <v>4.4995468792237044E-2</v>
      </c>
      <c r="AD206">
        <v>1.5073632468822469</v>
      </c>
      <c r="AE206">
        <v>0.18869412084181106</v>
      </c>
      <c r="AF206">
        <v>1.0119439211876657</v>
      </c>
      <c r="AG206">
        <v>0.50099834669259602</v>
      </c>
      <c r="AH206">
        <v>0.82993950930062488</v>
      </c>
      <c r="AI206">
        <v>0.50015447204017993</v>
      </c>
      <c r="AJ206">
        <v>0.28229826623464088</v>
      </c>
      <c r="AK206">
        <v>0.93670495277362187</v>
      </c>
      <c r="AL206">
        <v>0.11977934515335052</v>
      </c>
      <c r="AM206">
        <v>0.16942259219907291</v>
      </c>
      <c r="AN206">
        <v>0.50278925432904709</v>
      </c>
      <c r="AO206">
        <v>0.35590332164141758</v>
      </c>
      <c r="AP206">
        <v>0.53170833320656063</v>
      </c>
      <c r="AQ206">
        <v>0.9720723023003538</v>
      </c>
      <c r="AR206">
        <v>0.52215812834670383</v>
      </c>
      <c r="AS206">
        <v>1.4434729301171265</v>
      </c>
      <c r="AT206">
        <v>0.58280329790561813</v>
      </c>
      <c r="AU206" t="str">
        <f>VLOOKUP(A206,'Dataset 1 - General'!A:A,1,0)</f>
        <v>Firm 204</v>
      </c>
    </row>
    <row r="207" spans="1:47" x14ac:dyDescent="0.2">
      <c r="A207" t="s">
        <v>226</v>
      </c>
      <c r="B207">
        <v>0</v>
      </c>
      <c r="C207">
        <v>183.42505278682367</v>
      </c>
      <c r="D207">
        <v>35.240817282813268</v>
      </c>
      <c r="E207">
        <v>328.82075809917541</v>
      </c>
      <c r="F207">
        <v>97.213367432151699</v>
      </c>
      <c r="G207">
        <v>0</v>
      </c>
      <c r="H207">
        <v>743.15306975452268</v>
      </c>
      <c r="I207">
        <v>365.02803773747087</v>
      </c>
      <c r="J207">
        <v>775.08608334436474</v>
      </c>
      <c r="K207">
        <v>446.04276579590402</v>
      </c>
      <c r="L207">
        <v>0</v>
      </c>
      <c r="M207">
        <v>6.2398797160026414</v>
      </c>
      <c r="N207">
        <v>-13.599121980585752</v>
      </c>
      <c r="O207">
        <v>-7.7968595522365902</v>
      </c>
      <c r="P207">
        <v>-71.518189679164337</v>
      </c>
      <c r="Q207">
        <v>0</v>
      </c>
      <c r="R207">
        <v>6.4782883872936348E-2</v>
      </c>
      <c r="S207">
        <v>-0.29044332625426272</v>
      </c>
      <c r="T207">
        <v>0.63942375851392508</v>
      </c>
      <c r="U207">
        <v>0.83403018717162336</v>
      </c>
      <c r="V207">
        <v>0</v>
      </c>
      <c r="W207">
        <v>1.3097359346501286E-3</v>
      </c>
      <c r="X207">
        <v>0.93293951050054491</v>
      </c>
      <c r="Y207">
        <v>-0.98535332827813105</v>
      </c>
      <c r="Z207">
        <v>-0.21267289875470502</v>
      </c>
      <c r="AA207">
        <v>0</v>
      </c>
      <c r="AB207">
        <v>0.37903631817771982</v>
      </c>
      <c r="AC207">
        <v>0.5992787406727994</v>
      </c>
      <c r="AD207">
        <v>0.17970156111160732</v>
      </c>
      <c r="AE207">
        <v>1.7054602488900046</v>
      </c>
      <c r="AF207">
        <v>0</v>
      </c>
      <c r="AG207">
        <v>1.0936691370703464</v>
      </c>
      <c r="AH207">
        <v>0.14166967599262717</v>
      </c>
      <c r="AI207">
        <v>0.42453596456788323</v>
      </c>
      <c r="AJ207">
        <v>1.5998224272575468</v>
      </c>
      <c r="AK207">
        <v>0</v>
      </c>
      <c r="AL207">
        <v>0.41430989704690879</v>
      </c>
      <c r="AM207">
        <v>0.3052000243464551</v>
      </c>
      <c r="AN207">
        <v>0.17130587233698988</v>
      </c>
      <c r="AO207">
        <v>0.35271351000967899</v>
      </c>
      <c r="AP207">
        <v>0</v>
      </c>
      <c r="AQ207">
        <v>1.5274918771637811</v>
      </c>
      <c r="AR207">
        <v>0.71430143817769098</v>
      </c>
      <c r="AS207">
        <v>2.0539295697660851</v>
      </c>
      <c r="AT207">
        <v>0.74545688390367015</v>
      </c>
      <c r="AU207" t="str">
        <f>VLOOKUP(A207,'Dataset 1 - General'!A:A,1,0)</f>
        <v>Firm 205</v>
      </c>
    </row>
    <row r="208" spans="1:47" x14ac:dyDescent="0.2">
      <c r="A208" t="s">
        <v>227</v>
      </c>
      <c r="B208">
        <v>40.115185092416517</v>
      </c>
      <c r="C208">
        <v>93.982665211717205</v>
      </c>
      <c r="D208">
        <v>142.40099091493735</v>
      </c>
      <c r="E208">
        <v>45.66514301338249</v>
      </c>
      <c r="F208">
        <v>104.68055865322182</v>
      </c>
      <c r="G208">
        <v>144.55377648228702</v>
      </c>
      <c r="H208">
        <v>25.882070043746172</v>
      </c>
      <c r="I208">
        <v>205.60892979589568</v>
      </c>
      <c r="J208">
        <v>34.229627078465711</v>
      </c>
      <c r="K208">
        <v>521.17135466043851</v>
      </c>
      <c r="L208">
        <v>7.1861345293654377</v>
      </c>
      <c r="M208">
        <v>105.30549178361389</v>
      </c>
      <c r="N208">
        <v>12.119086492666968</v>
      </c>
      <c r="O208">
        <v>75.790485033460612</v>
      </c>
      <c r="P208">
        <v>70.447726491454375</v>
      </c>
      <c r="Q208">
        <v>0.18538965344253241</v>
      </c>
      <c r="R208">
        <v>0.52082289629430123</v>
      </c>
      <c r="S208">
        <v>0.45669606572539084</v>
      </c>
      <c r="T208">
        <v>0.22383481547594578</v>
      </c>
      <c r="U208">
        <v>1.1689328294173087</v>
      </c>
      <c r="V208">
        <v>0.37878888893261542</v>
      </c>
      <c r="W208">
        <v>0.40222745530111859</v>
      </c>
      <c r="X208">
        <v>0.37530891167272196</v>
      </c>
      <c r="Y208">
        <v>0.5065321181890784</v>
      </c>
      <c r="Z208">
        <v>0.3358601951586398</v>
      </c>
      <c r="AA208">
        <v>0.76423408686319283</v>
      </c>
      <c r="AB208">
        <v>0.98217005541933777</v>
      </c>
      <c r="AC208">
        <v>1.3877283553005155</v>
      </c>
      <c r="AD208">
        <v>0.90443462598285984</v>
      </c>
      <c r="AE208">
        <v>0.61140620281455349</v>
      </c>
      <c r="AF208">
        <v>0.59444729569642984</v>
      </c>
      <c r="AG208">
        <v>0.64902060291849195</v>
      </c>
      <c r="AH208">
        <v>3.6352534975067713E-2</v>
      </c>
      <c r="AI208">
        <v>0.91665193058003791</v>
      </c>
      <c r="AJ208">
        <v>1.0292596793790112</v>
      </c>
      <c r="AK208">
        <v>1.7908874569490262E-2</v>
      </c>
      <c r="AL208">
        <v>0.36532757862605297</v>
      </c>
      <c r="AM208">
        <v>9.6509950789231219E-2</v>
      </c>
      <c r="AN208">
        <v>0.1026791815877396</v>
      </c>
      <c r="AO208">
        <v>0.4108502583608894</v>
      </c>
      <c r="AP208">
        <v>0.5379296363635504</v>
      </c>
      <c r="AQ208">
        <v>2.1891543043779222</v>
      </c>
      <c r="AR208">
        <v>0.19662783105572085</v>
      </c>
      <c r="AS208">
        <v>1.1030961099605048</v>
      </c>
      <c r="AT208">
        <v>0.30882694609147365</v>
      </c>
      <c r="AU208" t="str">
        <f>VLOOKUP(A208,'Dataset 1 - General'!A:A,1,0)</f>
        <v>Firm 206</v>
      </c>
    </row>
    <row r="209" spans="1:47" x14ac:dyDescent="0.2">
      <c r="A209" t="s">
        <v>228</v>
      </c>
      <c r="B209">
        <v>2.988754209552114</v>
      </c>
      <c r="C209">
        <v>9.5926411448367777</v>
      </c>
      <c r="D209">
        <v>3.0000654072325075</v>
      </c>
      <c r="E209">
        <v>5.1466580898756442</v>
      </c>
      <c r="F209">
        <v>3.2435150532599826</v>
      </c>
      <c r="G209">
        <v>0.28195684850352182</v>
      </c>
      <c r="H209">
        <v>4.5882407689338169</v>
      </c>
      <c r="I209">
        <v>3.7458986748182856</v>
      </c>
      <c r="J209">
        <v>5.704764477947398</v>
      </c>
      <c r="K209">
        <v>3.0153421722926264</v>
      </c>
      <c r="L209">
        <v>8.201456952303344</v>
      </c>
      <c r="M209">
        <v>3.0778854958391109</v>
      </c>
      <c r="N209">
        <v>5.9504421135208965</v>
      </c>
      <c r="O209">
        <v>0.6950546183333336</v>
      </c>
      <c r="P209">
        <v>1.4487109178924913</v>
      </c>
      <c r="Q209">
        <v>0.18484723172490036</v>
      </c>
      <c r="R209">
        <v>0.33804736628869808</v>
      </c>
      <c r="S209">
        <v>0.1307288611805415</v>
      </c>
      <c r="T209">
        <v>0.30693356758284307</v>
      </c>
      <c r="U209">
        <v>2.8726448643450808E-2</v>
      </c>
      <c r="V209">
        <v>0.63443808855559003</v>
      </c>
      <c r="W209">
        <v>0.16893036557007757</v>
      </c>
      <c r="X209">
        <v>8.7633227361971183E-2</v>
      </c>
      <c r="Y209">
        <v>0.47094689190060807</v>
      </c>
      <c r="Z209">
        <v>0.44068609245980334</v>
      </c>
      <c r="AA209">
        <v>0.39976161274850031</v>
      </c>
      <c r="AB209">
        <v>0.69929873860038372</v>
      </c>
      <c r="AC209">
        <v>0.95591831970616337</v>
      </c>
      <c r="AD209">
        <v>0.5076659676375197</v>
      </c>
      <c r="AE209">
        <v>1.1521800166786931</v>
      </c>
      <c r="AF209">
        <v>4.3704454028919565E-2</v>
      </c>
      <c r="AG209">
        <v>0.26222196680763254</v>
      </c>
      <c r="AH209">
        <v>7.3086684394269186E-2</v>
      </c>
      <c r="AI209">
        <v>0.21245250198715165</v>
      </c>
      <c r="AJ209">
        <v>0.5507877713971906</v>
      </c>
      <c r="AK209">
        <v>0.32174713878973477</v>
      </c>
      <c r="AL209">
        <v>0.70702968142144151</v>
      </c>
      <c r="AM209">
        <v>0.27036791466029225</v>
      </c>
      <c r="AN209">
        <v>0.11038079760953273</v>
      </c>
      <c r="AO209">
        <v>0.41030746176043947</v>
      </c>
      <c r="AP209">
        <v>0.10421179203487119</v>
      </c>
      <c r="AQ209">
        <v>0.59502283698704428</v>
      </c>
      <c r="AR209">
        <v>0.39502855515350727</v>
      </c>
      <c r="AS209">
        <v>0.52382493026720867</v>
      </c>
      <c r="AT209">
        <v>0.90798508773444375</v>
      </c>
      <c r="AU209" t="str">
        <f>VLOOKUP(A209,'Dataset 1 - General'!A:A,1,0)</f>
        <v>Firm 207</v>
      </c>
    </row>
    <row r="210" spans="1:47" x14ac:dyDescent="0.2">
      <c r="A210" t="s">
        <v>229</v>
      </c>
      <c r="B210">
        <v>1.9718737676862254E-2</v>
      </c>
      <c r="C210">
        <v>0.1990663922700931</v>
      </c>
      <c r="D210">
        <v>6.6424275410728498E-2</v>
      </c>
      <c r="E210">
        <v>2.872403275710618E-2</v>
      </c>
      <c r="F210">
        <v>1.3436135428785349E-3</v>
      </c>
      <c r="G210">
        <v>0.72827715105346902</v>
      </c>
      <c r="H210">
        <v>5.614140666625466E-2</v>
      </c>
      <c r="I210">
        <v>0.80509370933538027</v>
      </c>
      <c r="J210">
        <v>1.2626519767282656</v>
      </c>
      <c r="K210">
        <v>2.3146477506775853</v>
      </c>
      <c r="L210">
        <v>0.35302521474256449</v>
      </c>
      <c r="M210">
        <v>0.2364053652011488</v>
      </c>
      <c r="N210">
        <v>0.2108852785818903</v>
      </c>
      <c r="O210">
        <v>0.51806360319919409</v>
      </c>
      <c r="P210">
        <v>0.32052340573695165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 t="str">
        <f>VLOOKUP(A210,'Dataset 1 - General'!A:A,1,0)</f>
        <v>Firm 208</v>
      </c>
    </row>
    <row r="211" spans="1:47" x14ac:dyDescent="0.2">
      <c r="A211" t="s">
        <v>230</v>
      </c>
      <c r="B211">
        <v>16.390641931646986</v>
      </c>
      <c r="C211">
        <v>30.641374476525517</v>
      </c>
      <c r="D211">
        <v>26.862234862340163</v>
      </c>
      <c r="E211">
        <v>2.2305325688093061</v>
      </c>
      <c r="F211">
        <v>-8.7177446436411259</v>
      </c>
      <c r="G211">
        <v>345.57843621308746</v>
      </c>
      <c r="H211">
        <v>107.80750958815268</v>
      </c>
      <c r="I211">
        <v>124.52650870688211</v>
      </c>
      <c r="J211">
        <v>123.91975476133761</v>
      </c>
      <c r="K211">
        <v>81.767892655490527</v>
      </c>
      <c r="L211">
        <v>105.44887881280989</v>
      </c>
      <c r="M211">
        <v>75.405770967274023</v>
      </c>
      <c r="N211">
        <v>41.409104225014154</v>
      </c>
      <c r="O211">
        <v>59.141101288693996</v>
      </c>
      <c r="P211">
        <v>36.551541530219829</v>
      </c>
      <c r="Q211">
        <v>6.0567129999230834E-2</v>
      </c>
      <c r="R211">
        <v>0.71993903249987223</v>
      </c>
      <c r="S211">
        <v>3.639339260341889</v>
      </c>
      <c r="T211">
        <v>0.13942645600646975</v>
      </c>
      <c r="U211">
        <v>-0.58640546686335426</v>
      </c>
      <c r="V211">
        <v>0.78810045597924405</v>
      </c>
      <c r="W211">
        <v>0.41416143655630522</v>
      </c>
      <c r="X211">
        <v>-2.7676355096653489</v>
      </c>
      <c r="Y211">
        <v>1.0026189105000494</v>
      </c>
      <c r="Z211">
        <v>0.4784264025207372</v>
      </c>
      <c r="AA211">
        <v>0.39376057236952838</v>
      </c>
      <c r="AB211">
        <v>0.65253444521497084</v>
      </c>
      <c r="AC211">
        <v>0.11231633442657281</v>
      </c>
      <c r="AD211">
        <v>2.4377064479646289</v>
      </c>
      <c r="AE211">
        <v>-2.2669135509755665E-2</v>
      </c>
      <c r="AF211">
        <v>0.18545328167786576</v>
      </c>
      <c r="AG211">
        <v>0.95979638253126265</v>
      </c>
      <c r="AH211">
        <v>1.8901487131802417</v>
      </c>
      <c r="AI211">
        <v>1.514002913443788</v>
      </c>
      <c r="AJ211">
        <v>-1.0309240919917508</v>
      </c>
      <c r="AK211">
        <v>0.35586882891750915</v>
      </c>
      <c r="AL211">
        <v>0.22945321379967654</v>
      </c>
      <c r="AM211">
        <v>1.7404579736663293</v>
      </c>
      <c r="AN211">
        <v>0.80191759208364</v>
      </c>
      <c r="AO211">
        <v>0.37930773928531319</v>
      </c>
      <c r="AP211">
        <v>1.4056880105771323E-2</v>
      </c>
      <c r="AQ211">
        <v>0.2750822222130761</v>
      </c>
      <c r="AR211">
        <v>3.3887241305806608E-2</v>
      </c>
      <c r="AS211">
        <v>0.56498543325362427</v>
      </c>
      <c r="AT211">
        <v>-0.21094281182513069</v>
      </c>
      <c r="AU211" t="str">
        <f>VLOOKUP(A211,'Dataset 1 - General'!A:A,1,0)</f>
        <v>Firm 209</v>
      </c>
    </row>
    <row r="212" spans="1:47" x14ac:dyDescent="0.2">
      <c r="A212" t="s">
        <v>231</v>
      </c>
      <c r="B212">
        <v>437.09053680380697</v>
      </c>
      <c r="C212">
        <v>15.461217553245183</v>
      </c>
      <c r="D212">
        <v>86.498880061950018</v>
      </c>
      <c r="E212">
        <v>652.94530935188516</v>
      </c>
      <c r="F212">
        <v>1024.0381507122881</v>
      </c>
      <c r="G212">
        <v>270.25861613640473</v>
      </c>
      <c r="H212">
        <v>1903.0075312027225</v>
      </c>
      <c r="I212">
        <v>354.9295992441082</v>
      </c>
      <c r="J212">
        <v>850.5645262286281</v>
      </c>
      <c r="K212">
        <v>2159.6449342929468</v>
      </c>
      <c r="L212">
        <v>64.057551199922187</v>
      </c>
      <c r="M212">
        <v>733.49051799421932</v>
      </c>
      <c r="N212">
        <v>1230.0519177156855</v>
      </c>
      <c r="O212">
        <v>119.5418231695772</v>
      </c>
      <c r="P212">
        <v>190.45339839468301</v>
      </c>
      <c r="Q212">
        <v>0.67072566360643415</v>
      </c>
      <c r="R212">
        <v>0.33493907689548474</v>
      </c>
      <c r="S212">
        <v>1.1362758856592214</v>
      </c>
      <c r="T212">
        <v>0.38664442026251944</v>
      </c>
      <c r="U212">
        <v>1.3711972320629977</v>
      </c>
      <c r="V212">
        <v>0.56931223445653023</v>
      </c>
      <c r="W212">
        <v>0.73941767787198054</v>
      </c>
      <c r="X212">
        <v>0.50042914256604798</v>
      </c>
      <c r="Y212">
        <v>0.12676929222615707</v>
      </c>
      <c r="Z212">
        <v>0.52435791831008083</v>
      </c>
      <c r="AA212">
        <v>0.53681842634052501</v>
      </c>
      <c r="AB212">
        <v>1.2063933454917728</v>
      </c>
      <c r="AC212">
        <v>0.70752786593839068</v>
      </c>
      <c r="AD212">
        <v>0.13269736042073552</v>
      </c>
      <c r="AE212">
        <v>0.83056377026040262</v>
      </c>
      <c r="AF212">
        <v>0.80739736393527184</v>
      </c>
      <c r="AG212">
        <v>1.2895659278509</v>
      </c>
      <c r="AH212">
        <v>0.51267203268342265</v>
      </c>
      <c r="AI212">
        <v>0.39921371357090518</v>
      </c>
      <c r="AJ212">
        <v>0.94485231322073249</v>
      </c>
      <c r="AK212">
        <v>0.66623398185740013</v>
      </c>
      <c r="AL212">
        <v>0.35761415352523407</v>
      </c>
      <c r="AM212">
        <v>0.38463329184965633</v>
      </c>
      <c r="AN212">
        <v>0.15792245385210438</v>
      </c>
      <c r="AO212">
        <v>0.21640414201222152</v>
      </c>
      <c r="AP212">
        <v>1.6072242852173495</v>
      </c>
      <c r="AQ212">
        <v>1.5485050441897676</v>
      </c>
      <c r="AR212">
        <v>1.7593894052419159</v>
      </c>
      <c r="AS212">
        <v>0.28296842074191864</v>
      </c>
      <c r="AT212">
        <v>0.97530091783898154</v>
      </c>
      <c r="AU212" t="str">
        <f>VLOOKUP(A212,'Dataset 1 - General'!A:A,1,0)</f>
        <v>Firm 210</v>
      </c>
    </row>
    <row r="213" spans="1:47" x14ac:dyDescent="0.2">
      <c r="A213" t="s">
        <v>232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 t="str">
        <f>VLOOKUP(A213,'Dataset 1 - General'!A:A,1,0)</f>
        <v>Firm 211</v>
      </c>
    </row>
    <row r="214" spans="1:47" x14ac:dyDescent="0.2">
      <c r="A214" t="s">
        <v>233</v>
      </c>
      <c r="B214">
        <v>9.5901271742352137</v>
      </c>
      <c r="C214">
        <v>19.258925242503494</v>
      </c>
      <c r="D214">
        <v>5.545749075029561</v>
      </c>
      <c r="E214">
        <v>-1.9633734699303196</v>
      </c>
      <c r="F214">
        <v>0</v>
      </c>
      <c r="G214">
        <v>71.299600264876744</v>
      </c>
      <c r="H214">
        <v>54.549018733067513</v>
      </c>
      <c r="I214">
        <v>55.124433437911257</v>
      </c>
      <c r="J214">
        <v>11.975872154650579</v>
      </c>
      <c r="K214">
        <v>0</v>
      </c>
      <c r="L214">
        <v>23.594074988734725</v>
      </c>
      <c r="M214">
        <v>-0.40883136543908893</v>
      </c>
      <c r="N214">
        <v>0.21923077578597772</v>
      </c>
      <c r="O214">
        <v>0.28577418545503391</v>
      </c>
      <c r="P214">
        <v>0</v>
      </c>
      <c r="Q214">
        <v>0.76247784098394233</v>
      </c>
      <c r="R214">
        <v>2.3644253872890806</v>
      </c>
      <c r="S214">
        <v>0</v>
      </c>
      <c r="T214">
        <v>0</v>
      </c>
      <c r="U214">
        <v>0</v>
      </c>
      <c r="V214">
        <v>0.16581517761660236</v>
      </c>
      <c r="W214">
        <v>-0.38698851831772546</v>
      </c>
      <c r="X214">
        <v>0</v>
      </c>
      <c r="Y214">
        <v>0</v>
      </c>
      <c r="Z214">
        <v>0</v>
      </c>
      <c r="AA214">
        <v>1.5441944326575632</v>
      </c>
      <c r="AB214">
        <v>0.94129316826318687</v>
      </c>
      <c r="AC214">
        <v>0</v>
      </c>
      <c r="AD214">
        <v>0</v>
      </c>
      <c r="AE214">
        <v>0</v>
      </c>
      <c r="AF214">
        <v>0.45860874891070186</v>
      </c>
      <c r="AG214">
        <v>0.84758830037739974</v>
      </c>
      <c r="AH214">
        <v>0.17790571799254476</v>
      </c>
      <c r="AI214">
        <v>-0.23104457893470429</v>
      </c>
      <c r="AJ214">
        <v>0</v>
      </c>
      <c r="AK214">
        <v>0.35017313933917787</v>
      </c>
      <c r="AL214">
        <v>0.19031313239668404</v>
      </c>
      <c r="AM214">
        <v>0.20570687567299548</v>
      </c>
      <c r="AN214">
        <v>0.46447314850511867</v>
      </c>
      <c r="AO214">
        <v>0</v>
      </c>
      <c r="AP214">
        <v>1.2756144456199345</v>
      </c>
      <c r="AQ214">
        <v>1.1890940581161198</v>
      </c>
      <c r="AR214">
        <v>0.34282011093845588</v>
      </c>
      <c r="AS214">
        <v>-0.62211802915553438</v>
      </c>
      <c r="AT214">
        <v>0</v>
      </c>
      <c r="AU214" t="str">
        <f>VLOOKUP(A214,'Dataset 1 - General'!A:A,1,0)</f>
        <v>Firm 212</v>
      </c>
    </row>
    <row r="215" spans="1:47" x14ac:dyDescent="0.2">
      <c r="A215" t="s">
        <v>234</v>
      </c>
      <c r="B215">
        <v>38.534155186952162</v>
      </c>
      <c r="C215">
        <v>39.975763615600826</v>
      </c>
      <c r="D215">
        <v>36.67063879024581</v>
      </c>
      <c r="E215">
        <v>71.781145759310462</v>
      </c>
      <c r="F215">
        <v>67.28165382912691</v>
      </c>
      <c r="G215">
        <v>62.805644869774689</v>
      </c>
      <c r="H215">
        <v>190.21432057346857</v>
      </c>
      <c r="I215">
        <v>68.480018200658094</v>
      </c>
      <c r="J215">
        <v>116.42760780910538</v>
      </c>
      <c r="K215">
        <v>37.961991500756469</v>
      </c>
      <c r="L215">
        <v>131.66982478262133</v>
      </c>
      <c r="M215">
        <v>152.11625911935371</v>
      </c>
      <c r="N215">
        <v>88.094964503636717</v>
      </c>
      <c r="O215">
        <v>15.089224323379833</v>
      </c>
      <c r="P215">
        <v>194.67633167738924</v>
      </c>
      <c r="Q215">
        <v>2.922935528555469E-2</v>
      </c>
      <c r="R215">
        <v>6.2375512688756664E-2</v>
      </c>
      <c r="S215">
        <v>0.19788954904372955</v>
      </c>
      <c r="T215">
        <v>0.17477149986542317</v>
      </c>
      <c r="U215">
        <v>0.10570257341036764</v>
      </c>
      <c r="V215">
        <v>0.2162556463077977</v>
      </c>
      <c r="W215">
        <v>6.6593068641377651E-2</v>
      </c>
      <c r="X215">
        <v>0.62837215597965557</v>
      </c>
      <c r="Y215">
        <v>0.54624889440735269</v>
      </c>
      <c r="Z215">
        <v>7.7730735327958239E-2</v>
      </c>
      <c r="AA215">
        <v>1.6144688313712969</v>
      </c>
      <c r="AB215">
        <v>1.6087233026914931</v>
      </c>
      <c r="AC215">
        <v>1.3677468142503404</v>
      </c>
      <c r="AD215">
        <v>0.68233319193124964</v>
      </c>
      <c r="AE215">
        <v>7.9626074419649834E-2</v>
      </c>
      <c r="AF215">
        <v>1.0459556742916318</v>
      </c>
      <c r="AG215">
        <v>2.727861992813067E-2</v>
      </c>
      <c r="AH215">
        <v>0.39477209010574105</v>
      </c>
      <c r="AI215">
        <v>1.2352736602362766</v>
      </c>
      <c r="AJ215">
        <v>0.26156181175845578</v>
      </c>
      <c r="AK215">
        <v>0.21262796572402701</v>
      </c>
      <c r="AL215">
        <v>4.2686562540919619E-2</v>
      </c>
      <c r="AM215">
        <v>0.47153140306557989</v>
      </c>
      <c r="AN215">
        <v>0.43744666282009126</v>
      </c>
      <c r="AO215">
        <v>0.2414673616791414</v>
      </c>
      <c r="AP215">
        <v>1.6867048646600811</v>
      </c>
      <c r="AQ215">
        <v>0.35199287550747332</v>
      </c>
      <c r="AR215">
        <v>1.581236416396202</v>
      </c>
      <c r="AS215">
        <v>0.60091087883628191</v>
      </c>
      <c r="AT215">
        <v>1.5687384240521047</v>
      </c>
      <c r="AU215" t="str">
        <f>VLOOKUP(A215,'Dataset 1 - General'!A:A,1,0)</f>
        <v>Firm 213</v>
      </c>
    </row>
    <row r="216" spans="1:47" x14ac:dyDescent="0.2">
      <c r="A216" t="s">
        <v>235</v>
      </c>
      <c r="B216">
        <v>0</v>
      </c>
      <c r="C216">
        <v>198.50470107030662</v>
      </c>
      <c r="D216">
        <v>20.755510380697366</v>
      </c>
      <c r="E216">
        <v>179.13668268625551</v>
      </c>
      <c r="F216">
        <v>215.32135038447717</v>
      </c>
      <c r="G216">
        <v>0</v>
      </c>
      <c r="H216">
        <v>765.42133816304226</v>
      </c>
      <c r="I216">
        <v>62.351626404277425</v>
      </c>
      <c r="J216">
        <v>817.95974193658526</v>
      </c>
      <c r="K216">
        <v>34.658680324724799</v>
      </c>
      <c r="L216">
        <v>0</v>
      </c>
      <c r="M216">
        <v>-15.603442785853368</v>
      </c>
      <c r="N216">
        <v>-8.7401633327006927</v>
      </c>
      <c r="O216">
        <v>-9.6415049735195009</v>
      </c>
      <c r="P216">
        <v>9.3437170633702067</v>
      </c>
      <c r="Q216">
        <v>0</v>
      </c>
      <c r="R216">
        <v>-0.29588362129812978</v>
      </c>
      <c r="S216">
        <v>-8.4361285813823128E-2</v>
      </c>
      <c r="T216">
        <v>-0.11858748598541649</v>
      </c>
      <c r="U216">
        <v>2.8582521551796285</v>
      </c>
      <c r="V216">
        <v>0</v>
      </c>
      <c r="W216">
        <v>1.8228997106934048</v>
      </c>
      <c r="X216">
        <v>0.62004735475104045</v>
      </c>
      <c r="Y216">
        <v>2.3233181312382936</v>
      </c>
      <c r="Z216">
        <v>7.5325423608071318E-2</v>
      </c>
      <c r="AA216">
        <v>0</v>
      </c>
      <c r="AB216">
        <v>0.50503917868459525</v>
      </c>
      <c r="AC216">
        <v>1.7573344927496248</v>
      </c>
      <c r="AD216">
        <v>0.76050723081912608</v>
      </c>
      <c r="AE216">
        <v>1.5703261713601095</v>
      </c>
      <c r="AF216">
        <v>0</v>
      </c>
      <c r="AG216">
        <v>0.97388068678374184</v>
      </c>
      <c r="AH216">
        <v>0.35774632996740691</v>
      </c>
      <c r="AI216">
        <v>0.4547459459859024</v>
      </c>
      <c r="AJ216">
        <v>4.1998462289173908</v>
      </c>
      <c r="AK216">
        <v>0</v>
      </c>
      <c r="AL216">
        <v>0.27954808424042082</v>
      </c>
      <c r="AM216">
        <v>0.16010971407864683</v>
      </c>
      <c r="AN216">
        <v>0.20451208119512593</v>
      </c>
      <c r="AO216">
        <v>0.33682133538880221</v>
      </c>
      <c r="AP216">
        <v>0</v>
      </c>
      <c r="AQ216">
        <v>1.3293442271912672</v>
      </c>
      <c r="AR216">
        <v>1.0614470882873734</v>
      </c>
      <c r="AS216">
        <v>0.29618615404323101</v>
      </c>
      <c r="AT216">
        <v>3.5449790378529138</v>
      </c>
      <c r="AU216" t="str">
        <f>VLOOKUP(A216,'Dataset 1 - General'!A:A,1,0)</f>
        <v>Firm 214</v>
      </c>
    </row>
    <row r="217" spans="1:47" x14ac:dyDescent="0.2">
      <c r="A217" t="s">
        <v>236</v>
      </c>
      <c r="B217">
        <v>319.4105912923668</v>
      </c>
      <c r="C217">
        <v>298.20847620177483</v>
      </c>
      <c r="D217">
        <v>283.78215676095715</v>
      </c>
      <c r="E217">
        <v>201.31481345798414</v>
      </c>
      <c r="F217">
        <v>71.138885771157206</v>
      </c>
      <c r="G217">
        <v>696.25134109150531</v>
      </c>
      <c r="H217">
        <v>698.25410410280313</v>
      </c>
      <c r="I217">
        <v>200.7115616960599</v>
      </c>
      <c r="J217">
        <v>465.89281264208518</v>
      </c>
      <c r="K217">
        <v>1034.4304910444782</v>
      </c>
      <c r="L217">
        <v>20.128662540038263</v>
      </c>
      <c r="M217">
        <v>146.89420592841424</v>
      </c>
      <c r="N217">
        <v>226.7369930624919</v>
      </c>
      <c r="O217">
        <v>222.27237871171297</v>
      </c>
      <c r="P217">
        <v>139.45989262291187</v>
      </c>
      <c r="Q217">
        <v>0.62716667051919706</v>
      </c>
      <c r="R217">
        <v>0.68831736944433553</v>
      </c>
      <c r="S217">
        <v>0.64587286382299358</v>
      </c>
      <c r="T217">
        <v>0.20078479373381089</v>
      </c>
      <c r="U217">
        <v>0.34370053658158678</v>
      </c>
      <c r="V217">
        <v>0.64339265406907287</v>
      </c>
      <c r="W217">
        <v>0.44227309576739643</v>
      </c>
      <c r="X217">
        <v>0.54946766801611502</v>
      </c>
      <c r="Y217">
        <v>0.95135107660231977</v>
      </c>
      <c r="Z217">
        <v>0.13975712813357796</v>
      </c>
      <c r="AA217">
        <v>1.0753785221611014</v>
      </c>
      <c r="AB217">
        <v>0.19804088509516576</v>
      </c>
      <c r="AC217">
        <v>1.0341865339087843</v>
      </c>
      <c r="AD217">
        <v>0.5813999015508885</v>
      </c>
      <c r="AE217">
        <v>1.4374622539956021</v>
      </c>
      <c r="AF217">
        <v>8.4650740347937334E-2</v>
      </c>
      <c r="AG217">
        <v>7.1090062541600205E-2</v>
      </c>
      <c r="AH217">
        <v>5.8753205912493868E-2</v>
      </c>
      <c r="AI217">
        <v>0.11885588579939285</v>
      </c>
      <c r="AJ217">
        <v>1.4534909765865383</v>
      </c>
      <c r="AK217">
        <v>0.28567896933752429</v>
      </c>
      <c r="AL217">
        <v>0.75561425083677047</v>
      </c>
      <c r="AM217">
        <v>0.17520621875291836</v>
      </c>
      <c r="AN217">
        <v>0.76835231894511635</v>
      </c>
      <c r="AO217">
        <v>0.92978804558283445</v>
      </c>
      <c r="AP217">
        <v>0.15953761430683003</v>
      </c>
      <c r="AQ217">
        <v>0.27750677841931537</v>
      </c>
      <c r="AR217">
        <v>1.1467752097842956</v>
      </c>
      <c r="AS217">
        <v>0.19577351068925555</v>
      </c>
      <c r="AT217">
        <v>0.17527260828566682</v>
      </c>
      <c r="AU217" t="str">
        <f>VLOOKUP(A217,'Dataset 1 - General'!A:A,1,0)</f>
        <v>Firm 215</v>
      </c>
    </row>
    <row r="218" spans="1:47" x14ac:dyDescent="0.2">
      <c r="A218" t="s">
        <v>237</v>
      </c>
      <c r="B218">
        <v>5619.6117450025758</v>
      </c>
      <c r="C218">
        <v>4134.2486137630549</v>
      </c>
      <c r="D218">
        <v>6844.0141307804461</v>
      </c>
      <c r="E218">
        <v>0</v>
      </c>
      <c r="F218">
        <v>0</v>
      </c>
      <c r="G218">
        <v>3687.9755387139076</v>
      </c>
      <c r="H218">
        <v>16074.419134977074</v>
      </c>
      <c r="I218">
        <v>19292.066524967442</v>
      </c>
      <c r="J218">
        <v>0</v>
      </c>
      <c r="K218">
        <v>0</v>
      </c>
      <c r="L218">
        <v>11351.609020552514</v>
      </c>
      <c r="M218">
        <v>6777.2391456595997</v>
      </c>
      <c r="N218">
        <v>2403.5540914652133</v>
      </c>
      <c r="O218">
        <v>0</v>
      </c>
      <c r="P218">
        <v>0</v>
      </c>
      <c r="Q218">
        <v>0.42898849703453623</v>
      </c>
      <c r="R218">
        <v>0.26696681959593332</v>
      </c>
      <c r="S218">
        <v>0.36877858948851178</v>
      </c>
      <c r="T218">
        <v>0</v>
      </c>
      <c r="U218">
        <v>0</v>
      </c>
      <c r="V218">
        <v>0.74409439511925723</v>
      </c>
      <c r="W218">
        <v>7.3726517859883864E-2</v>
      </c>
      <c r="X218">
        <v>0.24897127478505521</v>
      </c>
      <c r="Y218">
        <v>0</v>
      </c>
      <c r="Z218">
        <v>0</v>
      </c>
      <c r="AA218">
        <v>0.32572297925615618</v>
      </c>
      <c r="AB218">
        <v>0.52498054837717822</v>
      </c>
      <c r="AC218">
        <v>1.311461977016851</v>
      </c>
      <c r="AD218">
        <v>0</v>
      </c>
      <c r="AE218">
        <v>0</v>
      </c>
      <c r="AF218">
        <v>1.2246565961424622E-3</v>
      </c>
      <c r="AG218">
        <v>0.61764024066257928</v>
      </c>
      <c r="AH218">
        <v>0.88165709705937667</v>
      </c>
      <c r="AI218">
        <v>0</v>
      </c>
      <c r="AJ218">
        <v>0</v>
      </c>
      <c r="AK218">
        <v>3.3642848845278996E-2</v>
      </c>
      <c r="AL218">
        <v>0.28221652006168185</v>
      </c>
      <c r="AM218">
        <v>0.16120101201589096</v>
      </c>
      <c r="AN218">
        <v>0</v>
      </c>
      <c r="AO218">
        <v>0</v>
      </c>
      <c r="AP218">
        <v>0.47906148703802098</v>
      </c>
      <c r="AQ218">
        <v>0.32196818630786322</v>
      </c>
      <c r="AR218">
        <v>1.7289072108465722</v>
      </c>
      <c r="AS218">
        <v>0</v>
      </c>
      <c r="AT218">
        <v>0</v>
      </c>
      <c r="AU218" t="str">
        <f>VLOOKUP(A218,'Dataset 1 - General'!A:A,1,0)</f>
        <v>Firm 216</v>
      </c>
    </row>
    <row r="219" spans="1:47" x14ac:dyDescent="0.2">
      <c r="A219" t="s">
        <v>238</v>
      </c>
      <c r="B219">
        <v>7.5289116231656589E-3</v>
      </c>
      <c r="C219">
        <v>-4.1656690672193374E-2</v>
      </c>
      <c r="D219">
        <v>5.1314719704684819</v>
      </c>
      <c r="E219">
        <v>2.2386657560597962</v>
      </c>
      <c r="F219">
        <v>1.1957119056917946E-2</v>
      </c>
      <c r="G219">
        <v>1.0466511942810695</v>
      </c>
      <c r="H219">
        <v>1.9073655427419691</v>
      </c>
      <c r="I219">
        <v>2.2723680656120497</v>
      </c>
      <c r="J219">
        <v>0.72387433259630274</v>
      </c>
      <c r="K219">
        <v>9.6061435872847536</v>
      </c>
      <c r="L219">
        <v>0.55427054517586927</v>
      </c>
      <c r="M219">
        <v>0.65205836071496981</v>
      </c>
      <c r="N219">
        <v>4.0122710267918693</v>
      </c>
      <c r="O219">
        <v>1.8549811628584749</v>
      </c>
      <c r="P219">
        <v>9.7071443433037459</v>
      </c>
      <c r="Q219">
        <v>0</v>
      </c>
      <c r="R219">
        <v>0</v>
      </c>
      <c r="S219">
        <v>0.6773537493497076</v>
      </c>
      <c r="T219">
        <v>0</v>
      </c>
      <c r="U219">
        <v>0</v>
      </c>
      <c r="V219">
        <v>0</v>
      </c>
      <c r="W219">
        <v>0</v>
      </c>
      <c r="X219">
        <v>3.849738048533681E-2</v>
      </c>
      <c r="Y219">
        <v>0</v>
      </c>
      <c r="Z219">
        <v>0</v>
      </c>
      <c r="AA219">
        <v>0</v>
      </c>
      <c r="AB219">
        <v>0</v>
      </c>
      <c r="AC219">
        <v>0.83640356488130851</v>
      </c>
      <c r="AD219">
        <v>0</v>
      </c>
      <c r="AE219">
        <v>0</v>
      </c>
      <c r="AF219">
        <v>0</v>
      </c>
      <c r="AG219">
        <v>0</v>
      </c>
      <c r="AH219">
        <v>0.22493842965653124</v>
      </c>
      <c r="AI219">
        <v>0</v>
      </c>
      <c r="AJ219">
        <v>0</v>
      </c>
      <c r="AK219">
        <v>0</v>
      </c>
      <c r="AL219">
        <v>0</v>
      </c>
      <c r="AM219">
        <v>0.15223093438380972</v>
      </c>
      <c r="AN219">
        <v>0</v>
      </c>
      <c r="AO219">
        <v>0</v>
      </c>
      <c r="AP219">
        <v>0</v>
      </c>
      <c r="AQ219">
        <v>0</v>
      </c>
      <c r="AR219">
        <v>0.21504993451461099</v>
      </c>
      <c r="AS219">
        <v>0</v>
      </c>
      <c r="AT219">
        <v>0</v>
      </c>
      <c r="AU219" t="str">
        <f>VLOOKUP(A219,'Dataset 1 - General'!A:A,1,0)</f>
        <v>Firm 217</v>
      </c>
    </row>
    <row r="220" spans="1:47" x14ac:dyDescent="0.2">
      <c r="A220" t="s">
        <v>239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 t="str">
        <f>VLOOKUP(A220,'Dataset 1 - General'!A:A,1,0)</f>
        <v>Firm 218</v>
      </c>
    </row>
    <row r="221" spans="1:47" x14ac:dyDescent="0.2">
      <c r="A221" t="s">
        <v>240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 t="str">
        <f>VLOOKUP(A221,'Dataset 1 - General'!A:A,1,0)</f>
        <v>Firm 219</v>
      </c>
    </row>
    <row r="222" spans="1:47" x14ac:dyDescent="0.2">
      <c r="A222" t="s">
        <v>241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 t="str">
        <f>VLOOKUP(A222,'Dataset 1 - General'!A:A,1,0)</f>
        <v>Firm 220</v>
      </c>
    </row>
    <row r="223" spans="1:47" x14ac:dyDescent="0.2">
      <c r="A223" t="s">
        <v>242</v>
      </c>
      <c r="B223">
        <v>26.358276899276071</v>
      </c>
      <c r="C223">
        <v>0.8208098646397689</v>
      </c>
      <c r="D223">
        <v>23.390059454323559</v>
      </c>
      <c r="E223">
        <v>7.6651156910086353</v>
      </c>
      <c r="F223">
        <v>1.8430991793701972</v>
      </c>
      <c r="G223">
        <v>0.82551930158093179</v>
      </c>
      <c r="H223">
        <v>1.0997912591091017</v>
      </c>
      <c r="I223">
        <v>4.1667177955668775E-3</v>
      </c>
      <c r="J223">
        <v>0.57316657480105526</v>
      </c>
      <c r="K223">
        <v>3.9378217806119746</v>
      </c>
      <c r="L223">
        <v>3.0095149792520854</v>
      </c>
      <c r="M223">
        <v>2.2656598958981355</v>
      </c>
      <c r="N223">
        <v>4.3255102111493988</v>
      </c>
      <c r="O223">
        <v>5.6585141329346882E-2</v>
      </c>
      <c r="P223">
        <v>4.7820069168955976</v>
      </c>
      <c r="Q223">
        <v>0.79570733834365237</v>
      </c>
      <c r="R223">
        <v>1.0968941683210804</v>
      </c>
      <c r="S223">
        <v>0.12759420641168903</v>
      </c>
      <c r="T223">
        <v>0.30983051350457103</v>
      </c>
      <c r="U223">
        <v>0.22158200789812046</v>
      </c>
      <c r="V223">
        <v>8.658335105821308E-3</v>
      </c>
      <c r="W223">
        <v>0.32308003754895648</v>
      </c>
      <c r="X223">
        <v>3.2361634434645799E-2</v>
      </c>
      <c r="Y223">
        <v>0.18722765978818898</v>
      </c>
      <c r="Z223">
        <v>0.30949873613476925</v>
      </c>
      <c r="AA223">
        <v>0.72635157058225619</v>
      </c>
      <c r="AB223">
        <v>0.85146359636592761</v>
      </c>
      <c r="AC223">
        <v>0.35492995537390537</v>
      </c>
      <c r="AD223">
        <v>0.72998010987997886</v>
      </c>
      <c r="AE223">
        <v>0.65009638263575631</v>
      </c>
      <c r="AF223">
        <v>0.47955473174316504</v>
      </c>
      <c r="AG223">
        <v>0.29201179947270817</v>
      </c>
      <c r="AH223">
        <v>0.37150192053375281</v>
      </c>
      <c r="AI223">
        <v>0.57983363210553673</v>
      </c>
      <c r="AJ223">
        <v>0.60340916515008702</v>
      </c>
      <c r="AK223">
        <v>0.36951092145773523</v>
      </c>
      <c r="AL223">
        <v>0.13385718519652959</v>
      </c>
      <c r="AM223">
        <v>0.29135676853395359</v>
      </c>
      <c r="AN223">
        <v>0.12678277546221828</v>
      </c>
      <c r="AO223">
        <v>6.8657659408201274E-2</v>
      </c>
      <c r="AP223">
        <v>1.3521906122012153</v>
      </c>
      <c r="AQ223">
        <v>0.13953271560381503</v>
      </c>
      <c r="AR223">
        <v>1.0302948872105797</v>
      </c>
      <c r="AS223">
        <v>1.0206202540090774</v>
      </c>
      <c r="AT223">
        <v>0.63899341638714435</v>
      </c>
      <c r="AU223" t="str">
        <f>VLOOKUP(A223,'Dataset 1 - General'!A:A,1,0)</f>
        <v>Firm 221</v>
      </c>
    </row>
    <row r="224" spans="1:47" x14ac:dyDescent="0.2">
      <c r="A224" t="s">
        <v>243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t="str">
        <f>VLOOKUP(A224,'Dataset 1 - General'!A:A,1,0)</f>
        <v>Firm 222</v>
      </c>
    </row>
    <row r="225" spans="1:47" x14ac:dyDescent="0.2">
      <c r="A225" t="s">
        <v>244</v>
      </c>
      <c r="B225">
        <v>3.1290591560234251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 t="str">
        <f>VLOOKUP(A225,'Dataset 1 - General'!A:A,1,0)</f>
        <v>Firm 223</v>
      </c>
    </row>
    <row r="226" spans="1:47" x14ac:dyDescent="0.2">
      <c r="A226" t="s">
        <v>245</v>
      </c>
      <c r="B226">
        <v>16.713341366134532</v>
      </c>
      <c r="C226">
        <v>71.744311069020483</v>
      </c>
      <c r="D226">
        <v>36.838500840828331</v>
      </c>
      <c r="E226">
        <v>6.5806319344945505</v>
      </c>
      <c r="F226">
        <v>0</v>
      </c>
      <c r="G226">
        <v>-10.968526626836788</v>
      </c>
      <c r="H226">
        <v>39.232274165502162</v>
      </c>
      <c r="I226">
        <v>23.471987355697248</v>
      </c>
      <c r="J226">
        <v>19.747125665387991</v>
      </c>
      <c r="K226">
        <v>0</v>
      </c>
      <c r="L226">
        <v>-1.0978765146089731</v>
      </c>
      <c r="M226">
        <v>10.958001939792254</v>
      </c>
      <c r="N226">
        <v>6.6787612531118565</v>
      </c>
      <c r="O226">
        <v>0.46483770003861563</v>
      </c>
      <c r="P226">
        <v>0</v>
      </c>
      <c r="Q226">
        <v>1.1092688201475622</v>
      </c>
      <c r="R226">
        <v>0.16477078373971288</v>
      </c>
      <c r="S226">
        <v>1.2076669869795065</v>
      </c>
      <c r="T226">
        <v>3.1000410697063918</v>
      </c>
      <c r="U226">
        <v>0</v>
      </c>
      <c r="V226">
        <v>1.1044611684714236</v>
      </c>
      <c r="W226">
        <v>6.3817241903943278E-2</v>
      </c>
      <c r="X226">
        <v>1.6081096149523952E-2</v>
      </c>
      <c r="Y226">
        <v>-1.3430799300679334E-2</v>
      </c>
      <c r="Z226">
        <v>0</v>
      </c>
      <c r="AA226">
        <v>0.16206635657402357</v>
      </c>
      <c r="AB226">
        <v>0.42607768126758444</v>
      </c>
      <c r="AC226">
        <v>2.1075902507591753</v>
      </c>
      <c r="AD226">
        <v>3.2668155600822351</v>
      </c>
      <c r="AE226">
        <v>0</v>
      </c>
      <c r="AF226">
        <v>9.5899137743924473E-2</v>
      </c>
      <c r="AG226">
        <v>2.1700799667477302</v>
      </c>
      <c r="AH226">
        <v>1.5076640073128229</v>
      </c>
      <c r="AI226">
        <v>0.41711105311202806</v>
      </c>
      <c r="AJ226">
        <v>0</v>
      </c>
      <c r="AK226">
        <v>1.3198508779112226E-2</v>
      </c>
      <c r="AL226">
        <v>0.17528298570413167</v>
      </c>
      <c r="AM226">
        <v>6.9469966260725163E-3</v>
      </c>
      <c r="AN226">
        <v>-7.5574207226819651E-3</v>
      </c>
      <c r="AO226">
        <v>0</v>
      </c>
      <c r="AP226">
        <v>4.439291809108091E-2</v>
      </c>
      <c r="AQ226">
        <v>0.45112363749836137</v>
      </c>
      <c r="AR226">
        <v>2.8359888321998872</v>
      </c>
      <c r="AS226">
        <v>3.5819079978484256E-2</v>
      </c>
      <c r="AT226">
        <v>0</v>
      </c>
      <c r="AU226" t="str">
        <f>VLOOKUP(A226,'Dataset 1 - General'!A:A,1,0)</f>
        <v>Firm 224</v>
      </c>
    </row>
    <row r="227" spans="1:47" x14ac:dyDescent="0.2">
      <c r="A227" t="s">
        <v>246</v>
      </c>
      <c r="B227">
        <v>559.51571995595543</v>
      </c>
      <c r="C227">
        <v>871.3394969933513</v>
      </c>
      <c r="D227">
        <v>769.05500929387063</v>
      </c>
      <c r="E227">
        <v>890.37548390790062</v>
      </c>
      <c r="F227">
        <v>615.0424138389111</v>
      </c>
      <c r="G227">
        <v>647.56340577387641</v>
      </c>
      <c r="H227">
        <v>38.79608196051776</v>
      </c>
      <c r="I227">
        <v>1580.283933704329</v>
      </c>
      <c r="J227">
        <v>31.988120632871439</v>
      </c>
      <c r="K227">
        <v>29.908562731348294</v>
      </c>
      <c r="L227">
        <v>430.85882161077535</v>
      </c>
      <c r="M227">
        <v>702.01342217012814</v>
      </c>
      <c r="N227">
        <v>788.96425135435084</v>
      </c>
      <c r="O227">
        <v>1285.5681364156592</v>
      </c>
      <c r="P227">
        <v>269.75477234403388</v>
      </c>
      <c r="Q227">
        <v>0.64891581562476397</v>
      </c>
      <c r="R227">
        <v>0.93736695659254732</v>
      </c>
      <c r="S227">
        <v>1.0075784212316719</v>
      </c>
      <c r="T227">
        <v>7.7699206560763096E-2</v>
      </c>
      <c r="U227">
        <v>0.51688719784495651</v>
      </c>
      <c r="V227">
        <v>0.33444870852348768</v>
      </c>
      <c r="W227">
        <v>0.14558914401291337</v>
      </c>
      <c r="X227">
        <v>0.20819517165705748</v>
      </c>
      <c r="Y227">
        <v>1.0972563316110049</v>
      </c>
      <c r="Z227">
        <v>0.10976790554549379</v>
      </c>
      <c r="AA227">
        <v>0.79077498684835146</v>
      </c>
      <c r="AB227">
        <v>0.99886129869269213</v>
      </c>
      <c r="AC227">
        <v>0.31818508736255369</v>
      </c>
      <c r="AD227">
        <v>1.5080104651482455E-2</v>
      </c>
      <c r="AE227">
        <v>1.1481602052669768</v>
      </c>
      <c r="AF227">
        <v>0.62804008018661039</v>
      </c>
      <c r="AG227">
        <v>0.94019693431866103</v>
      </c>
      <c r="AH227">
        <v>1.3509086917118647</v>
      </c>
      <c r="AI227">
        <v>1.0972697492216372</v>
      </c>
      <c r="AJ227">
        <v>1.0297890901753353</v>
      </c>
      <c r="AK227">
        <v>0.43997037056134713</v>
      </c>
      <c r="AL227">
        <v>0.34824455108525898</v>
      </c>
      <c r="AM227">
        <v>0.15321123719395466</v>
      </c>
      <c r="AN227">
        <v>0.2168503741115298</v>
      </c>
      <c r="AO227">
        <v>0.16612079076051076</v>
      </c>
      <c r="AP227">
        <v>1.6869327394948628</v>
      </c>
      <c r="AQ227">
        <v>0.72865622530056517</v>
      </c>
      <c r="AR227">
        <v>6.9734575982919544E-2</v>
      </c>
      <c r="AS227">
        <v>1.2817830845284297</v>
      </c>
      <c r="AT227">
        <v>1.1505405878303194</v>
      </c>
      <c r="AU227" t="str">
        <f>VLOOKUP(A227,'Dataset 1 - General'!A:A,1,0)</f>
        <v>Firm 225</v>
      </c>
    </row>
    <row r="228" spans="1:47" x14ac:dyDescent="0.2">
      <c r="A228" t="s">
        <v>247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 t="str">
        <f>VLOOKUP(A228,'Dataset 1 - General'!A:A,1,0)</f>
        <v>Firm 226</v>
      </c>
    </row>
    <row r="229" spans="1:47" x14ac:dyDescent="0.2">
      <c r="A229" t="s">
        <v>248</v>
      </c>
      <c r="B229">
        <v>6.9072672030116147</v>
      </c>
      <c r="C229">
        <v>14.702649882161399</v>
      </c>
      <c r="D229">
        <v>125.95432562661371</v>
      </c>
      <c r="E229">
        <v>142.20711656522968</v>
      </c>
      <c r="F229">
        <v>252.95703398928086</v>
      </c>
      <c r="G229">
        <v>171.61685845971544</v>
      </c>
      <c r="H229">
        <v>116.11309412555524</v>
      </c>
      <c r="I229">
        <v>318.37265133098583</v>
      </c>
      <c r="J229">
        <v>350.74662231087314</v>
      </c>
      <c r="K229">
        <v>344.7068871982591</v>
      </c>
      <c r="L229">
        <v>59.611811848889175</v>
      </c>
      <c r="M229">
        <v>96.746708795008757</v>
      </c>
      <c r="N229">
        <v>194.11446898748267</v>
      </c>
      <c r="O229">
        <v>16.725863437930531</v>
      </c>
      <c r="P229">
        <v>15.990189684278853</v>
      </c>
      <c r="Q229">
        <v>0.37295920299802682</v>
      </c>
      <c r="R229">
        <v>0.49625017984409731</v>
      </c>
      <c r="S229">
        <v>0.52429373029979731</v>
      </c>
      <c r="T229">
        <v>0.8496679432108809</v>
      </c>
      <c r="U229">
        <v>1.1498558865288768</v>
      </c>
      <c r="V229">
        <v>0.66074886869081917</v>
      </c>
      <c r="W229">
        <v>0.68745063548533258</v>
      </c>
      <c r="X229">
        <v>0.59303345528236362</v>
      </c>
      <c r="Y229">
        <v>0.25910841040995214</v>
      </c>
      <c r="Z229">
        <v>0.45868310177155197</v>
      </c>
      <c r="AA229">
        <v>0.70458815035322153</v>
      </c>
      <c r="AB229">
        <v>2.028833306084453</v>
      </c>
      <c r="AC229">
        <v>0.87638904425950759</v>
      </c>
      <c r="AD229">
        <v>0.15654862354490406</v>
      </c>
      <c r="AE229">
        <v>2.5527584505209009</v>
      </c>
      <c r="AF229">
        <v>0.62873091847972717</v>
      </c>
      <c r="AG229">
        <v>0.65379274449544034</v>
      </c>
      <c r="AH229">
        <v>0.91227974304781656</v>
      </c>
      <c r="AI229">
        <v>0.15755666534395993</v>
      </c>
      <c r="AJ229">
        <v>0.82155394232488599</v>
      </c>
      <c r="AK229">
        <v>0.53676538794870221</v>
      </c>
      <c r="AL229">
        <v>0.19996778431217668</v>
      </c>
      <c r="AM229">
        <v>0.64491584754314812</v>
      </c>
      <c r="AN229">
        <v>0.41379008534742029</v>
      </c>
      <c r="AO229">
        <v>0.808772773843913</v>
      </c>
      <c r="AP229">
        <v>0.25726600049973564</v>
      </c>
      <c r="AQ229">
        <v>1.3366223106064705</v>
      </c>
      <c r="AR229">
        <v>1.1630049530907953</v>
      </c>
      <c r="AS229">
        <v>1.288676069149429</v>
      </c>
      <c r="AT229">
        <v>1.9318876711704673</v>
      </c>
      <c r="AU229" t="str">
        <f>VLOOKUP(A229,'Dataset 1 - General'!A:A,1,0)</f>
        <v>Firm 227</v>
      </c>
    </row>
    <row r="230" spans="1:47" x14ac:dyDescent="0.2">
      <c r="A230" t="s">
        <v>249</v>
      </c>
      <c r="B230">
        <v>0</v>
      </c>
      <c r="C230">
        <v>-2.5220755450084141E-5</v>
      </c>
      <c r="D230">
        <v>0.33828909508021987</v>
      </c>
      <c r="E230">
        <v>-1.3252819639168583</v>
      </c>
      <c r="F230">
        <v>16.905833287006274</v>
      </c>
      <c r="G230">
        <v>5.3374681122170885E-2</v>
      </c>
      <c r="H230">
        <v>8.0637416171390423E-3</v>
      </c>
      <c r="I230">
        <v>46.492596035554016</v>
      </c>
      <c r="J230">
        <v>18.768522728700411</v>
      </c>
      <c r="K230">
        <v>27.164702995861166</v>
      </c>
      <c r="L230">
        <v>0.2356326892775385</v>
      </c>
      <c r="M230">
        <v>0.14438222616775123</v>
      </c>
      <c r="N230">
        <v>88.249118902339475</v>
      </c>
      <c r="O230">
        <v>20.433018718471718</v>
      </c>
      <c r="P230">
        <v>38.04710800325018</v>
      </c>
      <c r="Q230">
        <v>0</v>
      </c>
      <c r="R230">
        <v>0</v>
      </c>
      <c r="S230">
        <v>0</v>
      </c>
      <c r="T230">
        <v>0</v>
      </c>
      <c r="U230">
        <v>4.7580185478704617</v>
      </c>
      <c r="V230">
        <v>0</v>
      </c>
      <c r="W230">
        <v>0</v>
      </c>
      <c r="X230">
        <v>0</v>
      </c>
      <c r="Y230">
        <v>0</v>
      </c>
      <c r="Z230">
        <v>989.78024390693622</v>
      </c>
      <c r="AA230">
        <v>0</v>
      </c>
      <c r="AB230">
        <v>0</v>
      </c>
      <c r="AC230">
        <v>0</v>
      </c>
      <c r="AD230">
        <v>0</v>
      </c>
      <c r="AE230">
        <v>1642.9272801555308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 t="str">
        <f>VLOOKUP(A230,'Dataset 1 - General'!A:A,1,0)</f>
        <v>Firm 228</v>
      </c>
    </row>
    <row r="231" spans="1:47" x14ac:dyDescent="0.2">
      <c r="A231" t="s">
        <v>250</v>
      </c>
      <c r="B231">
        <v>47.791455884303005</v>
      </c>
      <c r="C231">
        <v>147.5897897616118</v>
      </c>
      <c r="D231">
        <v>60.311002385521341</v>
      </c>
      <c r="E231">
        <v>51.769889073522727</v>
      </c>
      <c r="F231">
        <v>77.775039964029233</v>
      </c>
      <c r="G231">
        <v>3.7952470484861425</v>
      </c>
      <c r="H231">
        <v>43.288117061822412</v>
      </c>
      <c r="I231">
        <v>64.106552199887844</v>
      </c>
      <c r="J231">
        <v>89.579439346712746</v>
      </c>
      <c r="K231">
        <v>88.779914251838065</v>
      </c>
      <c r="L231">
        <v>15.247009539148261</v>
      </c>
      <c r="M231">
        <v>27.69625996853696</v>
      </c>
      <c r="N231">
        <v>58.725043774750951</v>
      </c>
      <c r="O231">
        <v>232.94819234836086</v>
      </c>
      <c r="P231">
        <v>236.87170598899266</v>
      </c>
      <c r="Q231">
        <v>0.15494856019135245</v>
      </c>
      <c r="R231">
        <v>1.1429612079054805</v>
      </c>
      <c r="S231">
        <v>0.44556622730161927</v>
      </c>
      <c r="T231">
        <v>0.87637790002657223</v>
      </c>
      <c r="U231">
        <v>0.81955290054955321</v>
      </c>
      <c r="V231">
        <v>1.0381518052496759</v>
      </c>
      <c r="W231">
        <v>0.50859224304222883</v>
      </c>
      <c r="X231">
        <v>0.40533713204898447</v>
      </c>
      <c r="Y231">
        <v>0.36727181649596141</v>
      </c>
      <c r="Z231">
        <v>0.62869525289499573</v>
      </c>
      <c r="AA231">
        <v>2.8447535870134693</v>
      </c>
      <c r="AB231">
        <v>0.71407377433775254</v>
      </c>
      <c r="AC231">
        <v>1.6516477728092485</v>
      </c>
      <c r="AD231">
        <v>0.41398599997315372</v>
      </c>
      <c r="AE231">
        <v>0.97500585272932794</v>
      </c>
      <c r="AF231">
        <v>1.0080227971139035</v>
      </c>
      <c r="AG231">
        <v>0.8586803128661985</v>
      </c>
      <c r="AH231">
        <v>0.29319477524313892</v>
      </c>
      <c r="AI231">
        <v>0.36772617647010486</v>
      </c>
      <c r="AJ231">
        <v>0.38142703581609133</v>
      </c>
      <c r="AK231">
        <v>0.18849878402685288</v>
      </c>
      <c r="AL231">
        <v>0.34956816745275637</v>
      </c>
      <c r="AM231">
        <v>0.34269964851732071</v>
      </c>
      <c r="AN231">
        <v>0.1124471791849596</v>
      </c>
      <c r="AO231">
        <v>7.7100306147432796E-2</v>
      </c>
      <c r="AP231">
        <v>2.2429562047685847</v>
      </c>
      <c r="AQ231">
        <v>0.14839901103747807</v>
      </c>
      <c r="AR231">
        <v>1.8770263177486832</v>
      </c>
      <c r="AS231">
        <v>0.81101678534526578</v>
      </c>
      <c r="AT231">
        <v>1.2708443143748955</v>
      </c>
      <c r="AU231" t="str">
        <f>VLOOKUP(A231,'Dataset 1 - General'!A:A,1,0)</f>
        <v>Firm 229</v>
      </c>
    </row>
    <row r="232" spans="1:47" x14ac:dyDescent="0.2">
      <c r="A232" t="s">
        <v>251</v>
      </c>
      <c r="B232">
        <v>86.577395826221277</v>
      </c>
      <c r="C232">
        <v>216.79453701523283</v>
      </c>
      <c r="D232">
        <v>478.96653391361826</v>
      </c>
      <c r="E232">
        <v>244.99040154316799</v>
      </c>
      <c r="F232">
        <v>452.15239281186484</v>
      </c>
      <c r="G232">
        <v>187.1955647694611</v>
      </c>
      <c r="H232">
        <v>65.293733697429886</v>
      </c>
      <c r="I232">
        <v>121.9281707808652</v>
      </c>
      <c r="J232">
        <v>760.60144779866732</v>
      </c>
      <c r="K232">
        <v>666.87624753428486</v>
      </c>
      <c r="L232">
        <v>157.58035013284101</v>
      </c>
      <c r="M232">
        <v>34.688148699430691</v>
      </c>
      <c r="N232">
        <v>491.33119396028258</v>
      </c>
      <c r="O232">
        <v>159.35433138073068</v>
      </c>
      <c r="P232">
        <v>302.8682427499416</v>
      </c>
      <c r="Q232">
        <v>0.14822826667652389</v>
      </c>
      <c r="R232">
        <v>1.7788182820472445</v>
      </c>
      <c r="S232">
        <v>0.6837935527771013</v>
      </c>
      <c r="T232">
        <v>0.49665883153144141</v>
      </c>
      <c r="U232">
        <v>0.20018751223887846</v>
      </c>
      <c r="V232">
        <v>0.71996431862995947</v>
      </c>
      <c r="W232">
        <v>0.65440178280999683</v>
      </c>
      <c r="X232">
        <v>0.18612463568432655</v>
      </c>
      <c r="Y232">
        <v>0.52659417678507214</v>
      </c>
      <c r="Z232">
        <v>0.16440421035327857</v>
      </c>
      <c r="AA232">
        <v>1.3049877773587859</v>
      </c>
      <c r="AB232">
        <v>0.9119416941559455</v>
      </c>
      <c r="AC232">
        <v>1.1966480417308554</v>
      </c>
      <c r="AD232">
        <v>1.1975322808574467</v>
      </c>
      <c r="AE232">
        <v>1.3144710426841475</v>
      </c>
      <c r="AF232">
        <v>1.0502146187839456</v>
      </c>
      <c r="AG232">
        <v>0.87910986701241001</v>
      </c>
      <c r="AH232">
        <v>1.3214302936565285</v>
      </c>
      <c r="AI232">
        <v>0.69786616017290182</v>
      </c>
      <c r="AJ232">
        <v>0.72445916314780401</v>
      </c>
      <c r="AK232">
        <v>0.52385811260097714</v>
      </c>
      <c r="AL232">
        <v>0.2859239851883652</v>
      </c>
      <c r="AM232">
        <v>0.26411335574800326</v>
      </c>
      <c r="AN232">
        <v>0.22676135538339601</v>
      </c>
      <c r="AO232">
        <v>5.8621551961895706E-3</v>
      </c>
      <c r="AP232">
        <v>5.4544083659529362E-2</v>
      </c>
      <c r="AQ232">
        <v>0.95482146640129861</v>
      </c>
      <c r="AR232">
        <v>1.8306428728295965</v>
      </c>
      <c r="AS232">
        <v>7.0236478877136549E-2</v>
      </c>
      <c r="AT232">
        <v>0.69947711360933917</v>
      </c>
      <c r="AU232" t="str">
        <f>VLOOKUP(A232,'Dataset 1 - General'!A:A,1,0)</f>
        <v>Firm 230</v>
      </c>
    </row>
    <row r="233" spans="1:47" x14ac:dyDescent="0.2">
      <c r="A233" t="s">
        <v>252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 t="str">
        <f>VLOOKUP(A233,'Dataset 1 - General'!A:A,1,0)</f>
        <v>Firm 231</v>
      </c>
    </row>
    <row r="234" spans="1:47" x14ac:dyDescent="0.2">
      <c r="A234" t="s">
        <v>253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 t="str">
        <f>VLOOKUP(A234,'Dataset 1 - General'!A:A,1,0)</f>
        <v>Firm 232</v>
      </c>
    </row>
    <row r="235" spans="1:47" x14ac:dyDescent="0.2">
      <c r="A235" t="s">
        <v>254</v>
      </c>
      <c r="B235">
        <v>21.189184196601861</v>
      </c>
      <c r="C235">
        <v>36.539121734457389</v>
      </c>
      <c r="D235">
        <v>33.019556781737627</v>
      </c>
      <c r="E235">
        <v>25.858615075394372</v>
      </c>
      <c r="F235">
        <v>69.656421460781118</v>
      </c>
      <c r="G235">
        <v>5.392532118512257</v>
      </c>
      <c r="H235">
        <v>35.309184576345679</v>
      </c>
      <c r="I235">
        <v>42.963226166135712</v>
      </c>
      <c r="J235">
        <v>61.995688410075473</v>
      </c>
      <c r="K235">
        <v>65.024403588920137</v>
      </c>
      <c r="L235">
        <v>27.623338220292062</v>
      </c>
      <c r="M235">
        <v>45.789794811238799</v>
      </c>
      <c r="N235">
        <v>34.821594082630369</v>
      </c>
      <c r="O235">
        <v>44.691369274328146</v>
      </c>
      <c r="P235">
        <v>36.916241612068703</v>
      </c>
      <c r="Q235">
        <v>0.29418123150244851</v>
      </c>
      <c r="R235">
        <v>0.66437355255053698</v>
      </c>
      <c r="S235">
        <v>0.44722315605843355</v>
      </c>
      <c r="T235">
        <v>9.216166697688187E-2</v>
      </c>
      <c r="U235">
        <v>0.31068896858255912</v>
      </c>
      <c r="V235">
        <v>0.67914768883101639</v>
      </c>
      <c r="W235">
        <v>0.50306613127990774</v>
      </c>
      <c r="X235">
        <v>0.89418323108171593</v>
      </c>
      <c r="Y235">
        <v>0.26785244890616294</v>
      </c>
      <c r="Z235">
        <v>0.47162564717277689</v>
      </c>
      <c r="AA235">
        <v>1.3568730712778503</v>
      </c>
      <c r="AB235">
        <v>0.85321740430206683</v>
      </c>
      <c r="AC235">
        <v>0.32533020154595987</v>
      </c>
      <c r="AD235">
        <v>0.29823613780519093</v>
      </c>
      <c r="AE235">
        <v>1.4409432946983449</v>
      </c>
      <c r="AF235">
        <v>0.60964242594362994</v>
      </c>
      <c r="AG235">
        <v>0.44840772154127856</v>
      </c>
      <c r="AH235">
        <v>0.53649001889793724</v>
      </c>
      <c r="AI235">
        <v>0.23667413923663028</v>
      </c>
      <c r="AJ235">
        <v>0.74492681373172898</v>
      </c>
      <c r="AK235">
        <v>0.48841995554881845</v>
      </c>
      <c r="AL235">
        <v>9.5626008838056178E-2</v>
      </c>
      <c r="AM235">
        <v>0.11897302825022375</v>
      </c>
      <c r="AN235">
        <v>6.7035307955083001E-2</v>
      </c>
      <c r="AO235">
        <v>0.39396077513747779</v>
      </c>
      <c r="AP235">
        <v>1.3450277832971584</v>
      </c>
      <c r="AQ235">
        <v>0.35204969150362264</v>
      </c>
      <c r="AR235">
        <v>1.2552592753589544</v>
      </c>
      <c r="AS235">
        <v>0.48214998924578795</v>
      </c>
      <c r="AT235">
        <v>1.4038733215422095</v>
      </c>
      <c r="AU235" t="str">
        <f>VLOOKUP(A235,'Dataset 1 - General'!A:A,1,0)</f>
        <v>Firm 233</v>
      </c>
    </row>
    <row r="236" spans="1:47" x14ac:dyDescent="0.2">
      <c r="A236" t="s">
        <v>255</v>
      </c>
      <c r="B236">
        <v>1210.9537499168398</v>
      </c>
      <c r="C236">
        <v>2521.3449698104951</v>
      </c>
      <c r="D236">
        <v>3031.6490510755734</v>
      </c>
      <c r="E236">
        <v>1248.7401548803041</v>
      </c>
      <c r="F236">
        <v>1231.5509379108832</v>
      </c>
      <c r="G236">
        <v>264.62471769684049</v>
      </c>
      <c r="H236">
        <v>491.72909752576459</v>
      </c>
      <c r="I236">
        <v>322.87962571834089</v>
      </c>
      <c r="J236">
        <v>341.47032857855015</v>
      </c>
      <c r="K236">
        <v>107.59961358552628</v>
      </c>
      <c r="L236">
        <v>97.827859558924843</v>
      </c>
      <c r="M236">
        <v>134.41359977717386</v>
      </c>
      <c r="N236">
        <v>638.20816127305477</v>
      </c>
      <c r="O236">
        <v>28.129808045091853</v>
      </c>
      <c r="P236">
        <v>327.16589535497741</v>
      </c>
      <c r="Q236">
        <v>0.28385069296419901</v>
      </c>
      <c r="R236">
        <v>0.94769163223874187</v>
      </c>
      <c r="S236">
        <v>1.171820757296131</v>
      </c>
      <c r="T236">
        <v>0.53206507031991779</v>
      </c>
      <c r="U236">
        <v>0.12411959742396675</v>
      </c>
      <c r="V236">
        <v>5.6529119249813312E-2</v>
      </c>
      <c r="W236">
        <v>0.33923628757647328</v>
      </c>
      <c r="X236">
        <v>0.45172864613476554</v>
      </c>
      <c r="Y236">
        <v>0.41596846413756466</v>
      </c>
      <c r="Z236">
        <v>0.49666282281841534</v>
      </c>
      <c r="AA236">
        <v>0.39412988662286719</v>
      </c>
      <c r="AB236">
        <v>9.0372503980820605E-3</v>
      </c>
      <c r="AC236">
        <v>0.15544854394346211</v>
      </c>
      <c r="AD236">
        <v>0.40112976829734004</v>
      </c>
      <c r="AE236">
        <v>6.3480245215078038E-3</v>
      </c>
      <c r="AF236">
        <v>0.50178198769411042</v>
      </c>
      <c r="AG236">
        <v>0.57919655740633602</v>
      </c>
      <c r="AH236">
        <v>0.73122645241012429</v>
      </c>
      <c r="AI236">
        <v>0.51509506286679951</v>
      </c>
      <c r="AJ236">
        <v>2.8825724872944984E-2</v>
      </c>
      <c r="AK236">
        <v>0.32439945321288011</v>
      </c>
      <c r="AL236">
        <v>0.43477102697727632</v>
      </c>
      <c r="AM236">
        <v>0.10511095992251948</v>
      </c>
      <c r="AN236">
        <v>3.7389227306404794E-2</v>
      </c>
      <c r="AO236">
        <v>0.3507706706888889</v>
      </c>
      <c r="AP236">
        <v>9.5618441894789227E-2</v>
      </c>
      <c r="AQ236">
        <v>0.12433285828941835</v>
      </c>
      <c r="AR236">
        <v>1.4941609047650788</v>
      </c>
      <c r="AS236">
        <v>0.33839552675729034</v>
      </c>
      <c r="AT236">
        <v>1.6719745798237349</v>
      </c>
      <c r="AU236" t="str">
        <f>VLOOKUP(A236,'Dataset 1 - General'!A:A,1,0)</f>
        <v>Firm 234</v>
      </c>
    </row>
    <row r="237" spans="1:47" x14ac:dyDescent="0.2">
      <c r="A237" t="s">
        <v>256</v>
      </c>
      <c r="B237">
        <v>1.7923688475971087</v>
      </c>
      <c r="C237">
        <v>0</v>
      </c>
      <c r="D237">
        <v>0</v>
      </c>
      <c r="E237">
        <v>0</v>
      </c>
      <c r="F237">
        <v>0</v>
      </c>
      <c r="G237">
        <v>1.351457459878866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0.42552603001527417</v>
      </c>
      <c r="R237">
        <v>0</v>
      </c>
      <c r="S237">
        <v>0</v>
      </c>
      <c r="T237">
        <v>0</v>
      </c>
      <c r="U237">
        <v>0</v>
      </c>
      <c r="V237">
        <v>3.6513687819598281E-2</v>
      </c>
      <c r="W237">
        <v>0</v>
      </c>
      <c r="X237">
        <v>0</v>
      </c>
      <c r="Y237">
        <v>0</v>
      </c>
      <c r="Z237">
        <v>0</v>
      </c>
      <c r="AA237">
        <v>2.4911910325875901</v>
      </c>
      <c r="AB237">
        <v>0</v>
      </c>
      <c r="AC237">
        <v>0</v>
      </c>
      <c r="AD237">
        <v>0</v>
      </c>
      <c r="AE237">
        <v>0</v>
      </c>
      <c r="AF237">
        <v>1.0972566256725971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0.22173915222250021</v>
      </c>
      <c r="AQ237">
        <v>0</v>
      </c>
      <c r="AR237">
        <v>0</v>
      </c>
      <c r="AS237">
        <v>0</v>
      </c>
      <c r="AT237">
        <v>0</v>
      </c>
      <c r="AU237" t="str">
        <f>VLOOKUP(A237,'Dataset 1 - General'!A:A,1,0)</f>
        <v>Firm 235</v>
      </c>
    </row>
    <row r="238" spans="1:47" x14ac:dyDescent="0.2">
      <c r="A238" t="s">
        <v>257</v>
      </c>
      <c r="B238">
        <v>84.306232976785225</v>
      </c>
      <c r="C238">
        <v>150.0250855555129</v>
      </c>
      <c r="D238">
        <v>350.65561504783966</v>
      </c>
      <c r="E238">
        <v>0</v>
      </c>
      <c r="F238">
        <v>0</v>
      </c>
      <c r="G238">
        <v>69.943246258910719</v>
      </c>
      <c r="H238">
        <v>1070.0849810797538</v>
      </c>
      <c r="I238">
        <v>402.4711997150398</v>
      </c>
      <c r="J238">
        <v>0</v>
      </c>
      <c r="K238">
        <v>0</v>
      </c>
      <c r="L238">
        <v>800.49311423909421</v>
      </c>
      <c r="M238">
        <v>601.75552960667687</v>
      </c>
      <c r="N238">
        <v>173.19687757110643</v>
      </c>
      <c r="O238">
        <v>0</v>
      </c>
      <c r="P238">
        <v>0</v>
      </c>
      <c r="Q238">
        <v>0.20499902953935198</v>
      </c>
      <c r="R238">
        <v>1.2884494378213183</v>
      </c>
      <c r="S238">
        <v>0.50774189883363496</v>
      </c>
      <c r="T238">
        <v>0</v>
      </c>
      <c r="U238">
        <v>0</v>
      </c>
      <c r="V238">
        <v>0.11591292660570165</v>
      </c>
      <c r="W238">
        <v>0.30783438540770774</v>
      </c>
      <c r="X238">
        <v>0.31923293380088624</v>
      </c>
      <c r="Y238">
        <v>0</v>
      </c>
      <c r="Z238">
        <v>0</v>
      </c>
      <c r="AA238">
        <v>3.7180215387993584E-2</v>
      </c>
      <c r="AB238">
        <v>1.3439569579979687</v>
      </c>
      <c r="AC238">
        <v>5.0192041962875127E-2</v>
      </c>
      <c r="AD238">
        <v>0</v>
      </c>
      <c r="AE238">
        <v>0</v>
      </c>
      <c r="AF238">
        <v>0.18641600978459658</v>
      </c>
      <c r="AG238">
        <v>1.0054183016872436</v>
      </c>
      <c r="AH238">
        <v>0.94069901221371433</v>
      </c>
      <c r="AI238">
        <v>0</v>
      </c>
      <c r="AJ238">
        <v>0</v>
      </c>
      <c r="AK238">
        <v>0.50331787383374815</v>
      </c>
      <c r="AL238">
        <v>0.4696171541702342</v>
      </c>
      <c r="AM238">
        <v>0.48148087086745273</v>
      </c>
      <c r="AN238">
        <v>0</v>
      </c>
      <c r="AO238">
        <v>0</v>
      </c>
      <c r="AP238">
        <v>1.3904827268264859</v>
      </c>
      <c r="AQ238">
        <v>0.64648978769810495</v>
      </c>
      <c r="AR238">
        <v>0.33449615355579154</v>
      </c>
      <c r="AS238">
        <v>0</v>
      </c>
      <c r="AT238">
        <v>0</v>
      </c>
      <c r="AU238" t="str">
        <f>VLOOKUP(A238,'Dataset 1 - General'!A:A,1,0)</f>
        <v>Firm 236</v>
      </c>
    </row>
    <row r="239" spans="1:47" x14ac:dyDescent="0.2">
      <c r="A239" t="s">
        <v>258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 t="str">
        <f>VLOOKUP(A239,'Dataset 1 - General'!A:A,1,0)</f>
        <v>Firm 237</v>
      </c>
    </row>
    <row r="240" spans="1:47" x14ac:dyDescent="0.2">
      <c r="A240" t="s">
        <v>259</v>
      </c>
      <c r="B240">
        <v>123.22244353691275</v>
      </c>
      <c r="C240">
        <v>114.27199829500181</v>
      </c>
      <c r="D240">
        <v>124.42399488896005</v>
      </c>
      <c r="E240">
        <v>36.084843098221668</v>
      </c>
      <c r="F240">
        <v>215.44343426807509</v>
      </c>
      <c r="G240">
        <v>790.96191102484477</v>
      </c>
      <c r="H240">
        <v>723.24250009644538</v>
      </c>
      <c r="I240">
        <v>72.744847922112797</v>
      </c>
      <c r="J240">
        <v>429.6631016073469</v>
      </c>
      <c r="K240">
        <v>768.00361628901453</v>
      </c>
      <c r="L240">
        <v>582.63022108165455</v>
      </c>
      <c r="M240">
        <v>300.93298002188851</v>
      </c>
      <c r="N240">
        <v>320.048255688285</v>
      </c>
      <c r="O240">
        <v>495.0536606987522</v>
      </c>
      <c r="P240">
        <v>420.62915450392569</v>
      </c>
      <c r="Q240">
        <v>0.10689434263625296</v>
      </c>
      <c r="R240">
        <v>0.48637247275090195</v>
      </c>
      <c r="S240">
        <v>0.51356684037071898</v>
      </c>
      <c r="T240">
        <v>0.23342073867143781</v>
      </c>
      <c r="U240">
        <v>1.3035458697226365E-2</v>
      </c>
      <c r="V240">
        <v>0.54953688132346501</v>
      </c>
      <c r="W240">
        <v>0.7175967268157678</v>
      </c>
      <c r="X240">
        <v>0.75068528672845425</v>
      </c>
      <c r="Y240">
        <v>0.31182910746032744</v>
      </c>
      <c r="Z240">
        <v>0.11231750118215537</v>
      </c>
      <c r="AA240">
        <v>0.26267677499511166</v>
      </c>
      <c r="AB240">
        <v>1.2601700576404566</v>
      </c>
      <c r="AC240">
        <v>0.56662616764665752</v>
      </c>
      <c r="AD240">
        <v>2.4707310864258505E-2</v>
      </c>
      <c r="AE240">
        <v>0.98603557621565197</v>
      </c>
      <c r="AF240">
        <v>2.7067751508352611E-2</v>
      </c>
      <c r="AG240">
        <v>0.23730368984279793</v>
      </c>
      <c r="AH240">
        <v>0.25063679973244785</v>
      </c>
      <c r="AI240">
        <v>0.38499004072203896</v>
      </c>
      <c r="AJ240">
        <v>0.62960380625421808</v>
      </c>
      <c r="AK240">
        <v>0.2349716386874624</v>
      </c>
      <c r="AL240">
        <v>7.1290803166063149E-2</v>
      </c>
      <c r="AM240">
        <v>0.97236095339332218</v>
      </c>
      <c r="AN240">
        <v>0.47687426331058913</v>
      </c>
      <c r="AO240">
        <v>0.79754555617692524</v>
      </c>
      <c r="AP240">
        <v>0.64065123689890113</v>
      </c>
      <c r="AQ240">
        <v>1.3496809391429621</v>
      </c>
      <c r="AR240">
        <v>0.21131744219436074</v>
      </c>
      <c r="AS240">
        <v>0.64742789967772307</v>
      </c>
      <c r="AT240">
        <v>1.7362980020692778</v>
      </c>
      <c r="AU240" t="str">
        <f>VLOOKUP(A240,'Dataset 1 - General'!A:A,1,0)</f>
        <v>Firm 238</v>
      </c>
    </row>
    <row r="241" spans="1:47" x14ac:dyDescent="0.2">
      <c r="A241" t="s">
        <v>260</v>
      </c>
      <c r="B241">
        <v>199.24235040832517</v>
      </c>
      <c r="C241">
        <v>64.861788215882214</v>
      </c>
      <c r="D241">
        <v>25.877279284155424</v>
      </c>
      <c r="E241">
        <v>202.38757436205194</v>
      </c>
      <c r="F241">
        <v>108.51029297141091</v>
      </c>
      <c r="G241">
        <v>994.35997820952775</v>
      </c>
      <c r="H241">
        <v>174.59954812881313</v>
      </c>
      <c r="I241">
        <v>97.895128164133496</v>
      </c>
      <c r="J241">
        <v>473.13534533251061</v>
      </c>
      <c r="K241">
        <v>148.31861451257296</v>
      </c>
      <c r="L241">
        <v>572.44292802226687</v>
      </c>
      <c r="M241">
        <v>705.0254015843193</v>
      </c>
      <c r="N241">
        <v>220.56666604425996</v>
      </c>
      <c r="O241">
        <v>221.78739934602012</v>
      </c>
      <c r="P241">
        <v>197.60761368890735</v>
      </c>
      <c r="Q241">
        <v>1.3730815911445751</v>
      </c>
      <c r="R241">
        <v>0.64958075331172971</v>
      </c>
      <c r="S241">
        <v>0.75626739647901464</v>
      </c>
      <c r="T241">
        <v>0.91132769606430719</v>
      </c>
      <c r="U241">
        <v>0.69702369513157481</v>
      </c>
      <c r="V241">
        <v>0.23472720026965621</v>
      </c>
      <c r="W241">
        <v>0.85054370463334195</v>
      </c>
      <c r="X241">
        <v>0.62670491540517803</v>
      </c>
      <c r="Y241">
        <v>0.5487152023791465</v>
      </c>
      <c r="Z241">
        <v>1.418778810051694</v>
      </c>
      <c r="AA241">
        <v>1.551004427902912</v>
      </c>
      <c r="AB241">
        <v>0.6108941111200602</v>
      </c>
      <c r="AC241">
        <v>2.1692738642502083</v>
      </c>
      <c r="AD241">
        <v>0.96807279547378311</v>
      </c>
      <c r="AE241">
        <v>2.3265219292162098</v>
      </c>
      <c r="AF241">
        <v>1.858919511709284</v>
      </c>
      <c r="AG241">
        <v>0.87256243799727196</v>
      </c>
      <c r="AH241">
        <v>1.0492314840536541</v>
      </c>
      <c r="AI241">
        <v>1.0767101396185352</v>
      </c>
      <c r="AJ241">
        <v>1.6692466565845512</v>
      </c>
      <c r="AK241">
        <v>0.37666526999467775</v>
      </c>
      <c r="AL241">
        <v>0.20059441385282059</v>
      </c>
      <c r="AM241">
        <v>0.39463060069815542</v>
      </c>
      <c r="AN241">
        <v>0.64932910643583974</v>
      </c>
      <c r="AO241">
        <v>0.25543201641755625</v>
      </c>
      <c r="AP241">
        <v>0.85503051379765527</v>
      </c>
      <c r="AQ241">
        <v>0.98720835417170338</v>
      </c>
      <c r="AR241">
        <v>1.9951353695386163</v>
      </c>
      <c r="AS241">
        <v>1.2931412008228447</v>
      </c>
      <c r="AT241">
        <v>2.4563878294800414</v>
      </c>
      <c r="AU241" t="str">
        <f>VLOOKUP(A241,'Dataset 1 - General'!A:A,1,0)</f>
        <v>Firm 239</v>
      </c>
    </row>
    <row r="242" spans="1:47" x14ac:dyDescent="0.2">
      <c r="A242" t="s">
        <v>261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-27.50057651143403</v>
      </c>
      <c r="H242">
        <v>-9.8481784140148267</v>
      </c>
      <c r="I242">
        <v>-28.263186293234909</v>
      </c>
      <c r="J242">
        <v>-10.612755842574677</v>
      </c>
      <c r="K242">
        <v>0</v>
      </c>
      <c r="L242">
        <v>-47.234986387105245</v>
      </c>
      <c r="M242">
        <v>-17.963397203252587</v>
      </c>
      <c r="N242">
        <v>-14.846575521284153</v>
      </c>
      <c r="O242">
        <v>-15.407511656265701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0.14742758103754885</v>
      </c>
      <c r="W242">
        <v>2.3884434952617908E-2</v>
      </c>
      <c r="X242">
        <v>0.42870907010888593</v>
      </c>
      <c r="Y242">
        <v>4.3676109290437436E-2</v>
      </c>
      <c r="Z242">
        <v>0</v>
      </c>
      <c r="AA242">
        <v>0.15719297908266558</v>
      </c>
      <c r="AB242">
        <v>8.2564925437041345E-2</v>
      </c>
      <c r="AC242">
        <v>7.8948645216399729E-2</v>
      </c>
      <c r="AD242">
        <v>0.54872990100392394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4.0754778542374866E-2</v>
      </c>
      <c r="AL242">
        <v>0.1222853233477228</v>
      </c>
      <c r="AM242">
        <v>0.55690094068935292</v>
      </c>
      <c r="AN242">
        <v>0.58251415571763354</v>
      </c>
      <c r="AO242">
        <v>0</v>
      </c>
      <c r="AP242">
        <v>0.3374342398901729</v>
      </c>
      <c r="AQ242">
        <v>5.5228132642965506E-2</v>
      </c>
      <c r="AR242">
        <v>0.45093337642889403</v>
      </c>
      <c r="AS242">
        <v>0.37190863933842971</v>
      </c>
      <c r="AT242">
        <v>0</v>
      </c>
      <c r="AU242" t="str">
        <f>VLOOKUP(A242,'Dataset 1 - General'!A:A,1,0)</f>
        <v>Firm 240</v>
      </c>
    </row>
    <row r="243" spans="1:47" x14ac:dyDescent="0.2">
      <c r="A243" t="s">
        <v>262</v>
      </c>
      <c r="B243">
        <v>24.944890330328544</v>
      </c>
      <c r="C243">
        <v>221.75180752505926</v>
      </c>
      <c r="D243">
        <v>135.74672271332625</v>
      </c>
      <c r="E243">
        <v>14.647329293418458</v>
      </c>
      <c r="F243">
        <v>87.643377022567606</v>
      </c>
      <c r="G243">
        <v>51.951037581299296</v>
      </c>
      <c r="H243">
        <v>219.31923890025053</v>
      </c>
      <c r="I243">
        <v>275.66001370276291</v>
      </c>
      <c r="J243">
        <v>249.52992877144132</v>
      </c>
      <c r="K243">
        <v>253.42074972424894</v>
      </c>
      <c r="L243">
        <v>131.27190066941785</v>
      </c>
      <c r="M243">
        <v>213.88092787539725</v>
      </c>
      <c r="N243">
        <v>346.35109912400128</v>
      </c>
      <c r="O243">
        <v>254.1110165753968</v>
      </c>
      <c r="P243">
        <v>390.48766744310223</v>
      </c>
      <c r="Q243">
        <v>0.55796606081036493</v>
      </c>
      <c r="R243">
        <v>0.2545048089722135</v>
      </c>
      <c r="S243">
        <v>0.83406910288809866</v>
      </c>
      <c r="T243">
        <v>0.77911349910846239</v>
      </c>
      <c r="U243">
        <v>0.22808605294393583</v>
      </c>
      <c r="V243">
        <v>0.2504913292272124</v>
      </c>
      <c r="W243">
        <v>0.38028119476906169</v>
      </c>
      <c r="X243">
        <v>0.60571715685640359</v>
      </c>
      <c r="Y243">
        <v>0.8067473210692756</v>
      </c>
      <c r="Z243">
        <v>0.6920606194213218</v>
      </c>
      <c r="AA243">
        <v>0.19910946240361679</v>
      </c>
      <c r="AB243">
        <v>1.4700042120984795</v>
      </c>
      <c r="AC243">
        <v>1.6375948751067559</v>
      </c>
      <c r="AD243">
        <v>1.1599833753421949</v>
      </c>
      <c r="AE243">
        <v>2.4382878440656417</v>
      </c>
      <c r="AF243">
        <v>1.2691828912072536</v>
      </c>
      <c r="AG243">
        <v>0.83333727744037578</v>
      </c>
      <c r="AH243">
        <v>0.11664987803831471</v>
      </c>
      <c r="AI243">
        <v>0.99243074133733655</v>
      </c>
      <c r="AJ243">
        <v>8.1344571225201959E-2</v>
      </c>
      <c r="AK243">
        <v>0.51236685733968523</v>
      </c>
      <c r="AL243">
        <v>0.40651432659973935</v>
      </c>
      <c r="AM243">
        <v>0.26959636740310428</v>
      </c>
      <c r="AN243">
        <v>0.20908370570577056</v>
      </c>
      <c r="AO243">
        <v>0.32983086953985469</v>
      </c>
      <c r="AP243">
        <v>0.33032576167277167</v>
      </c>
      <c r="AQ243">
        <v>1.2154187990660543</v>
      </c>
      <c r="AR243">
        <v>0.528931673260993</v>
      </c>
      <c r="AS243">
        <v>0.73122804142547415</v>
      </c>
      <c r="AT243">
        <v>1.5490841888997759</v>
      </c>
      <c r="AU243" t="str">
        <f>VLOOKUP(A243,'Dataset 1 - General'!A:A,1,0)</f>
        <v>Firm 241</v>
      </c>
    </row>
    <row r="244" spans="1:47" x14ac:dyDescent="0.2">
      <c r="A244" t="s">
        <v>263</v>
      </c>
      <c r="B244">
        <v>70.578941528679564</v>
      </c>
      <c r="C244">
        <v>73.368501348042685</v>
      </c>
      <c r="D244">
        <v>65.54796688310779</v>
      </c>
      <c r="E244">
        <v>25.119204602387089</v>
      </c>
      <c r="F244">
        <v>28.926414738953635</v>
      </c>
      <c r="G244">
        <v>109.31100112881576</v>
      </c>
      <c r="H244">
        <v>78.676388735623149</v>
      </c>
      <c r="I244">
        <v>120.29271927146421</v>
      </c>
      <c r="J244">
        <v>177.16024058115039</v>
      </c>
      <c r="K244">
        <v>112.049843563236</v>
      </c>
      <c r="L244">
        <v>20.891795773256707</v>
      </c>
      <c r="M244">
        <v>-10.571861275929409</v>
      </c>
      <c r="N244">
        <v>4.6041883074054306</v>
      </c>
      <c r="O244">
        <v>-8.9397642295664088</v>
      </c>
      <c r="P244">
        <v>12.165660852184708</v>
      </c>
      <c r="Q244">
        <v>0.28925018250414569</v>
      </c>
      <c r="R244">
        <v>3.5696088674645472E-4</v>
      </c>
      <c r="S244">
        <v>0.13709272641793274</v>
      </c>
      <c r="T244">
        <v>1.5506188848154254E-2</v>
      </c>
      <c r="U244">
        <v>1.2805608943011286</v>
      </c>
      <c r="V244">
        <v>0.62917927375927307</v>
      </c>
      <c r="W244">
        <v>0.30911933982378226</v>
      </c>
      <c r="X244">
        <v>2.3797971554551229</v>
      </c>
      <c r="Y244">
        <v>0.15037882118641069</v>
      </c>
      <c r="Z244">
        <v>0.34380489474846326</v>
      </c>
      <c r="AA244">
        <v>1.3151193845812224</v>
      </c>
      <c r="AB244">
        <v>1.1276573672233097</v>
      </c>
      <c r="AC244">
        <v>0.88212547201694058</v>
      </c>
      <c r="AD244">
        <v>5.1855083315389378E-2</v>
      </c>
      <c r="AE244">
        <v>1.5053693634178675</v>
      </c>
      <c r="AF244">
        <v>0.40755901386307081</v>
      </c>
      <c r="AG244">
        <v>0.25738886882599316</v>
      </c>
      <c r="AH244">
        <v>0.11897838794968983</v>
      </c>
      <c r="AI244">
        <v>0.32984649086169743</v>
      </c>
      <c r="AJ244">
        <v>0.98889460698340337</v>
      </c>
      <c r="AK244">
        <v>0.61260950092297428</v>
      </c>
      <c r="AL244">
        <v>0.15700292477483771</v>
      </c>
      <c r="AM244">
        <v>0.27944129801134898</v>
      </c>
      <c r="AN244">
        <v>0.11750069365987645</v>
      </c>
      <c r="AO244">
        <v>7.4037160047085424E-2</v>
      </c>
      <c r="AP244">
        <v>0.78055107526107259</v>
      </c>
      <c r="AQ244">
        <v>0.50447626873238494</v>
      </c>
      <c r="AR244">
        <v>0.73984124834426745</v>
      </c>
      <c r="AS244">
        <v>0.23492174596025853</v>
      </c>
      <c r="AT244">
        <v>8.7662426175780114E-2</v>
      </c>
      <c r="AU244" t="str">
        <f>VLOOKUP(A244,'Dataset 1 - General'!A:A,1,0)</f>
        <v>Firm 242</v>
      </c>
    </row>
    <row r="245" spans="1:47" x14ac:dyDescent="0.2">
      <c r="A245" t="s">
        <v>264</v>
      </c>
      <c r="B245">
        <v>333.61886080328816</v>
      </c>
      <c r="C245">
        <v>164.12436107565136</v>
      </c>
      <c r="D245">
        <v>46.885547896293112</v>
      </c>
      <c r="E245">
        <v>319.00413610909919</v>
      </c>
      <c r="F245">
        <v>367.07580624781485</v>
      </c>
      <c r="G245">
        <v>194.77798798664915</v>
      </c>
      <c r="H245">
        <v>489.35789158216926</v>
      </c>
      <c r="I245">
        <v>78.39278075395103</v>
      </c>
      <c r="J245">
        <v>1194.684061416322</v>
      </c>
      <c r="K245">
        <v>319.70809645693765</v>
      </c>
      <c r="L245">
        <v>357.46187562666216</v>
      </c>
      <c r="M245">
        <v>749.25737898664431</v>
      </c>
      <c r="N245">
        <v>613.60318526707408</v>
      </c>
      <c r="O245">
        <v>614.63800972076706</v>
      </c>
      <c r="P245">
        <v>346.06679369565484</v>
      </c>
      <c r="Q245">
        <v>0.23891709018669147</v>
      </c>
      <c r="R245">
        <v>1.2272149182910346</v>
      </c>
      <c r="S245">
        <v>0.88378806676049393</v>
      </c>
      <c r="T245">
        <v>0.81157153801758519</v>
      </c>
      <c r="U245">
        <v>0.60778777773079617</v>
      </c>
      <c r="V245">
        <v>0.45400820434262157</v>
      </c>
      <c r="W245">
        <v>0.11623647638655744</v>
      </c>
      <c r="X245">
        <v>0.47556324476680251</v>
      </c>
      <c r="Y245">
        <v>0.15488989505825781</v>
      </c>
      <c r="Z245">
        <v>0.63793864539739287</v>
      </c>
      <c r="AA245">
        <v>1.7594418574982302</v>
      </c>
      <c r="AB245">
        <v>1.2651958286002305</v>
      </c>
      <c r="AC245">
        <v>1.2558707398866913</v>
      </c>
      <c r="AD245">
        <v>1.1664040086994172</v>
      </c>
      <c r="AE245">
        <v>0.52106789023160049</v>
      </c>
      <c r="AF245">
        <v>1.2613989609527341</v>
      </c>
      <c r="AG245">
        <v>0.48886482942363019</v>
      </c>
      <c r="AH245">
        <v>0.16858130045657063</v>
      </c>
      <c r="AI245">
        <v>0.38834662613169735</v>
      </c>
      <c r="AJ245">
        <v>1.0623811506397471</v>
      </c>
      <c r="AK245">
        <v>0.41555251025165252</v>
      </c>
      <c r="AL245">
        <v>3.071265408329072E-2</v>
      </c>
      <c r="AM245">
        <v>0.49405643963037194</v>
      </c>
      <c r="AN245">
        <v>0.33578866320536266</v>
      </c>
      <c r="AO245">
        <v>9.2761634279478256E-2</v>
      </c>
      <c r="AP245">
        <v>2.3437116770602238</v>
      </c>
      <c r="AQ245">
        <v>0.28939151547597042</v>
      </c>
      <c r="AR245">
        <v>1.1048851075410211</v>
      </c>
      <c r="AS245">
        <v>0.14130039606336936</v>
      </c>
      <c r="AT245">
        <v>1.4363540449299186</v>
      </c>
      <c r="AU245" t="str">
        <f>VLOOKUP(A245,'Dataset 1 - General'!A:A,1,0)</f>
        <v>Firm 243</v>
      </c>
    </row>
    <row r="246" spans="1:47" x14ac:dyDescent="0.2">
      <c r="A246" t="s">
        <v>265</v>
      </c>
      <c r="B246">
        <v>68.122459425929691</v>
      </c>
      <c r="C246">
        <v>40.753534576400646</v>
      </c>
      <c r="D246">
        <v>20.857421130286131</v>
      </c>
      <c r="E246">
        <v>49.488784836206953</v>
      </c>
      <c r="F246">
        <v>63.047787332381695</v>
      </c>
      <c r="G246">
        <v>25.418148181188791</v>
      </c>
      <c r="H246">
        <v>14.512632352832602</v>
      </c>
      <c r="I246">
        <v>4.5572296070287983</v>
      </c>
      <c r="J246">
        <v>30.285612922361899</v>
      </c>
      <c r="K246">
        <v>7.1648367105454254</v>
      </c>
      <c r="L246">
        <v>27.170105359695686</v>
      </c>
      <c r="M246">
        <v>22.415382521436491</v>
      </c>
      <c r="N246">
        <v>3.5552855581324896</v>
      </c>
      <c r="O246">
        <v>19.224681655350938</v>
      </c>
      <c r="P246">
        <v>18.872260053158893</v>
      </c>
      <c r="Q246">
        <v>0.6675423937791708</v>
      </c>
      <c r="R246">
        <v>3.3519539640342273E-2</v>
      </c>
      <c r="S246">
        <v>0.34453353861613645</v>
      </c>
      <c r="T246">
        <v>1.022046687119903</v>
      </c>
      <c r="U246">
        <v>0.48620174256121018</v>
      </c>
      <c r="V246">
        <v>0.12930401834088179</v>
      </c>
      <c r="W246">
        <v>0.11416825088590193</v>
      </c>
      <c r="X246">
        <v>0.27041416992175449</v>
      </c>
      <c r="Y246">
        <v>0.3906363071348532</v>
      </c>
      <c r="Z246">
        <v>7.370597674778856E-2</v>
      </c>
      <c r="AA246">
        <v>1.6359836356093667</v>
      </c>
      <c r="AB246">
        <v>0.67239915361979141</v>
      </c>
      <c r="AC246">
        <v>1.4444137266824839</v>
      </c>
      <c r="AD246">
        <v>0.9337423480805197</v>
      </c>
      <c r="AE246">
        <v>0.12770256809501787</v>
      </c>
      <c r="AF246">
        <v>0.60411220646813801</v>
      </c>
      <c r="AG246">
        <v>0.45157665380926781</v>
      </c>
      <c r="AH246">
        <v>0.73896124873647973</v>
      </c>
      <c r="AI246">
        <v>3.8501533296110418E-2</v>
      </c>
      <c r="AJ246">
        <v>8.9054789224878403E-2</v>
      </c>
      <c r="AK246">
        <v>0.19842422136243953</v>
      </c>
      <c r="AL246">
        <v>0.20523720309489824</v>
      </c>
      <c r="AM246">
        <v>0.5022161396328515</v>
      </c>
      <c r="AN246">
        <v>0.23528117418402605</v>
      </c>
      <c r="AO246">
        <v>0.17359581961160794</v>
      </c>
      <c r="AP246">
        <v>0.8266993129314788</v>
      </c>
      <c r="AQ246">
        <v>1.1527560164927362</v>
      </c>
      <c r="AR246">
        <v>1.3628311097566828</v>
      </c>
      <c r="AS246">
        <v>1.8728517571994403</v>
      </c>
      <c r="AT246">
        <v>1.1242929954544587</v>
      </c>
      <c r="AU246" t="str">
        <f>VLOOKUP(A246,'Dataset 1 - General'!A:A,1,0)</f>
        <v>Firm 244</v>
      </c>
    </row>
    <row r="247" spans="1:47" x14ac:dyDescent="0.2">
      <c r="A247" t="s">
        <v>266</v>
      </c>
      <c r="B247">
        <v>83.34772724302664</v>
      </c>
      <c r="C247">
        <v>78.836004322592927</v>
      </c>
      <c r="D247">
        <v>95.943219045111107</v>
      </c>
      <c r="E247">
        <v>72.74068747353202</v>
      </c>
      <c r="F247">
        <v>109.74817510702067</v>
      </c>
      <c r="G247">
        <v>116.55863015297514</v>
      </c>
      <c r="H247">
        <v>541.3051218156412</v>
      </c>
      <c r="I247">
        <v>121.35091800293935</v>
      </c>
      <c r="J247">
        <v>304.01255975318918</v>
      </c>
      <c r="K247">
        <v>127.38060977595138</v>
      </c>
      <c r="L247">
        <v>180.50554023540832</v>
      </c>
      <c r="M247">
        <v>72.094184225879232</v>
      </c>
      <c r="N247">
        <v>6.7817570589146312</v>
      </c>
      <c r="O247">
        <v>1.2815291933837232</v>
      </c>
      <c r="P247">
        <v>183.37378279474592</v>
      </c>
      <c r="Q247">
        <v>0.18097353220077261</v>
      </c>
      <c r="R247">
        <v>1.2236847389927379</v>
      </c>
      <c r="S247">
        <v>0.92477495105535701</v>
      </c>
      <c r="T247">
        <v>0.14044557443177069</v>
      </c>
      <c r="U247">
        <v>0.34558822356685887</v>
      </c>
      <c r="V247">
        <v>0.33275456397149056</v>
      </c>
      <c r="W247">
        <v>8.4412572145394341E-2</v>
      </c>
      <c r="X247">
        <v>0.28186909800768056</v>
      </c>
      <c r="Y247">
        <v>0.19114681124831526</v>
      </c>
      <c r="Z247">
        <v>0.16011235802795085</v>
      </c>
      <c r="AA247">
        <v>0.59249652020782606</v>
      </c>
      <c r="AB247">
        <v>0.30423883631498966</v>
      </c>
      <c r="AC247">
        <v>1.0419193352391085</v>
      </c>
      <c r="AD247">
        <v>1.092992898478548</v>
      </c>
      <c r="AE247">
        <v>1.0511034633920247</v>
      </c>
      <c r="AF247">
        <v>0.50276910914054529</v>
      </c>
      <c r="AG247">
        <v>0.71577777880373938</v>
      </c>
      <c r="AH247">
        <v>0.30440911885113625</v>
      </c>
      <c r="AI247">
        <v>6.4882881227636441E-2</v>
      </c>
      <c r="AJ247">
        <v>0.80006856551919603</v>
      </c>
      <c r="AK247">
        <v>8.0473098976127949E-2</v>
      </c>
      <c r="AL247">
        <v>0.1856489185094404</v>
      </c>
      <c r="AM247">
        <v>0.28627990857779495</v>
      </c>
      <c r="AN247">
        <v>0.18641043889419304</v>
      </c>
      <c r="AO247">
        <v>9.9802969978738401E-2</v>
      </c>
      <c r="AP247">
        <v>1.004727382111696</v>
      </c>
      <c r="AQ247">
        <v>0.43026100970622388</v>
      </c>
      <c r="AR247">
        <v>1.3565832351178009</v>
      </c>
      <c r="AS247">
        <v>1.2906277853746289</v>
      </c>
      <c r="AT247">
        <v>0.36734516032505077</v>
      </c>
      <c r="AU247" t="str">
        <f>VLOOKUP(A247,'Dataset 1 - General'!A:A,1,0)</f>
        <v>Firm 245</v>
      </c>
    </row>
    <row r="248" spans="1:47" x14ac:dyDescent="0.2">
      <c r="A248" t="s">
        <v>267</v>
      </c>
      <c r="B248">
        <v>-5.5374941953076657</v>
      </c>
      <c r="C248">
        <v>8.8581276401358391</v>
      </c>
      <c r="D248">
        <v>21.443381931084922</v>
      </c>
      <c r="E248">
        <v>3.2884946433149453</v>
      </c>
      <c r="F248">
        <v>3.4193734533385287</v>
      </c>
      <c r="G248">
        <v>41.208485221797453</v>
      </c>
      <c r="H248">
        <v>34.066316561012869</v>
      </c>
      <c r="I248">
        <v>29.991284873547567</v>
      </c>
      <c r="J248">
        <v>57.587482888256858</v>
      </c>
      <c r="K248">
        <v>25.594336820822992</v>
      </c>
      <c r="L248">
        <v>28.734813809312428</v>
      </c>
      <c r="M248">
        <v>13.226463563861218</v>
      </c>
      <c r="N248">
        <v>51.840168815663027</v>
      </c>
      <c r="O248">
        <v>4.5449002514680945</v>
      </c>
      <c r="P248">
        <v>20.806663143183496</v>
      </c>
      <c r="Q248">
        <v>-6.3236410510854019E-2</v>
      </c>
      <c r="R248">
        <v>2.1454128413481231E-2</v>
      </c>
      <c r="S248">
        <v>1.1629259136415544</v>
      </c>
      <c r="T248">
        <v>0.82043718931870946</v>
      </c>
      <c r="U248">
        <v>5.5744031567246208E-2</v>
      </c>
      <c r="V248">
        <v>-0.32136821430884344</v>
      </c>
      <c r="W248">
        <v>0.41040060527061883</v>
      </c>
      <c r="X248">
        <v>0.38363660206887623</v>
      </c>
      <c r="Y248">
        <v>0.1677238443520071</v>
      </c>
      <c r="Z248">
        <v>0.12482171990359552</v>
      </c>
      <c r="AA248">
        <v>-0.55657468863070414</v>
      </c>
      <c r="AB248">
        <v>1.5206419740545711</v>
      </c>
      <c r="AC248">
        <v>0.62973224663932892</v>
      </c>
      <c r="AD248">
        <v>1.1856588610603727</v>
      </c>
      <c r="AE248">
        <v>0.68487408536408045</v>
      </c>
      <c r="AF248">
        <v>-8.4871555994754586E-2</v>
      </c>
      <c r="AG248">
        <v>0.38688588590855638</v>
      </c>
      <c r="AH248">
        <v>0.55365396323244176</v>
      </c>
      <c r="AI248">
        <v>0.27706589016920363</v>
      </c>
      <c r="AJ248">
        <v>0.29493659067782979</v>
      </c>
      <c r="AK248">
        <v>-0.11814793716144951</v>
      </c>
      <c r="AL248">
        <v>0.53090194710654803</v>
      </c>
      <c r="AM248">
        <v>0.25014662505898844</v>
      </c>
      <c r="AN248">
        <v>0.54083941284805381</v>
      </c>
      <c r="AO248">
        <v>0.3409582657824195</v>
      </c>
      <c r="AP248">
        <v>-0.18466695782559284</v>
      </c>
      <c r="AQ248">
        <v>5.5722131725461192E-2</v>
      </c>
      <c r="AR248">
        <v>8.4745879296092105E-2</v>
      </c>
      <c r="AS248">
        <v>1.5985202779980399</v>
      </c>
      <c r="AT248">
        <v>0.48489795500894584</v>
      </c>
      <c r="AU248" t="str">
        <f>VLOOKUP(A248,'Dataset 1 - General'!A:A,1,0)</f>
        <v>Firm 246</v>
      </c>
    </row>
    <row r="249" spans="1:47" x14ac:dyDescent="0.2">
      <c r="A249" t="s">
        <v>268</v>
      </c>
      <c r="B249">
        <v>8.633651324455105</v>
      </c>
      <c r="C249">
        <v>3.4830350537819275</v>
      </c>
      <c r="D249">
        <v>1.4594352916114679</v>
      </c>
      <c r="E249">
        <v>-0.85493533598148774</v>
      </c>
      <c r="F249">
        <v>1.7011721397083319</v>
      </c>
      <c r="G249">
        <v>40.503363569434654</v>
      </c>
      <c r="H249">
        <v>25.942852460408677</v>
      </c>
      <c r="I249">
        <v>9.3451887559339308</v>
      </c>
      <c r="J249">
        <v>2.7777593614077234</v>
      </c>
      <c r="K249">
        <v>6.6550855862229747</v>
      </c>
      <c r="L249">
        <v>17.900327285934175</v>
      </c>
      <c r="M249">
        <v>29.187000806610104</v>
      </c>
      <c r="N249">
        <v>3.0584395147076027</v>
      </c>
      <c r="O249">
        <v>7.7920080383710308</v>
      </c>
      <c r="P249">
        <v>21.392349228804786</v>
      </c>
      <c r="Q249">
        <v>2.4217977540474955E-2</v>
      </c>
      <c r="R249">
        <v>7.442200662316642E-2</v>
      </c>
      <c r="S249">
        <v>8.6774622449026177E-3</v>
      </c>
      <c r="T249">
        <v>-2.4024070671979945E-2</v>
      </c>
      <c r="U249">
        <v>1.5786521696934886E-2</v>
      </c>
      <c r="V249">
        <v>7.2285885174056957E-2</v>
      </c>
      <c r="W249">
        <v>0.10130149902440924</v>
      </c>
      <c r="X249">
        <v>0.45862324209432909</v>
      </c>
      <c r="Y249">
        <v>0.44582276025747136</v>
      </c>
      <c r="Z249">
        <v>0.26385097544764646</v>
      </c>
      <c r="AA249">
        <v>0.79115057465752048</v>
      </c>
      <c r="AB249">
        <v>9.1701103075492174E-2</v>
      </c>
      <c r="AC249">
        <v>0.28159978073734415</v>
      </c>
      <c r="AD249">
        <v>0.32972342489784262</v>
      </c>
      <c r="AE249">
        <v>1.4571701349704821E-3</v>
      </c>
      <c r="AF249">
        <v>0.21490883670560321</v>
      </c>
      <c r="AG249">
        <v>0.10811260686543515</v>
      </c>
      <c r="AH249">
        <v>3.6374142096201025E-2</v>
      </c>
      <c r="AI249">
        <v>-1.6312430879038414E-2</v>
      </c>
      <c r="AJ249">
        <v>1.6026526246779978E-2</v>
      </c>
      <c r="AK249">
        <v>0.10813682785001905</v>
      </c>
      <c r="AL249">
        <v>0.21456697730184129</v>
      </c>
      <c r="AM249">
        <v>0.43922746625932529</v>
      </c>
      <c r="AN249">
        <v>0.15293871236474335</v>
      </c>
      <c r="AO249">
        <v>0.49102113037714124</v>
      </c>
      <c r="AP249">
        <v>0.23597808227869446</v>
      </c>
      <c r="AQ249">
        <v>0.50978464875905549</v>
      </c>
      <c r="AR249">
        <v>2.0225923659378687E-2</v>
      </c>
      <c r="AS249">
        <v>0.27584475351025917</v>
      </c>
      <c r="AT249">
        <v>0.72824699968471762</v>
      </c>
      <c r="AU249" t="str">
        <f>VLOOKUP(A249,'Dataset 1 - General'!A:A,1,0)</f>
        <v>Firm 247</v>
      </c>
    </row>
    <row r="250" spans="1:47" x14ac:dyDescent="0.2">
      <c r="A250" t="s">
        <v>269</v>
      </c>
      <c r="B250">
        <v>-1.2738273106793145</v>
      </c>
      <c r="C250">
        <v>0</v>
      </c>
      <c r="D250">
        <v>0</v>
      </c>
      <c r="E250">
        <v>0</v>
      </c>
      <c r="F250">
        <v>0</v>
      </c>
      <c r="G250">
        <v>15.083318897478614</v>
      </c>
      <c r="H250">
        <v>0</v>
      </c>
      <c r="I250">
        <v>0</v>
      </c>
      <c r="J250">
        <v>0</v>
      </c>
      <c r="K250">
        <v>0</v>
      </c>
      <c r="L250">
        <v>23.668582336072888</v>
      </c>
      <c r="M250">
        <v>0</v>
      </c>
      <c r="N250">
        <v>0</v>
      </c>
      <c r="O250">
        <v>0</v>
      </c>
      <c r="P250">
        <v>0</v>
      </c>
      <c r="Q250">
        <v>78.897941159936963</v>
      </c>
      <c r="R250">
        <v>0</v>
      </c>
      <c r="S250">
        <v>0</v>
      </c>
      <c r="T250">
        <v>0</v>
      </c>
      <c r="U250">
        <v>0</v>
      </c>
      <c r="V250">
        <v>-4.6849537255702352</v>
      </c>
      <c r="W250">
        <v>0</v>
      </c>
      <c r="X250">
        <v>0</v>
      </c>
      <c r="Y250">
        <v>0</v>
      </c>
      <c r="Z250">
        <v>0</v>
      </c>
      <c r="AA250">
        <v>58.001931075466416</v>
      </c>
      <c r="AB250">
        <v>0</v>
      </c>
      <c r="AC250">
        <v>0</v>
      </c>
      <c r="AD250">
        <v>0</v>
      </c>
      <c r="AE250">
        <v>0</v>
      </c>
      <c r="AF250">
        <v>60.296799886233025</v>
      </c>
      <c r="AG250">
        <v>0</v>
      </c>
      <c r="AH250">
        <v>0</v>
      </c>
      <c r="AI250">
        <v>0</v>
      </c>
      <c r="AJ250">
        <v>0</v>
      </c>
      <c r="AK250">
        <v>-3.3835377203923067</v>
      </c>
      <c r="AL250">
        <v>0</v>
      </c>
      <c r="AM250">
        <v>0</v>
      </c>
      <c r="AN250">
        <v>0</v>
      </c>
      <c r="AO250">
        <v>0</v>
      </c>
      <c r="AP250">
        <v>44.311228224246683</v>
      </c>
      <c r="AQ250">
        <v>0</v>
      </c>
      <c r="AR250">
        <v>0</v>
      </c>
      <c r="AS250">
        <v>0</v>
      </c>
      <c r="AT250">
        <v>0</v>
      </c>
      <c r="AU250" t="str">
        <f>VLOOKUP(A250,'Dataset 1 - General'!A:A,1,0)</f>
        <v>Firm 248</v>
      </c>
    </row>
    <row r="251" spans="1:47" x14ac:dyDescent="0.2">
      <c r="A251" t="s">
        <v>270</v>
      </c>
      <c r="B251">
        <v>0</v>
      </c>
      <c r="C251">
        <v>223.11723528165149</v>
      </c>
      <c r="D251">
        <v>119.04867203237116</v>
      </c>
      <c r="E251">
        <v>196.47204183165314</v>
      </c>
      <c r="F251">
        <v>228.58753065265807</v>
      </c>
      <c r="G251">
        <v>0</v>
      </c>
      <c r="H251">
        <v>29.389774784002981</v>
      </c>
      <c r="I251">
        <v>0.49328433646993475</v>
      </c>
      <c r="J251">
        <v>58.343537352912712</v>
      </c>
      <c r="K251">
        <v>157.29024560071858</v>
      </c>
      <c r="L251">
        <v>0</v>
      </c>
      <c r="M251">
        <v>79.110754968198705</v>
      </c>
      <c r="N251">
        <v>103.65815255226542</v>
      </c>
      <c r="O251">
        <v>181.66353660589539</v>
      </c>
      <c r="P251">
        <v>42.343286934725541</v>
      </c>
      <c r="Q251">
        <v>0</v>
      </c>
      <c r="R251">
        <v>0.31525614851318429</v>
      </c>
      <c r="S251">
        <v>1.2260450878428855</v>
      </c>
      <c r="T251">
        <v>0.41292611501254278</v>
      </c>
      <c r="U251">
        <v>0.12144653739643434</v>
      </c>
      <c r="V251">
        <v>0</v>
      </c>
      <c r="W251">
        <v>0.46202074622922429</v>
      </c>
      <c r="X251">
        <v>0.63355488297564821</v>
      </c>
      <c r="Y251">
        <v>0.45491200798698256</v>
      </c>
      <c r="Z251">
        <v>8.1272295612401513E-2</v>
      </c>
      <c r="AA251">
        <v>0</v>
      </c>
      <c r="AB251">
        <v>2.2115636030700534</v>
      </c>
      <c r="AC251">
        <v>1.9796641964489681</v>
      </c>
      <c r="AD251">
        <v>0.76040041998638419</v>
      </c>
      <c r="AE251">
        <v>1.7255846043439136</v>
      </c>
      <c r="AF251">
        <v>0</v>
      </c>
      <c r="AG251">
        <v>2.643622992626546</v>
      </c>
      <c r="AH251">
        <v>0.55058047766273921</v>
      </c>
      <c r="AI251">
        <v>1.1563586074966792</v>
      </c>
      <c r="AJ251">
        <v>0.72006235772607352</v>
      </c>
      <c r="AK251">
        <v>0</v>
      </c>
      <c r="AL251">
        <v>4.5598640856565474E-2</v>
      </c>
      <c r="AM251">
        <v>0.47460854357388982</v>
      </c>
      <c r="AN251">
        <v>0.4087135488131618</v>
      </c>
      <c r="AO251">
        <v>0.42533008454761478</v>
      </c>
      <c r="AP251">
        <v>0</v>
      </c>
      <c r="AQ251">
        <v>1.2288112362938715</v>
      </c>
      <c r="AR251">
        <v>1.1846042058533257</v>
      </c>
      <c r="AS251">
        <v>0.53737405972422614</v>
      </c>
      <c r="AT251">
        <v>0.50697294981286933</v>
      </c>
      <c r="AU251" t="str">
        <f>VLOOKUP(A251,'Dataset 1 - General'!A:A,1,0)</f>
        <v>Firm 249</v>
      </c>
    </row>
    <row r="252" spans="1:47" x14ac:dyDescent="0.2">
      <c r="A252" t="s">
        <v>271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4.6051086924426825E-2</v>
      </c>
      <c r="H252">
        <v>1.7528771004567201</v>
      </c>
      <c r="I252">
        <v>0.20848668485230576</v>
      </c>
      <c r="J252">
        <v>0.80248690688408952</v>
      </c>
      <c r="K252">
        <v>0.72857647597123909</v>
      </c>
      <c r="L252">
        <v>1.4251470551271921</v>
      </c>
      <c r="M252">
        <v>0.68277659780073097</v>
      </c>
      <c r="N252">
        <v>1.5169425106105126</v>
      </c>
      <c r="O252">
        <v>0.2461605698227699</v>
      </c>
      <c r="P252">
        <v>0.97473008166175212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 t="str">
        <f>VLOOKUP(A252,'Dataset 1 - General'!A:A,1,0)</f>
        <v>Firm 250</v>
      </c>
    </row>
    <row r="253" spans="1:47" x14ac:dyDescent="0.2">
      <c r="A253" t="s">
        <v>272</v>
      </c>
      <c r="B253">
        <v>61.595726326648489</v>
      </c>
      <c r="C253">
        <v>234.57926325083761</v>
      </c>
      <c r="D253">
        <v>169.77355152958938</v>
      </c>
      <c r="E253">
        <v>28.012791937702559</v>
      </c>
      <c r="F253">
        <v>1.513630669508625</v>
      </c>
      <c r="G253">
        <v>4.1646159195191625</v>
      </c>
      <c r="H253">
        <v>139.60977535329971</v>
      </c>
      <c r="I253">
        <v>150.22521058089683</v>
      </c>
      <c r="J253">
        <v>14.145022437790837</v>
      </c>
      <c r="K253">
        <v>47.894272790377464</v>
      </c>
      <c r="L253">
        <v>-26.888753480261812</v>
      </c>
      <c r="M253">
        <v>-19.118544881542608</v>
      </c>
      <c r="N253">
        <v>13.30376071241542</v>
      </c>
      <c r="O253">
        <v>10.569117905992693</v>
      </c>
      <c r="P253">
        <v>20.908866155557412</v>
      </c>
      <c r="Q253">
        <v>0.55599367245264475</v>
      </c>
      <c r="R253">
        <v>1.8445633432117297</v>
      </c>
      <c r="S253">
        <v>1.449003768532602</v>
      </c>
      <c r="T253">
        <v>8.4545240888937057E-2</v>
      </c>
      <c r="U253">
        <v>-7.4123902500266725</v>
      </c>
      <c r="V253">
        <v>2.2861109725651484E-2</v>
      </c>
      <c r="W253">
        <v>0.28216896370163935</v>
      </c>
      <c r="X253">
        <v>0.49257477354134266</v>
      </c>
      <c r="Y253">
        <v>0.17057865690341853</v>
      </c>
      <c r="Z253">
        <v>-0.15805512221462145</v>
      </c>
      <c r="AA253">
        <v>1.1969654749875196</v>
      </c>
      <c r="AB253">
        <v>1.5318216286920767</v>
      </c>
      <c r="AC253">
        <v>0.59178840048366876</v>
      </c>
      <c r="AD253">
        <v>1.545605892496295</v>
      </c>
      <c r="AE253">
        <v>-11.12437415583338</v>
      </c>
      <c r="AF253">
        <v>0.75452299317161453</v>
      </c>
      <c r="AG253">
        <v>0.7418300201531447</v>
      </c>
      <c r="AH253">
        <v>0.99992155958965567</v>
      </c>
      <c r="AI253">
        <v>0.36541061562812838</v>
      </c>
      <c r="AJ253">
        <v>-1.489376029165145</v>
      </c>
      <c r="AK253">
        <v>0.12800477719979964</v>
      </c>
      <c r="AL253">
        <v>0.10640682807369714</v>
      </c>
      <c r="AM253">
        <v>1.5021884691163516E-2</v>
      </c>
      <c r="AN253">
        <v>0.2338764326830243</v>
      </c>
      <c r="AO253">
        <v>-1.0144895291689398</v>
      </c>
      <c r="AP253">
        <v>0.13182504715042284</v>
      </c>
      <c r="AQ253">
        <v>2.3241928349761101</v>
      </c>
      <c r="AR253">
        <v>0.21452193740746786</v>
      </c>
      <c r="AS253">
        <v>0.79788793670653124</v>
      </c>
      <c r="AT253">
        <v>-5.5153192714760131</v>
      </c>
      <c r="AU253" t="str">
        <f>VLOOKUP(A253,'Dataset 1 - General'!A:A,1,0)</f>
        <v>Firm 251</v>
      </c>
    </row>
    <row r="254" spans="1:47" x14ac:dyDescent="0.2">
      <c r="A254" t="s">
        <v>273</v>
      </c>
      <c r="B254">
        <v>8.0403039639474976</v>
      </c>
      <c r="C254">
        <v>11.010119614051085</v>
      </c>
      <c r="D254">
        <v>0</v>
      </c>
      <c r="E254">
        <v>0</v>
      </c>
      <c r="F254">
        <v>0</v>
      </c>
      <c r="G254">
        <v>3.4606957795463189</v>
      </c>
      <c r="H254">
        <v>5.7086518280365448</v>
      </c>
      <c r="I254">
        <v>0</v>
      </c>
      <c r="J254">
        <v>0</v>
      </c>
      <c r="K254">
        <v>0</v>
      </c>
      <c r="L254">
        <v>2.3769586315538915</v>
      </c>
      <c r="M254">
        <v>4.8058268130627182</v>
      </c>
      <c r="N254">
        <v>0</v>
      </c>
      <c r="O254">
        <v>0</v>
      </c>
      <c r="P254">
        <v>0</v>
      </c>
      <c r="Q254">
        <v>0.6546311449332769</v>
      </c>
      <c r="R254">
        <v>0.95243753070830206</v>
      </c>
      <c r="S254">
        <v>0</v>
      </c>
      <c r="T254">
        <v>0</v>
      </c>
      <c r="U254">
        <v>0</v>
      </c>
      <c r="V254">
        <v>0.38661049825683153</v>
      </c>
      <c r="W254">
        <v>0.56062373056098036</v>
      </c>
      <c r="X254">
        <v>0</v>
      </c>
      <c r="Y254">
        <v>0</v>
      </c>
      <c r="Z254">
        <v>0</v>
      </c>
      <c r="AA254">
        <v>1.4110904371692268</v>
      </c>
      <c r="AB254">
        <v>1.1103888290241759</v>
      </c>
      <c r="AC254">
        <v>0</v>
      </c>
      <c r="AD254">
        <v>0</v>
      </c>
      <c r="AE254">
        <v>0</v>
      </c>
      <c r="AF254">
        <v>0.72112427100413923</v>
      </c>
      <c r="AG254">
        <v>1.1112632373118621</v>
      </c>
      <c r="AH254">
        <v>0</v>
      </c>
      <c r="AI254">
        <v>0</v>
      </c>
      <c r="AJ254">
        <v>0</v>
      </c>
      <c r="AK254">
        <v>0.26099422475646916</v>
      </c>
      <c r="AL254">
        <v>0.11976677077419014</v>
      </c>
      <c r="AM254">
        <v>0</v>
      </c>
      <c r="AN254">
        <v>0</v>
      </c>
      <c r="AO254">
        <v>0</v>
      </c>
      <c r="AP254">
        <v>0.26056948068524599</v>
      </c>
      <c r="AQ254">
        <v>0.67156404119759783</v>
      </c>
      <c r="AR254">
        <v>0</v>
      </c>
      <c r="AS254">
        <v>0</v>
      </c>
      <c r="AT254">
        <v>0</v>
      </c>
      <c r="AU254" t="str">
        <f>VLOOKUP(A254,'Dataset 1 - General'!A:A,1,0)</f>
        <v>Firm 252</v>
      </c>
    </row>
    <row r="255" spans="1:47" x14ac:dyDescent="0.2">
      <c r="A255" t="s">
        <v>274</v>
      </c>
      <c r="B255">
        <v>47.251971595365085</v>
      </c>
      <c r="C255">
        <v>204.6155352931184</v>
      </c>
      <c r="D255">
        <v>87.043593015069959</v>
      </c>
      <c r="E255">
        <v>2.7927795033621425</v>
      </c>
      <c r="F255">
        <v>106.81754147913757</v>
      </c>
      <c r="G255">
        <v>162.09888934388422</v>
      </c>
      <c r="H255">
        <v>87.192261301683502</v>
      </c>
      <c r="I255">
        <v>138.57342332579358</v>
      </c>
      <c r="J255">
        <v>299.03391740417817</v>
      </c>
      <c r="K255">
        <v>408.19299656925909</v>
      </c>
      <c r="L255">
        <v>17.780348158966369</v>
      </c>
      <c r="M255">
        <v>49.535567622715476</v>
      </c>
      <c r="N255">
        <v>95.273329422606693</v>
      </c>
      <c r="O255">
        <v>75.620996071746887</v>
      </c>
      <c r="P255">
        <v>147.8387339283876</v>
      </c>
      <c r="Q255">
        <v>7.1127118671878931E-2</v>
      </c>
      <c r="R255">
        <v>1.1311794001697686</v>
      </c>
      <c r="S255">
        <v>0.5784827857009267</v>
      </c>
      <c r="T255">
        <v>0.95812840303007252</v>
      </c>
      <c r="U255">
        <v>0.14175867776051304</v>
      </c>
      <c r="V255">
        <v>0.16824132224874055</v>
      </c>
      <c r="W255">
        <v>0.31268828936684506</v>
      </c>
      <c r="X255">
        <v>0.63956155482938337</v>
      </c>
      <c r="Y255">
        <v>0.32951388851697622</v>
      </c>
      <c r="Z255">
        <v>8.6160587416727857E-2</v>
      </c>
      <c r="AA255">
        <v>0.69419447830084358</v>
      </c>
      <c r="AB255">
        <v>1.6634169621532593</v>
      </c>
      <c r="AC255">
        <v>0.94440938788044126</v>
      </c>
      <c r="AD255">
        <v>0.13266601667319275</v>
      </c>
      <c r="AE255">
        <v>0.16372870265221667</v>
      </c>
      <c r="AF255">
        <v>1.20212998797558E-2</v>
      </c>
      <c r="AG255">
        <v>1.2420778834814028</v>
      </c>
      <c r="AH255">
        <v>0.48447252012803022</v>
      </c>
      <c r="AI255">
        <v>8.1359640663905414E-2</v>
      </c>
      <c r="AJ255">
        <v>0.90657239294939596</v>
      </c>
      <c r="AK255">
        <v>0.19381573479172207</v>
      </c>
      <c r="AL255">
        <v>0.42575258651363734</v>
      </c>
      <c r="AM255">
        <v>0.39117533406342087</v>
      </c>
      <c r="AN255">
        <v>0.54382345586638814</v>
      </c>
      <c r="AO255">
        <v>0.38350419186717649</v>
      </c>
      <c r="AP255">
        <v>0.12093528052986047</v>
      </c>
      <c r="AQ255">
        <v>2.2511476841089815</v>
      </c>
      <c r="AR255">
        <v>1.474188825108957</v>
      </c>
      <c r="AS255">
        <v>0.91854280199671368</v>
      </c>
      <c r="AT255">
        <v>1.506846373567198</v>
      </c>
      <c r="AU255" t="str">
        <f>VLOOKUP(A255,'Dataset 1 - General'!A:A,1,0)</f>
        <v>Firm 253</v>
      </c>
    </row>
    <row r="256" spans="1:47" x14ac:dyDescent="0.2">
      <c r="A256" t="s">
        <v>275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 t="str">
        <f>VLOOKUP(A256,'Dataset 1 - General'!A:A,1,0)</f>
        <v>Firm 254</v>
      </c>
    </row>
    <row r="257" spans="1:47" x14ac:dyDescent="0.2">
      <c r="A257" t="s">
        <v>276</v>
      </c>
      <c r="B257">
        <v>0.73590366870588952</v>
      </c>
      <c r="C257">
        <v>8.1860245949095081</v>
      </c>
      <c r="D257">
        <v>2.0407075072906999</v>
      </c>
      <c r="E257">
        <v>3.9573521067868298</v>
      </c>
      <c r="F257">
        <v>2.2313677863175552</v>
      </c>
      <c r="G257">
        <v>1.7844598481065801</v>
      </c>
      <c r="H257">
        <v>15.5739561012286</v>
      </c>
      <c r="I257">
        <v>11.929319052035304</v>
      </c>
      <c r="J257">
        <v>22.024394652960538</v>
      </c>
      <c r="K257">
        <v>11.793142325320417</v>
      </c>
      <c r="L257">
        <v>9.7565154867715744</v>
      </c>
      <c r="M257">
        <v>4.1012996977293072</v>
      </c>
      <c r="N257">
        <v>2.5715923061944586</v>
      </c>
      <c r="O257">
        <v>14.332461328104332</v>
      </c>
      <c r="P257">
        <v>26.361829622267866</v>
      </c>
      <c r="Q257">
        <v>0.66663566309377631</v>
      </c>
      <c r="R257">
        <v>0.44453642597834309</v>
      </c>
      <c r="S257">
        <v>0.2561342882029779</v>
      </c>
      <c r="T257">
        <v>0.14954837876903895</v>
      </c>
      <c r="U257">
        <v>0.45873238142320427</v>
      </c>
      <c r="V257">
        <v>1.3145834186045435</v>
      </c>
      <c r="W257">
        <v>0.59687337692210085</v>
      </c>
      <c r="X257">
        <v>0.35327472479142602</v>
      </c>
      <c r="Y257">
        <v>1.019422146130518</v>
      </c>
      <c r="Z257">
        <v>0.39646385561169223</v>
      </c>
      <c r="AA257">
        <v>0.95247888560971339</v>
      </c>
      <c r="AB257">
        <v>1.329684582045852</v>
      </c>
      <c r="AC257">
        <v>1.2606909605408567</v>
      </c>
      <c r="AD257">
        <v>0.28999432323333607</v>
      </c>
      <c r="AE257">
        <v>0.49857049052476154</v>
      </c>
      <c r="AF257">
        <v>0.46829779191548143</v>
      </c>
      <c r="AG257">
        <v>0.22826739301018811</v>
      </c>
      <c r="AH257">
        <v>0.22285126049778933</v>
      </c>
      <c r="AI257">
        <v>1.2134340378807229E-2</v>
      </c>
      <c r="AJ257">
        <v>0.43640352017787182</v>
      </c>
      <c r="AK257">
        <v>0.53907653049541993</v>
      </c>
      <c r="AL257">
        <v>0.48718729699001112</v>
      </c>
      <c r="AM257">
        <v>0.36072176802779848</v>
      </c>
      <c r="AN257">
        <v>0.18756959930779279</v>
      </c>
      <c r="AO257">
        <v>0.32959211173385949</v>
      </c>
      <c r="AP257">
        <v>0.76531835828887407</v>
      </c>
      <c r="AQ257">
        <v>0.94402439167022834</v>
      </c>
      <c r="AR257">
        <v>0.77460131296101609</v>
      </c>
      <c r="AS257">
        <v>1.1306113181561808</v>
      </c>
      <c r="AT257">
        <v>1.5204166782034958</v>
      </c>
      <c r="AU257" t="str">
        <f>VLOOKUP(A257,'Dataset 1 - General'!A:A,1,0)</f>
        <v>Firm 255</v>
      </c>
    </row>
    <row r="258" spans="1:47" x14ac:dyDescent="0.2">
      <c r="A258" t="s">
        <v>277</v>
      </c>
      <c r="B258">
        <v>1.4114249195586044</v>
      </c>
      <c r="C258">
        <v>2.0766174288589769</v>
      </c>
      <c r="D258">
        <v>0.68499454943447635</v>
      </c>
      <c r="E258">
        <v>1.1969460558954925</v>
      </c>
      <c r="F258">
        <v>0.31008620237173151</v>
      </c>
      <c r="G258">
        <v>0.33967560461428331</v>
      </c>
      <c r="H258">
        <v>1.6897652095628073</v>
      </c>
      <c r="I258">
        <v>0.51171568452356531</v>
      </c>
      <c r="J258">
        <v>2.0035778854327151</v>
      </c>
      <c r="K258">
        <v>2.6567478488800118</v>
      </c>
      <c r="L258">
        <v>0.55726327318905189</v>
      </c>
      <c r="M258">
        <v>2.6163116436633249</v>
      </c>
      <c r="N258">
        <v>2.6142728753308648</v>
      </c>
      <c r="O258">
        <v>1.644591142228365</v>
      </c>
      <c r="P258">
        <v>0.71082067189708487</v>
      </c>
      <c r="Q258">
        <v>1.2813520052511256</v>
      </c>
      <c r="R258">
        <v>0.55206809654436007</v>
      </c>
      <c r="S258">
        <v>1.6342498680870228</v>
      </c>
      <c r="T258">
        <v>1.3409387522240055</v>
      </c>
      <c r="U258">
        <v>0.62281659872389905</v>
      </c>
      <c r="V258">
        <v>0.11720791517767998</v>
      </c>
      <c r="W258">
        <v>0.12985211338973396</v>
      </c>
      <c r="X258">
        <v>0.13070186051494215</v>
      </c>
      <c r="Y258">
        <v>2.6108804402700626E-2</v>
      </c>
      <c r="Z258">
        <v>5.6061478976013733E-2</v>
      </c>
      <c r="AA258">
        <v>0.69732273862806204</v>
      </c>
      <c r="AB258">
        <v>0.97413268059421276</v>
      </c>
      <c r="AC258">
        <v>1.3788263813167296</v>
      </c>
      <c r="AD258">
        <v>0.54900284468112537</v>
      </c>
      <c r="AE258">
        <v>5.3328692997466072E-2</v>
      </c>
      <c r="AF258">
        <v>1.0962525503914653</v>
      </c>
      <c r="AG258">
        <v>1.010117004813847</v>
      </c>
      <c r="AH258">
        <v>1.4320682318524154</v>
      </c>
      <c r="AI258">
        <v>1.6688024399523842</v>
      </c>
      <c r="AJ258">
        <v>0.49475575931743304</v>
      </c>
      <c r="AK258">
        <v>1.6227812695204551E-2</v>
      </c>
      <c r="AL258">
        <v>9.7458081241025868E-2</v>
      </c>
      <c r="AM258">
        <v>1.197308725295251E-2</v>
      </c>
      <c r="AN258">
        <v>2.637776778559258E-2</v>
      </c>
      <c r="AO258">
        <v>4.0551908305525089E-3</v>
      </c>
      <c r="AP258">
        <v>0.29604425454270689</v>
      </c>
      <c r="AQ258">
        <v>0.31508593090102838</v>
      </c>
      <c r="AR258">
        <v>1.5716863353120469</v>
      </c>
      <c r="AS258">
        <v>0.79725101623380057</v>
      </c>
      <c r="AT258">
        <v>1.3469203243631092</v>
      </c>
      <c r="AU258" t="str">
        <f>VLOOKUP(A258,'Dataset 1 - General'!A:A,1,0)</f>
        <v>Firm 256</v>
      </c>
    </row>
    <row r="259" spans="1:47" x14ac:dyDescent="0.2">
      <c r="A259" t="s">
        <v>278</v>
      </c>
      <c r="B259">
        <v>48.940216067685085</v>
      </c>
      <c r="C259">
        <v>-0.56891835824695425</v>
      </c>
      <c r="D259">
        <v>0</v>
      </c>
      <c r="E259">
        <v>0</v>
      </c>
      <c r="F259">
        <v>0</v>
      </c>
      <c r="G259">
        <v>7.8637697651211242</v>
      </c>
      <c r="H259">
        <v>69.327971713001503</v>
      </c>
      <c r="I259">
        <v>0</v>
      </c>
      <c r="J259">
        <v>0</v>
      </c>
      <c r="K259">
        <v>0</v>
      </c>
      <c r="L259">
        <v>55.984986364435748</v>
      </c>
      <c r="M259">
        <v>49.42886980693978</v>
      </c>
      <c r="N259">
        <v>0</v>
      </c>
      <c r="O259">
        <v>0</v>
      </c>
      <c r="P259">
        <v>0</v>
      </c>
      <c r="Q259">
        <v>-28.930325465522813</v>
      </c>
      <c r="R259">
        <v>50.136620286846501</v>
      </c>
      <c r="S259">
        <v>0</v>
      </c>
      <c r="T259">
        <v>0</v>
      </c>
      <c r="U259">
        <v>0</v>
      </c>
      <c r="V259">
        <v>5.0291986556565824</v>
      </c>
      <c r="W259">
        <v>-1.463860953335997</v>
      </c>
      <c r="X259">
        <v>0</v>
      </c>
      <c r="Y259">
        <v>0</v>
      </c>
      <c r="Z259">
        <v>0</v>
      </c>
      <c r="AA259">
        <v>-0.24039349960481887</v>
      </c>
      <c r="AB259">
        <v>105.70182433557292</v>
      </c>
      <c r="AC259">
        <v>0</v>
      </c>
      <c r="AD259">
        <v>0</v>
      </c>
      <c r="AE259">
        <v>0</v>
      </c>
      <c r="AF259">
        <v>0.59458288433030682</v>
      </c>
      <c r="AG259">
        <v>1326.2502018197135</v>
      </c>
      <c r="AH259">
        <v>0</v>
      </c>
      <c r="AI259">
        <v>0</v>
      </c>
      <c r="AJ259">
        <v>0</v>
      </c>
      <c r="AK259">
        <v>0.40051404266969715</v>
      </c>
      <c r="AL259">
        <v>-100.50453970422063</v>
      </c>
      <c r="AM259">
        <v>0</v>
      </c>
      <c r="AN259">
        <v>0</v>
      </c>
      <c r="AO259">
        <v>0</v>
      </c>
      <c r="AP259">
        <v>1.269562419462447E-2</v>
      </c>
      <c r="AQ259">
        <v>483.99235362417886</v>
      </c>
      <c r="AR259">
        <v>0</v>
      </c>
      <c r="AS259">
        <v>0</v>
      </c>
      <c r="AT259">
        <v>0</v>
      </c>
      <c r="AU259" t="str">
        <f>VLOOKUP(A259,'Dataset 1 - General'!A:A,1,0)</f>
        <v>Firm 257</v>
      </c>
    </row>
    <row r="260" spans="1:47" x14ac:dyDescent="0.2">
      <c r="A260" t="s">
        <v>279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 t="str">
        <f>VLOOKUP(A260,'Dataset 1 - General'!A:A,1,0)</f>
        <v>Firm 258</v>
      </c>
    </row>
    <row r="261" spans="1:47" x14ac:dyDescent="0.2">
      <c r="A261" t="s">
        <v>280</v>
      </c>
      <c r="B261">
        <v>0</v>
      </c>
      <c r="C261">
        <v>14.82152291346798</v>
      </c>
      <c r="D261">
        <v>1.4910069165294306</v>
      </c>
      <c r="E261">
        <v>4.8840960308713921</v>
      </c>
      <c r="F261">
        <v>9.6672076846106347E-2</v>
      </c>
      <c r="G261">
        <v>0</v>
      </c>
      <c r="H261">
        <v>7.0654656109741563</v>
      </c>
      <c r="I261">
        <v>8.3852470628053428</v>
      </c>
      <c r="J261">
        <v>39.961144479993912</v>
      </c>
      <c r="K261">
        <v>11.590685643805665</v>
      </c>
      <c r="L261">
        <v>0</v>
      </c>
      <c r="M261">
        <v>-0.25797396503882369</v>
      </c>
      <c r="N261">
        <v>-3.6964064622276846E-2</v>
      </c>
      <c r="O261">
        <v>-0.64421975845485868</v>
      </c>
      <c r="P261">
        <v>-0.95795983545612651</v>
      </c>
      <c r="Q261">
        <v>0</v>
      </c>
      <c r="R261">
        <v>0.1795502203832702</v>
      </c>
      <c r="S261">
        <v>6.9424855996597243E-2</v>
      </c>
      <c r="T261">
        <v>0.19999785245189206</v>
      </c>
      <c r="U261">
        <v>0.11785920648739749</v>
      </c>
      <c r="V261">
        <v>0</v>
      </c>
      <c r="W261">
        <v>1.3252267198735896</v>
      </c>
      <c r="X261">
        <v>0.44638930886860401</v>
      </c>
      <c r="Y261">
        <v>0.52628557156527378</v>
      </c>
      <c r="Z261">
        <v>0.21227777355567104</v>
      </c>
      <c r="AA261">
        <v>0</v>
      </c>
      <c r="AB261">
        <v>0.15333114176507495</v>
      </c>
      <c r="AC261">
        <v>1.1932480185108378</v>
      </c>
      <c r="AD261">
        <v>0.20926727631076536</v>
      </c>
      <c r="AE261">
        <v>0.56355060562469306</v>
      </c>
      <c r="AF261">
        <v>0</v>
      </c>
      <c r="AG261">
        <v>1.5248705399186799E-2</v>
      </c>
      <c r="AH261">
        <v>0.34253850565869648</v>
      </c>
      <c r="AI261">
        <v>0.91327570315046891</v>
      </c>
      <c r="AJ261">
        <v>3.658245424414483E-2</v>
      </c>
      <c r="AK261">
        <v>0</v>
      </c>
      <c r="AL261">
        <v>0.40254123747321563</v>
      </c>
      <c r="AM261">
        <v>0.28654180149179137</v>
      </c>
      <c r="AN261">
        <v>0.16080442736368922</v>
      </c>
      <c r="AO261">
        <v>0.82134387375354756</v>
      </c>
      <c r="AP261">
        <v>0</v>
      </c>
      <c r="AQ261">
        <v>1.3412316671704398</v>
      </c>
      <c r="AR261">
        <v>0.24053508097299151</v>
      </c>
      <c r="AS261">
        <v>1.504815760418355</v>
      </c>
      <c r="AT261">
        <v>1.0432602175024037</v>
      </c>
      <c r="AU261" t="str">
        <f>VLOOKUP(A261,'Dataset 1 - General'!A:A,1,0)</f>
        <v>Firm 259</v>
      </c>
    </row>
    <row r="262" spans="1:47" x14ac:dyDescent="0.2">
      <c r="A262" t="s">
        <v>281</v>
      </c>
      <c r="B262">
        <v>420.06369617121408</v>
      </c>
      <c r="C262">
        <v>94.870123789863996</v>
      </c>
      <c r="D262">
        <v>544.79868465468041</v>
      </c>
      <c r="E262">
        <v>169.6922977237073</v>
      </c>
      <c r="F262">
        <v>37.807812829216637</v>
      </c>
      <c r="G262">
        <v>1060.2853419439289</v>
      </c>
      <c r="H262">
        <v>197.30867521394853</v>
      </c>
      <c r="I262">
        <v>32.855081873071718</v>
      </c>
      <c r="J262">
        <v>228.62591178755798</v>
      </c>
      <c r="K262">
        <v>1149.8196839447291</v>
      </c>
      <c r="L262">
        <v>377.80995108863453</v>
      </c>
      <c r="M262">
        <v>716.39761228711461</v>
      </c>
      <c r="N262">
        <v>51.119147356270283</v>
      </c>
      <c r="O262">
        <v>856.16408090737377</v>
      </c>
      <c r="P262">
        <v>202.20037448891148</v>
      </c>
      <c r="Q262">
        <v>0.74927615587799357</v>
      </c>
      <c r="R262">
        <v>8.3559770578812878E-2</v>
      </c>
      <c r="S262">
        <v>0.66614183328611853</v>
      </c>
      <c r="T262">
        <v>0.15146420960464355</v>
      </c>
      <c r="U262">
        <v>0.84063864798140653</v>
      </c>
      <c r="V262">
        <v>0.53282610366436511</v>
      </c>
      <c r="W262">
        <v>0.33191730821141491</v>
      </c>
      <c r="X262">
        <v>0.3234771449227421</v>
      </c>
      <c r="Y262">
        <v>0.40244340456377359</v>
      </c>
      <c r="Z262">
        <v>0.17116052857963693</v>
      </c>
      <c r="AA262">
        <v>1.9113556723917224</v>
      </c>
      <c r="AB262">
        <v>1.4896204612233681</v>
      </c>
      <c r="AC262">
        <v>2.0621493882896451</v>
      </c>
      <c r="AD262">
        <v>1.665260660795961</v>
      </c>
      <c r="AE262">
        <v>0.34352389170954983</v>
      </c>
      <c r="AF262">
        <v>1.3998048808712622</v>
      </c>
      <c r="AG262">
        <v>1.2746274208657793</v>
      </c>
      <c r="AH262">
        <v>1.1192327735830423</v>
      </c>
      <c r="AI262">
        <v>0.54074401546610118</v>
      </c>
      <c r="AJ262">
        <v>0.29582011044338635</v>
      </c>
      <c r="AK262">
        <v>0.10843346490565511</v>
      </c>
      <c r="AL262">
        <v>0.18126460429888464</v>
      </c>
      <c r="AM262">
        <v>0.26861446537244593</v>
      </c>
      <c r="AN262">
        <v>5.1090808727738087E-2</v>
      </c>
      <c r="AO262">
        <v>0.20219429173263681</v>
      </c>
      <c r="AP262">
        <v>0.68847815380178801</v>
      </c>
      <c r="AQ262">
        <v>0.38255764688977878</v>
      </c>
      <c r="AR262">
        <v>0.77384894774268531</v>
      </c>
      <c r="AS262">
        <v>1.8581534983424888</v>
      </c>
      <c r="AT262">
        <v>0.60859535957566901</v>
      </c>
      <c r="AU262" t="str">
        <f>VLOOKUP(A262,'Dataset 1 - General'!A:A,1,0)</f>
        <v>Firm 260</v>
      </c>
    </row>
    <row r="263" spans="1:47" x14ac:dyDescent="0.2">
      <c r="A263" t="s">
        <v>282</v>
      </c>
      <c r="B263">
        <v>509.95436577042318</v>
      </c>
      <c r="C263">
        <v>1840.0604210510824</v>
      </c>
      <c r="D263">
        <v>1007.9162490924504</v>
      </c>
      <c r="E263">
        <v>1188.3602689425111</v>
      </c>
      <c r="F263">
        <v>833.61438661062152</v>
      </c>
      <c r="G263">
        <v>29.83194797381384</v>
      </c>
      <c r="H263">
        <v>1629.212456676667</v>
      </c>
      <c r="I263">
        <v>1083.7586628703089</v>
      </c>
      <c r="J263">
        <v>107.560192370089</v>
      </c>
      <c r="K263">
        <v>1764.876353063212</v>
      </c>
      <c r="L263">
        <v>1590.6456315205269</v>
      </c>
      <c r="M263">
        <v>883.24228975167887</v>
      </c>
      <c r="N263">
        <v>1006.2028609962355</v>
      </c>
      <c r="O263">
        <v>1002.814466686778</v>
      </c>
      <c r="P263">
        <v>2148.8889859300466</v>
      </c>
      <c r="Q263">
        <v>0.82388430169290894</v>
      </c>
      <c r="R263">
        <v>0.17385898684394299</v>
      </c>
      <c r="S263">
        <v>1.1022081438359692</v>
      </c>
      <c r="T263">
        <v>0.69771953695119182</v>
      </c>
      <c r="U263">
        <v>0.47518293103080433</v>
      </c>
      <c r="V263">
        <v>0.53362665274096066</v>
      </c>
      <c r="W263">
        <v>0.51552858013549918</v>
      </c>
      <c r="X263">
        <v>7.8873094316629436E-2</v>
      </c>
      <c r="Y263">
        <v>0.1580656868355978</v>
      </c>
      <c r="Z263">
        <v>0.38280301874337253</v>
      </c>
      <c r="AA263">
        <v>1.5933895538867573</v>
      </c>
      <c r="AB263">
        <v>1.6436095393265788</v>
      </c>
      <c r="AC263">
        <v>1.7794452278930804</v>
      </c>
      <c r="AD263">
        <v>0.12770842727233492</v>
      </c>
      <c r="AE263">
        <v>1.3986801626591845</v>
      </c>
      <c r="AF263">
        <v>0.44738218698264959</v>
      </c>
      <c r="AG263">
        <v>0.48674561342348077</v>
      </c>
      <c r="AH263">
        <v>0.50428302088281207</v>
      </c>
      <c r="AI263">
        <v>0.24096243952753268</v>
      </c>
      <c r="AJ263">
        <v>1.3016423714301104</v>
      </c>
      <c r="AK263">
        <v>0.51666110359301065</v>
      </c>
      <c r="AL263">
        <v>0.17980001254966282</v>
      </c>
      <c r="AM263">
        <v>0.320210023387971</v>
      </c>
      <c r="AN263">
        <v>4.3597855375522965E-2</v>
      </c>
      <c r="AO263">
        <v>0.18371492015711824</v>
      </c>
      <c r="AP263">
        <v>0.54207511168756617</v>
      </c>
      <c r="AQ263">
        <v>1.5448392748616198</v>
      </c>
      <c r="AR263">
        <v>0.40737733320719899</v>
      </c>
      <c r="AS263">
        <v>0.83229961645225681</v>
      </c>
      <c r="AT263">
        <v>1.5980993747635335</v>
      </c>
      <c r="AU263" t="str">
        <f>VLOOKUP(A263,'Dataset 1 - General'!A:A,1,0)</f>
        <v>Firm 261</v>
      </c>
    </row>
    <row r="264" spans="1:47" x14ac:dyDescent="0.2">
      <c r="A264" t="s">
        <v>283</v>
      </c>
      <c r="B264">
        <v>4.4298089354723684</v>
      </c>
      <c r="C264">
        <v>0</v>
      </c>
      <c r="D264">
        <v>0</v>
      </c>
      <c r="E264">
        <v>0</v>
      </c>
      <c r="F264">
        <v>0</v>
      </c>
      <c r="G264">
        <v>4.3419227868159904</v>
      </c>
      <c r="H264">
        <v>0</v>
      </c>
      <c r="I264">
        <v>0</v>
      </c>
      <c r="J264">
        <v>0</v>
      </c>
      <c r="K264">
        <v>0</v>
      </c>
      <c r="L264">
        <v>14.598131997229299</v>
      </c>
      <c r="M264">
        <v>0</v>
      </c>
      <c r="N264">
        <v>0</v>
      </c>
      <c r="O264">
        <v>0</v>
      </c>
      <c r="P264">
        <v>0</v>
      </c>
      <c r="Q264">
        <v>-5.9391526389989686E-2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-6.4372735650267687E-2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 t="str">
        <f>VLOOKUP(A264,'Dataset 1 - General'!A:A,1,0)</f>
        <v>Firm 262</v>
      </c>
    </row>
    <row r="265" spans="1:47" x14ac:dyDescent="0.2">
      <c r="A265" t="s">
        <v>284</v>
      </c>
      <c r="B265">
        <v>1.7311918471422945</v>
      </c>
      <c r="C265">
        <v>10.261460733898835</v>
      </c>
      <c r="D265">
        <v>4.6285875457755008</v>
      </c>
      <c r="E265">
        <v>0.60894337912835328</v>
      </c>
      <c r="F265">
        <v>28.845243859571397</v>
      </c>
      <c r="G265">
        <v>8.6538438944079115</v>
      </c>
      <c r="H265">
        <v>18.850937749852466</v>
      </c>
      <c r="I265">
        <v>19.480915120765189</v>
      </c>
      <c r="J265">
        <v>20.40269920189856</v>
      </c>
      <c r="K265">
        <v>18.411921460498348</v>
      </c>
      <c r="L265">
        <v>1.4564917555620509</v>
      </c>
      <c r="M265">
        <v>4.6760412923590842</v>
      </c>
      <c r="N265">
        <v>5.6438886938134738</v>
      </c>
      <c r="O265">
        <v>4.3602033230514203E-2</v>
      </c>
      <c r="P265">
        <v>0.972699940252711</v>
      </c>
      <c r="Q265">
        <v>0.88699378996871148</v>
      </c>
      <c r="R265">
        <v>0.33303829139204466</v>
      </c>
      <c r="S265">
        <v>0.1101884334644119</v>
      </c>
      <c r="T265">
        <v>0.34948945308913709</v>
      </c>
      <c r="U265">
        <v>0.17818443687596358</v>
      </c>
      <c r="V265">
        <v>0.34608706778157455</v>
      </c>
      <c r="W265">
        <v>0.40610527319802758</v>
      </c>
      <c r="X265">
        <v>0.1528455220705501</v>
      </c>
      <c r="Y265">
        <v>9.5359165856399673E-3</v>
      </c>
      <c r="Z265">
        <v>0.25105468400274245</v>
      </c>
      <c r="AA265">
        <v>1.0279437163316221</v>
      </c>
      <c r="AB265">
        <v>0.59911901569185633</v>
      </c>
      <c r="AC265">
        <v>0.43282730617389759</v>
      </c>
      <c r="AD265">
        <v>0.66572223608883185</v>
      </c>
      <c r="AE265">
        <v>0.1443934031584744</v>
      </c>
      <c r="AF265">
        <v>0.52044217814456084</v>
      </c>
      <c r="AG265">
        <v>0.48567347433097824</v>
      </c>
      <c r="AH265">
        <v>0.42782286008086762</v>
      </c>
      <c r="AI265">
        <v>0.53159390184142952</v>
      </c>
      <c r="AJ265">
        <v>0.64842549105643355</v>
      </c>
      <c r="AK265">
        <v>4.9467427269495504E-2</v>
      </c>
      <c r="AL265">
        <v>0.18054513924244953</v>
      </c>
      <c r="AM265">
        <v>0.22337466401419631</v>
      </c>
      <c r="AN265">
        <v>0.41191316681866197</v>
      </c>
      <c r="AO265">
        <v>0.33554870670236925</v>
      </c>
      <c r="AP265">
        <v>1.0217649648727065</v>
      </c>
      <c r="AQ265">
        <v>0.11373024319143693</v>
      </c>
      <c r="AR265">
        <v>2.856878761528086E-3</v>
      </c>
      <c r="AS265">
        <v>0.54077885021698691</v>
      </c>
      <c r="AT265">
        <v>1.0333745366396314</v>
      </c>
      <c r="AU265" t="str">
        <f>VLOOKUP(A265,'Dataset 1 - General'!A:A,1,0)</f>
        <v>Firm 263</v>
      </c>
    </row>
    <row r="266" spans="1:47" x14ac:dyDescent="0.2">
      <c r="A266" t="s">
        <v>285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 t="str">
        <f>VLOOKUP(A266,'Dataset 1 - General'!A:A,1,0)</f>
        <v>Firm 264</v>
      </c>
    </row>
    <row r="267" spans="1:47" x14ac:dyDescent="0.2">
      <c r="A267" t="s">
        <v>286</v>
      </c>
      <c r="B267">
        <v>0</v>
      </c>
      <c r="C267">
        <v>0</v>
      </c>
      <c r="D267">
        <v>0</v>
      </c>
      <c r="E267">
        <v>0.14306087397554557</v>
      </c>
      <c r="F267">
        <v>1.0335536892396474E-2</v>
      </c>
      <c r="G267">
        <v>0</v>
      </c>
      <c r="H267">
        <v>0</v>
      </c>
      <c r="I267">
        <v>0</v>
      </c>
      <c r="J267">
        <v>7.4886273831203887E-2</v>
      </c>
      <c r="K267">
        <v>0.40961979062358206</v>
      </c>
      <c r="L267">
        <v>0</v>
      </c>
      <c r="M267">
        <v>0</v>
      </c>
      <c r="N267">
        <v>0</v>
      </c>
      <c r="O267">
        <v>0.38033525635847298</v>
      </c>
      <c r="P267">
        <v>0.32511500573702007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 t="str">
        <f>VLOOKUP(A267,'Dataset 1 - General'!A:A,1,0)</f>
        <v>Firm 265</v>
      </c>
    </row>
    <row r="268" spans="1:47" x14ac:dyDescent="0.2">
      <c r="A268" t="s">
        <v>287</v>
      </c>
      <c r="B268">
        <v>18.950382722454741</v>
      </c>
      <c r="C268">
        <v>10.891833130189882</v>
      </c>
      <c r="D268">
        <v>9.2968723365461354</v>
      </c>
      <c r="E268">
        <v>45.055074769995315</v>
      </c>
      <c r="F268">
        <v>15.151871662147991</v>
      </c>
      <c r="G268">
        <v>13.901530763245297</v>
      </c>
      <c r="H268">
        <v>57.411917327853089</v>
      </c>
      <c r="I268">
        <v>41.705348861129828</v>
      </c>
      <c r="J268">
        <v>14.818021534620385</v>
      </c>
      <c r="K268">
        <v>62.3525228274884</v>
      </c>
      <c r="L268">
        <v>1.8304365067225286</v>
      </c>
      <c r="M268">
        <v>0.35924094944514168</v>
      </c>
      <c r="N268">
        <v>0.91205460968265739</v>
      </c>
      <c r="O268">
        <v>-7.1414057673494495</v>
      </c>
      <c r="P268">
        <v>-1.1719073562129154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0.91580642459989303</v>
      </c>
      <c r="AG268">
        <v>0.43934174233263218</v>
      </c>
      <c r="AH268">
        <v>1.1159626527204063</v>
      </c>
      <c r="AI268">
        <v>0.8046365509422565</v>
      </c>
      <c r="AJ268">
        <v>1.2293388027071119</v>
      </c>
      <c r="AK268">
        <v>0.2022098579272695</v>
      </c>
      <c r="AL268">
        <v>0.49585937965986532</v>
      </c>
      <c r="AM268">
        <v>0.27332733841414375</v>
      </c>
      <c r="AN268">
        <v>0.17304450351075179</v>
      </c>
      <c r="AO268">
        <v>0.13685139293790582</v>
      </c>
      <c r="AP268">
        <v>1.4695591856589063</v>
      </c>
      <c r="AQ268">
        <v>1.35603991825695</v>
      </c>
      <c r="AR268">
        <v>1.723041412223669</v>
      </c>
      <c r="AS268">
        <v>0.90243335993309315</v>
      </c>
      <c r="AT268">
        <v>0.54355313234667635</v>
      </c>
      <c r="AU268" t="str">
        <f>VLOOKUP(A268,'Dataset 1 - General'!A:A,1,0)</f>
        <v>Firm 266</v>
      </c>
    </row>
    <row r="269" spans="1:47" x14ac:dyDescent="0.2">
      <c r="A269" t="s">
        <v>288</v>
      </c>
      <c r="B269">
        <v>0.93339554734287933</v>
      </c>
      <c r="C269">
        <v>3.2338155874051138</v>
      </c>
      <c r="D269">
        <v>6.5432137408524342</v>
      </c>
      <c r="E269">
        <v>6.1635492066958548</v>
      </c>
      <c r="F269">
        <v>8.2593086613593965</v>
      </c>
      <c r="G269">
        <v>-1.5057554486565101</v>
      </c>
      <c r="H269">
        <v>-2.1342015510066417</v>
      </c>
      <c r="I269">
        <v>-3.239620442820565</v>
      </c>
      <c r="J269">
        <v>-4.8905446093501048</v>
      </c>
      <c r="K269">
        <v>-2.6696067723561909</v>
      </c>
      <c r="L269">
        <v>-0.711641329687699</v>
      </c>
      <c r="M269">
        <v>-0.80092690377316178</v>
      </c>
      <c r="N269">
        <v>-0.32655896248896149</v>
      </c>
      <c r="O269">
        <v>-0.27057898075003961</v>
      </c>
      <c r="P269">
        <v>-2.785810567152867</v>
      </c>
      <c r="Q269">
        <v>0.35943634669789754</v>
      </c>
      <c r="R269">
        <v>0.43436556722095693</v>
      </c>
      <c r="S269">
        <v>9.8444881917439858E-2</v>
      </c>
      <c r="T269">
        <v>0.49966649805649704</v>
      </c>
      <c r="U269">
        <v>0.74166081617818147</v>
      </c>
      <c r="V269">
        <v>0.70832240416988745</v>
      </c>
      <c r="W269">
        <v>0.16995094206551706</v>
      </c>
      <c r="X269">
        <v>0.34568850655928141</v>
      </c>
      <c r="Y269">
        <v>0.34656304152859191</v>
      </c>
      <c r="Z269">
        <v>0.84468445521085422</v>
      </c>
      <c r="AA269">
        <v>1.6828746400513284</v>
      </c>
      <c r="AB269">
        <v>0.74134433035591329</v>
      </c>
      <c r="AC269">
        <v>0.70311646983528042</v>
      </c>
      <c r="AD269">
        <v>1.558917257898113</v>
      </c>
      <c r="AE269">
        <v>1.5290673769750844</v>
      </c>
      <c r="AF269">
        <v>9.5808755042448235E-2</v>
      </c>
      <c r="AG269">
        <v>0.1893299283930934</v>
      </c>
      <c r="AH269">
        <v>4.6296498628683701E-2</v>
      </c>
      <c r="AI269">
        <v>0.36912090974373313</v>
      </c>
      <c r="AJ269">
        <v>9.9923992972405173E-2</v>
      </c>
      <c r="AK269">
        <v>0.50181299128507051</v>
      </c>
      <c r="AL269">
        <v>0.21546406388307143</v>
      </c>
      <c r="AM269">
        <v>0.81178033087305901</v>
      </c>
      <c r="AN269">
        <v>0.55361001802910059</v>
      </c>
      <c r="AO269">
        <v>0.57077738597705419</v>
      </c>
      <c r="AP269">
        <v>0.87442913617062012</v>
      </c>
      <c r="AQ269">
        <v>1.5181587332251865</v>
      </c>
      <c r="AR269">
        <v>1.2357625537178889</v>
      </c>
      <c r="AS269">
        <v>0.15625281936550037</v>
      </c>
      <c r="AT269">
        <v>1.5600595068868741</v>
      </c>
      <c r="AU269" t="str">
        <f>VLOOKUP(A269,'Dataset 1 - General'!A:A,1,0)</f>
        <v>Firm 267</v>
      </c>
    </row>
    <row r="270" spans="1:47" x14ac:dyDescent="0.2">
      <c r="A270" t="s">
        <v>289</v>
      </c>
      <c r="B270">
        <v>15.81027345862619</v>
      </c>
      <c r="C270">
        <v>18.483241167772643</v>
      </c>
      <c r="D270">
        <v>3.3949695322501561</v>
      </c>
      <c r="E270">
        <v>17.575567672819155</v>
      </c>
      <c r="F270">
        <v>30.892814009670939</v>
      </c>
      <c r="G270">
        <v>13.064210722923566</v>
      </c>
      <c r="H270">
        <v>24.679539673693199</v>
      </c>
      <c r="I270">
        <v>28.726079481387927</v>
      </c>
      <c r="J270">
        <v>12.07777789911635</v>
      </c>
      <c r="K270">
        <v>14.891648129302354</v>
      </c>
      <c r="L270">
        <v>7.1257847463312247</v>
      </c>
      <c r="M270">
        <v>5.3537362687510432</v>
      </c>
      <c r="N270">
        <v>6.0051459431740764</v>
      </c>
      <c r="O270">
        <v>4.103489618061479</v>
      </c>
      <c r="P270">
        <v>17.669848710676728</v>
      </c>
      <c r="Q270">
        <v>0.29722001178188984</v>
      </c>
      <c r="R270">
        <v>0.24730424348653773</v>
      </c>
      <c r="S270">
        <v>0.98462525986604565</v>
      </c>
      <c r="T270">
        <v>0.88919249760078545</v>
      </c>
      <c r="U270">
        <v>0.33286883067801237</v>
      </c>
      <c r="V270">
        <v>0.26939354634605894</v>
      </c>
      <c r="W270">
        <v>0.29550511294283455</v>
      </c>
      <c r="X270">
        <v>1.1737470980887119</v>
      </c>
      <c r="Y270">
        <v>0.66630364617731008</v>
      </c>
      <c r="Z270">
        <v>0.64109305184817467</v>
      </c>
      <c r="AA270">
        <v>0.79178117575755202</v>
      </c>
      <c r="AB270">
        <v>1.042502368948905</v>
      </c>
      <c r="AC270">
        <v>1.7278757412069028</v>
      </c>
      <c r="AD270">
        <v>2.0236131469945557</v>
      </c>
      <c r="AE270">
        <v>0.77366507160361575</v>
      </c>
      <c r="AF270">
        <v>0.66419845561601143</v>
      </c>
      <c r="AG270">
        <v>1.0347709897388155</v>
      </c>
      <c r="AH270">
        <v>0.8783106506540076</v>
      </c>
      <c r="AI270">
        <v>9.7008937695197764E-2</v>
      </c>
      <c r="AJ270">
        <v>9.0315373760652129E-2</v>
      </c>
      <c r="AK270">
        <v>0.23323911684683094</v>
      </c>
      <c r="AL270">
        <v>0.16691926388189129</v>
      </c>
      <c r="AM270">
        <v>0.42480628624519617</v>
      </c>
      <c r="AN270">
        <v>0.43682428207312757</v>
      </c>
      <c r="AO270">
        <v>0.5377079295073528</v>
      </c>
      <c r="AP270">
        <v>2.1925692439924878E-2</v>
      </c>
      <c r="AQ270">
        <v>1.3756202818682017</v>
      </c>
      <c r="AR270">
        <v>0.66485401919513043</v>
      </c>
      <c r="AS270">
        <v>0.47448659103390683</v>
      </c>
      <c r="AT270">
        <v>1.3339943849936793</v>
      </c>
      <c r="AU270" t="str">
        <f>VLOOKUP(A270,'Dataset 1 - General'!A:A,1,0)</f>
        <v>Firm 268</v>
      </c>
    </row>
    <row r="271" spans="1:47" x14ac:dyDescent="0.2">
      <c r="A271" t="s">
        <v>290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 t="str">
        <f>VLOOKUP(A271,'Dataset 1 - General'!A:A,1,0)</f>
        <v>Firm 269</v>
      </c>
    </row>
    <row r="272" spans="1:47" x14ac:dyDescent="0.2">
      <c r="A272" t="s">
        <v>291</v>
      </c>
      <c r="B272">
        <v>-55.331304137269512</v>
      </c>
      <c r="C272">
        <v>-6.0837559302283282</v>
      </c>
      <c r="D272">
        <v>-1.0282146222619311</v>
      </c>
      <c r="E272">
        <v>14.282620878637026</v>
      </c>
      <c r="F272">
        <v>1.1275850687992324</v>
      </c>
      <c r="G272">
        <v>88.390386239838236</v>
      </c>
      <c r="H272">
        <v>693.79373727201062</v>
      </c>
      <c r="I272">
        <v>162.09847241458215</v>
      </c>
      <c r="J272">
        <v>272.66642497549299</v>
      </c>
      <c r="K272">
        <v>349.8139289073813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-32.426747074582579</v>
      </c>
      <c r="AG272">
        <v>-23.436362015523319</v>
      </c>
      <c r="AH272">
        <v>-66.061843913453757</v>
      </c>
      <c r="AI272">
        <v>-4312.8930216626732</v>
      </c>
      <c r="AJ272">
        <v>748.33075851196793</v>
      </c>
      <c r="AK272">
        <v>0.35150882548010093</v>
      </c>
      <c r="AL272">
        <v>0.41015038871195397</v>
      </c>
      <c r="AM272">
        <v>0.70323810564564604</v>
      </c>
      <c r="AN272">
        <v>-4.8566599720075567</v>
      </c>
      <c r="AO272">
        <v>4.1818171544357172</v>
      </c>
      <c r="AP272">
        <v>-540.89601456720982</v>
      </c>
      <c r="AQ272">
        <v>-179.99448046745994</v>
      </c>
      <c r="AR272">
        <v>-210.45845590310515</v>
      </c>
      <c r="AS272">
        <v>-1618.2147869252653</v>
      </c>
      <c r="AT272">
        <v>1597.3290867369294</v>
      </c>
      <c r="AU272" t="str">
        <f>VLOOKUP(A272,'Dataset 1 - General'!A:A,1,0)</f>
        <v>Firm 270</v>
      </c>
    </row>
    <row r="273" spans="1:47" x14ac:dyDescent="0.2">
      <c r="A273" t="s">
        <v>292</v>
      </c>
      <c r="B273">
        <v>16.966875382574699</v>
      </c>
      <c r="C273">
        <v>0.52195406524178889</v>
      </c>
      <c r="D273">
        <v>0</v>
      </c>
      <c r="E273">
        <v>0</v>
      </c>
      <c r="F273">
        <v>0</v>
      </c>
      <c r="G273">
        <v>12.654949397873025</v>
      </c>
      <c r="H273">
        <v>7.8325063556058625</v>
      </c>
      <c r="I273">
        <v>0</v>
      </c>
      <c r="J273">
        <v>0</v>
      </c>
      <c r="K273">
        <v>0</v>
      </c>
      <c r="L273">
        <v>-2.1690240446094893</v>
      </c>
      <c r="M273">
        <v>-1.7407089073500338E-4</v>
      </c>
      <c r="N273">
        <v>0</v>
      </c>
      <c r="O273">
        <v>0</v>
      </c>
      <c r="P273">
        <v>0</v>
      </c>
      <c r="Q273">
        <v>1.4879884043265168</v>
      </c>
      <c r="R273">
        <v>1.5436230041112602</v>
      </c>
      <c r="S273">
        <v>0</v>
      </c>
      <c r="T273">
        <v>0</v>
      </c>
      <c r="U273">
        <v>0</v>
      </c>
      <c r="V273">
        <v>6.3850221524125433E-3</v>
      </c>
      <c r="W273">
        <v>-1.4070988740705143E-2</v>
      </c>
      <c r="X273">
        <v>0</v>
      </c>
      <c r="Y273">
        <v>0</v>
      </c>
      <c r="Z273">
        <v>0</v>
      </c>
      <c r="AA273">
        <v>1.8681718663650961E-2</v>
      </c>
      <c r="AB273">
        <v>0.59630441468850426</v>
      </c>
      <c r="AC273">
        <v>0</v>
      </c>
      <c r="AD273">
        <v>0</v>
      </c>
      <c r="AE273">
        <v>0</v>
      </c>
      <c r="AF273">
        <v>0.33178825213625796</v>
      </c>
      <c r="AG273">
        <v>0.27982601976169014</v>
      </c>
      <c r="AH273">
        <v>0</v>
      </c>
      <c r="AI273">
        <v>0</v>
      </c>
      <c r="AJ273">
        <v>0</v>
      </c>
      <c r="AK273">
        <v>3.6110859479896708E-2</v>
      </c>
      <c r="AL273">
        <v>-1.6795685470889984E-3</v>
      </c>
      <c r="AM273">
        <v>0</v>
      </c>
      <c r="AN273">
        <v>0</v>
      </c>
      <c r="AO273">
        <v>0</v>
      </c>
      <c r="AP273">
        <v>1.4579592775744299</v>
      </c>
      <c r="AQ273">
        <v>0.17434970682830866</v>
      </c>
      <c r="AR273">
        <v>0</v>
      </c>
      <c r="AS273">
        <v>0</v>
      </c>
      <c r="AT273">
        <v>0</v>
      </c>
      <c r="AU273" t="str">
        <f>VLOOKUP(A273,'Dataset 1 - General'!A:A,1,0)</f>
        <v>Firm 271</v>
      </c>
    </row>
    <row r="274" spans="1:47" x14ac:dyDescent="0.2">
      <c r="A274" t="s">
        <v>293</v>
      </c>
      <c r="B274">
        <v>404.8638646985936</v>
      </c>
      <c r="C274">
        <v>408.38390262907717</v>
      </c>
      <c r="D274">
        <v>184.79146815523245</v>
      </c>
      <c r="E274">
        <v>54.709102078397173</v>
      </c>
      <c r="F274">
        <v>37.622861869307137</v>
      </c>
      <c r="G274">
        <v>1029.6016496430846</v>
      </c>
      <c r="H274">
        <v>588.2244894414597</v>
      </c>
      <c r="I274">
        <v>311.71106952865551</v>
      </c>
      <c r="J274">
        <v>1057.5494237777671</v>
      </c>
      <c r="K274">
        <v>1120.4486047965449</v>
      </c>
      <c r="L274">
        <v>654.6307227176344</v>
      </c>
      <c r="M274">
        <v>302.53129378970772</v>
      </c>
      <c r="N274">
        <v>26.528211073860337</v>
      </c>
      <c r="O274">
        <v>833.98206942617242</v>
      </c>
      <c r="P274">
        <v>702.32722012886109</v>
      </c>
      <c r="Q274">
        <v>0.63733524357932259</v>
      </c>
      <c r="R274">
        <v>0.23641264987597452</v>
      </c>
      <c r="S274">
        <v>0.28473916157920132</v>
      </c>
      <c r="T274">
        <v>0.77000431184158569</v>
      </c>
      <c r="U274">
        <v>0.26053786445519966</v>
      </c>
      <c r="V274">
        <v>0.57332171711352542</v>
      </c>
      <c r="W274">
        <v>0.9120105301497774</v>
      </c>
      <c r="X274">
        <v>0.15057727985062749</v>
      </c>
      <c r="Y274">
        <v>0.88594610830992271</v>
      </c>
      <c r="Z274">
        <v>0.20147870858541481</v>
      </c>
      <c r="AA274">
        <v>1.2186953503022024</v>
      </c>
      <c r="AB274">
        <v>0.16239857158448334</v>
      </c>
      <c r="AC274">
        <v>0.22480705910645477</v>
      </c>
      <c r="AD274">
        <v>0.16777627305800535</v>
      </c>
      <c r="AE274">
        <v>0.78461987828780344</v>
      </c>
      <c r="AF274">
        <v>0.43192196240235942</v>
      </c>
      <c r="AG274">
        <v>0.55562855432305591</v>
      </c>
      <c r="AH274">
        <v>0.43627345882766388</v>
      </c>
      <c r="AI274">
        <v>0.28491586660600859</v>
      </c>
      <c r="AJ274">
        <v>1.0873993750010673</v>
      </c>
      <c r="AK274">
        <v>0.29379854432692482</v>
      </c>
      <c r="AL274">
        <v>0.31825702521674137</v>
      </c>
      <c r="AM274">
        <v>0.31859976623585873</v>
      </c>
      <c r="AN274">
        <v>0.21747760910028469</v>
      </c>
      <c r="AO274">
        <v>0.51592401254767772</v>
      </c>
      <c r="AP274">
        <v>0.87897900957768749</v>
      </c>
      <c r="AQ274">
        <v>1.0720138306507057</v>
      </c>
      <c r="AR274">
        <v>0.39463593081361625</v>
      </c>
      <c r="AS274">
        <v>0.92635523208613113</v>
      </c>
      <c r="AT274">
        <v>0.49191606313601738</v>
      </c>
      <c r="AU274" t="str">
        <f>VLOOKUP(A274,'Dataset 1 - General'!A:A,1,0)</f>
        <v>Firm 272</v>
      </c>
    </row>
    <row r="275" spans="1:47" x14ac:dyDescent="0.2">
      <c r="A275" t="s">
        <v>294</v>
      </c>
      <c r="B275">
        <v>287.97114236627397</v>
      </c>
      <c r="C275">
        <v>143.39872414591645</v>
      </c>
      <c r="D275">
        <v>50.457672590653004</v>
      </c>
      <c r="E275">
        <v>430.27637028012452</v>
      </c>
      <c r="F275">
        <v>461.61069032813754</v>
      </c>
      <c r="G275">
        <v>156.9640431016083</v>
      </c>
      <c r="H275">
        <v>1607.8138700823172</v>
      </c>
      <c r="I275">
        <v>560.53246836427115</v>
      </c>
      <c r="J275">
        <v>1133.6917958514784</v>
      </c>
      <c r="K275">
        <v>2291.8938305435163</v>
      </c>
      <c r="L275">
        <v>194.62932310569636</v>
      </c>
      <c r="M275">
        <v>131.63182494023226</v>
      </c>
      <c r="N275">
        <v>164.52365869857806</v>
      </c>
      <c r="O275">
        <v>269.57782947219454</v>
      </c>
      <c r="P275">
        <v>383.32135725538456</v>
      </c>
      <c r="Q275">
        <v>0.72117322243721071</v>
      </c>
      <c r="R275">
        <v>0.42825289641346176</v>
      </c>
      <c r="S275">
        <v>0.5609285232338973</v>
      </c>
      <c r="T275">
        <v>0.98078517382015418</v>
      </c>
      <c r="U275">
        <v>0.50587045645746032</v>
      </c>
      <c r="V275">
        <v>0.23909867954872194</v>
      </c>
      <c r="W275">
        <v>2.2217211988827139E-2</v>
      </c>
      <c r="X275">
        <v>0.1445820032453419</v>
      </c>
      <c r="Y275">
        <v>0.2497115413296713</v>
      </c>
      <c r="Z275">
        <v>0.36721158347073612</v>
      </c>
      <c r="AA275">
        <v>0.3167836661092841</v>
      </c>
      <c r="AB275">
        <v>0.44732575736771174</v>
      </c>
      <c r="AC275">
        <v>0.71743822052701589</v>
      </c>
      <c r="AD275">
        <v>0.76305357641143057</v>
      </c>
      <c r="AE275">
        <v>0.28283419938741378</v>
      </c>
      <c r="AF275">
        <v>1.1355566849628429</v>
      </c>
      <c r="AG275">
        <v>0.10262396750013307</v>
      </c>
      <c r="AH275">
        <v>0.71126711856308511</v>
      </c>
      <c r="AI275">
        <v>0.23738287649945697</v>
      </c>
      <c r="AJ275">
        <v>9.2748599955865485E-2</v>
      </c>
      <c r="AK275">
        <v>0.33752268780290601</v>
      </c>
      <c r="AL275">
        <v>0.22938651976069269</v>
      </c>
      <c r="AM275">
        <v>0.35440002606672188</v>
      </c>
      <c r="AN275">
        <v>0.29492226248484443</v>
      </c>
      <c r="AO275">
        <v>0.13596651646922453</v>
      </c>
      <c r="AP275">
        <v>0.39970546858109357</v>
      </c>
      <c r="AQ275">
        <v>0.46420409365310678</v>
      </c>
      <c r="AR275">
        <v>1.6903556000904563</v>
      </c>
      <c r="AS275">
        <v>0.85950590915949543</v>
      </c>
      <c r="AT275">
        <v>1.296532391152627</v>
      </c>
      <c r="AU275" t="str">
        <f>VLOOKUP(A275,'Dataset 1 - General'!A:A,1,0)</f>
        <v>Firm 273</v>
      </c>
    </row>
    <row r="276" spans="1:47" x14ac:dyDescent="0.2">
      <c r="A276" t="s">
        <v>295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 t="str">
        <f>VLOOKUP(A276,'Dataset 1 - General'!A:A,1,0)</f>
        <v>Firm 274</v>
      </c>
    </row>
    <row r="277" spans="1:47" x14ac:dyDescent="0.2">
      <c r="A277" t="s">
        <v>296</v>
      </c>
      <c r="B277">
        <v>240.82664500784577</v>
      </c>
      <c r="C277">
        <v>1701.4924192084538</v>
      </c>
      <c r="D277">
        <v>6.3918068253733651</v>
      </c>
      <c r="E277">
        <v>234.59848033210324</v>
      </c>
      <c r="F277">
        <v>7.4896717642985866</v>
      </c>
      <c r="G277">
        <v>305.70991127722931</v>
      </c>
      <c r="H277">
        <v>200.53609402925184</v>
      </c>
      <c r="I277">
        <v>344.70124836657664</v>
      </c>
      <c r="J277">
        <v>132.02731656074408</v>
      </c>
      <c r="K277">
        <v>215.5601535590296</v>
      </c>
      <c r="L277">
        <v>150.06405193392931</v>
      </c>
      <c r="M277">
        <v>87.452707498150289</v>
      </c>
      <c r="N277">
        <v>19.982547756780804</v>
      </c>
      <c r="O277">
        <v>0.65691025136616055</v>
      </c>
      <c r="P277">
        <v>4.6408622878966836</v>
      </c>
      <c r="Q277">
        <v>0.12384393508825968</v>
      </c>
      <c r="R277">
        <v>0.54078855196647835</v>
      </c>
      <c r="S277">
        <v>0.37268724947130716</v>
      </c>
      <c r="T277">
        <v>0.95643421147916829</v>
      </c>
      <c r="U277">
        <v>0.32361199848379357</v>
      </c>
      <c r="V277">
        <v>0.39612181278504316</v>
      </c>
      <c r="W277">
        <v>0.56215350543625164</v>
      </c>
      <c r="X277">
        <v>0.22742495137148247</v>
      </c>
      <c r="Y277">
        <v>0.35390581506712249</v>
      </c>
      <c r="Z277">
        <v>0.21712141583742797</v>
      </c>
      <c r="AA277">
        <v>1.2013728407828517</v>
      </c>
      <c r="AB277">
        <v>1.8849219962902564</v>
      </c>
      <c r="AC277">
        <v>0.23271116875366354</v>
      </c>
      <c r="AD277">
        <v>1.7114382392753589</v>
      </c>
      <c r="AE277">
        <v>0.39777065375428983</v>
      </c>
      <c r="AF277">
        <v>6.4414195792568071E-4</v>
      </c>
      <c r="AG277">
        <v>0.47519825534333188</v>
      </c>
      <c r="AH277">
        <v>0.54726177407418486</v>
      </c>
      <c r="AI277">
        <v>2.7999106424086562</v>
      </c>
      <c r="AJ277">
        <v>4.4841094811521966E-2</v>
      </c>
      <c r="AK277">
        <v>0.14307306524886468</v>
      </c>
      <c r="AL277">
        <v>0.20682204076623517</v>
      </c>
      <c r="AM277">
        <v>0.20544248303428814</v>
      </c>
      <c r="AN277">
        <v>0.18069234064004261</v>
      </c>
      <c r="AO277">
        <v>6.811809801704663E-3</v>
      </c>
      <c r="AP277">
        <v>0.4547036633885525</v>
      </c>
      <c r="AQ277">
        <v>2.2596650892198165</v>
      </c>
      <c r="AR277">
        <v>0.84826425199155409</v>
      </c>
      <c r="AS277">
        <v>1.106611449019903</v>
      </c>
      <c r="AT277">
        <v>0.61634950849000303</v>
      </c>
      <c r="AU277" t="str">
        <f>VLOOKUP(A277,'Dataset 1 - General'!A:A,1,0)</f>
        <v>Firm 275</v>
      </c>
    </row>
    <row r="278" spans="1:47" x14ac:dyDescent="0.2">
      <c r="A278" t="s">
        <v>297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 t="str">
        <f>VLOOKUP(A278,'Dataset 1 - General'!A:A,1,0)</f>
        <v>Firm 276</v>
      </c>
    </row>
    <row r="279" spans="1:47" x14ac:dyDescent="0.2">
      <c r="A279" t="s">
        <v>298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 t="str">
        <f>VLOOKUP(A279,'Dataset 1 - General'!A:A,1,0)</f>
        <v>Firm 277</v>
      </c>
    </row>
    <row r="280" spans="1:47" x14ac:dyDescent="0.2">
      <c r="A280" t="s">
        <v>299</v>
      </c>
      <c r="B280">
        <v>285.01344001206189</v>
      </c>
      <c r="C280">
        <v>286.83986045968413</v>
      </c>
      <c r="D280">
        <v>77.780695475524837</v>
      </c>
      <c r="E280">
        <v>570.28683087441027</v>
      </c>
      <c r="F280">
        <v>28.076163611606571</v>
      </c>
      <c r="G280">
        <v>129.09141658103132</v>
      </c>
      <c r="H280">
        <v>1374.1423787610977</v>
      </c>
      <c r="I280">
        <v>411.68743678760291</v>
      </c>
      <c r="J280">
        <v>1523.7756730168596</v>
      </c>
      <c r="K280">
        <v>283.50571115194811</v>
      </c>
      <c r="L280">
        <v>349.35675126229808</v>
      </c>
      <c r="M280">
        <v>2.9830794221034003</v>
      </c>
      <c r="N280">
        <v>168.32910545900268</v>
      </c>
      <c r="O280">
        <v>511.95348259545221</v>
      </c>
      <c r="P280">
        <v>26.932079756719439</v>
      </c>
      <c r="Q280">
        <v>0.21435964658548878</v>
      </c>
      <c r="R280">
        <v>0.42310156914155767</v>
      </c>
      <c r="S280">
        <v>0.72694125973246415</v>
      </c>
      <c r="T280">
        <v>0.27878055409583741</v>
      </c>
      <c r="U280">
        <v>0.35692467180322757</v>
      </c>
      <c r="V280">
        <v>0.34066727477928072</v>
      </c>
      <c r="W280">
        <v>0.13425106140154605</v>
      </c>
      <c r="X280">
        <v>0.23234908280118055</v>
      </c>
      <c r="Y280">
        <v>0.68610628286282371</v>
      </c>
      <c r="Z280">
        <v>0.29984112728071383</v>
      </c>
      <c r="AA280">
        <v>1.2716568899229952</v>
      </c>
      <c r="AB280">
        <v>1.3920561026688771</v>
      </c>
      <c r="AC280">
        <v>0.73105496196095021</v>
      </c>
      <c r="AD280">
        <v>1.5072752669662086</v>
      </c>
      <c r="AE280">
        <v>1.7916677622869241</v>
      </c>
      <c r="AF280">
        <v>0.63405756969368632</v>
      </c>
      <c r="AG280">
        <v>0.38029150482566332</v>
      </c>
      <c r="AH280">
        <v>0.82312267775502801</v>
      </c>
      <c r="AI280">
        <v>1.5386675941093886</v>
      </c>
      <c r="AJ280">
        <v>1.3358296529822744</v>
      </c>
      <c r="AK280">
        <v>0.45322056241520325</v>
      </c>
      <c r="AL280">
        <v>6.0551860294753609E-2</v>
      </c>
      <c r="AM280">
        <v>2.9874166689763886E-2</v>
      </c>
      <c r="AN280">
        <v>0.391956421002575</v>
      </c>
      <c r="AO280">
        <v>0.64941474301199731</v>
      </c>
      <c r="AP280">
        <v>0.57512953913072284</v>
      </c>
      <c r="AQ280">
        <v>1.4375414137976206</v>
      </c>
      <c r="AR280">
        <v>1.2535882378867003</v>
      </c>
      <c r="AS280">
        <v>5.4820704939977705E-2</v>
      </c>
      <c r="AT280">
        <v>0.85831757237747663</v>
      </c>
      <c r="AU280" t="str">
        <f>VLOOKUP(A280,'Dataset 1 - General'!A:A,1,0)</f>
        <v>Firm 278</v>
      </c>
    </row>
    <row r="281" spans="1:47" x14ac:dyDescent="0.2">
      <c r="A281" t="s">
        <v>300</v>
      </c>
      <c r="B281">
        <v>3.5765672095195513</v>
      </c>
      <c r="C281">
        <v>6.0033639374853491</v>
      </c>
      <c r="D281">
        <v>1.4416414487514475</v>
      </c>
      <c r="E281">
        <v>0</v>
      </c>
      <c r="F281">
        <v>0</v>
      </c>
      <c r="G281">
        <v>-7.7433945028771216</v>
      </c>
      <c r="H281">
        <v>-3.6561162564685783</v>
      </c>
      <c r="I281">
        <v>-5.8385682718734053E-2</v>
      </c>
      <c r="J281">
        <v>0</v>
      </c>
      <c r="K281">
        <v>0</v>
      </c>
      <c r="L281">
        <v>-3.913973683851971</v>
      </c>
      <c r="M281">
        <v>-1.0044409372449448</v>
      </c>
      <c r="N281">
        <v>0.88138922321756086</v>
      </c>
      <c r="O281">
        <v>0</v>
      </c>
      <c r="P281">
        <v>0</v>
      </c>
      <c r="Q281">
        <v>0.77509750417490286</v>
      </c>
      <c r="R281">
        <v>0.68365971857805852</v>
      </c>
      <c r="S281">
        <v>0.1220266230500897</v>
      </c>
      <c r="T281">
        <v>0</v>
      </c>
      <c r="U281">
        <v>0</v>
      </c>
      <c r="V281">
        <v>0.1241726477137462</v>
      </c>
      <c r="W281">
        <v>0.6727537254177488</v>
      </c>
      <c r="X281">
        <v>0.97678154293884811</v>
      </c>
      <c r="Y281">
        <v>0</v>
      </c>
      <c r="Z281">
        <v>0</v>
      </c>
      <c r="AA281">
        <v>0.85594405907774473</v>
      </c>
      <c r="AB281">
        <v>0.94165421023031781</v>
      </c>
      <c r="AC281">
        <v>0.31986727243468566</v>
      </c>
      <c r="AD281">
        <v>0</v>
      </c>
      <c r="AE281">
        <v>0</v>
      </c>
      <c r="AF281">
        <v>0.35436862727247803</v>
      </c>
      <c r="AG281">
        <v>0.7322169089173457</v>
      </c>
      <c r="AH281">
        <v>0.21205152968443178</v>
      </c>
      <c r="AI281">
        <v>0</v>
      </c>
      <c r="AJ281">
        <v>0</v>
      </c>
      <c r="AK281">
        <v>0.61248192068276419</v>
      </c>
      <c r="AL281">
        <v>0.52013613756846466</v>
      </c>
      <c r="AM281">
        <v>0.52439198990847291</v>
      </c>
      <c r="AN281">
        <v>0</v>
      </c>
      <c r="AO281">
        <v>0</v>
      </c>
      <c r="AP281">
        <v>0.88488059131821284</v>
      </c>
      <c r="AQ281">
        <v>1.5669896113892274</v>
      </c>
      <c r="AR281">
        <v>0.67467317656483694</v>
      </c>
      <c r="AS281">
        <v>0</v>
      </c>
      <c r="AT281">
        <v>0</v>
      </c>
      <c r="AU281" t="str">
        <f>VLOOKUP(A281,'Dataset 1 - General'!A:A,1,0)</f>
        <v>Firm 279</v>
      </c>
    </row>
    <row r="282" spans="1:47" x14ac:dyDescent="0.2">
      <c r="A282" t="s">
        <v>301</v>
      </c>
      <c r="B282">
        <v>1102.3197435962634</v>
      </c>
      <c r="C282">
        <v>1339.9263835184909</v>
      </c>
      <c r="D282">
        <v>1402.3817690349765</v>
      </c>
      <c r="E282">
        <v>1064.1299977156782</v>
      </c>
      <c r="F282">
        <v>1228.9906064092054</v>
      </c>
      <c r="G282">
        <v>279.9369043280829</v>
      </c>
      <c r="H282">
        <v>304.58822448937019</v>
      </c>
      <c r="I282">
        <v>1582.5913850187833</v>
      </c>
      <c r="J282">
        <v>1572.577815211921</v>
      </c>
      <c r="K282">
        <v>2351.0220833743606</v>
      </c>
      <c r="L282">
        <v>2379.462672802259</v>
      </c>
      <c r="M282">
        <v>2514.5173186257571</v>
      </c>
      <c r="N282">
        <v>1951.8970559289892</v>
      </c>
      <c r="O282">
        <v>1112.6019886622707</v>
      </c>
      <c r="P282">
        <v>1399.5335645868288</v>
      </c>
      <c r="Q282">
        <v>0.33968430806401412</v>
      </c>
      <c r="R282">
        <v>0.66842749644097388</v>
      </c>
      <c r="S282">
        <v>0.19607222016556164</v>
      </c>
      <c r="T282">
        <v>7.9210240362035649E-3</v>
      </c>
      <c r="U282">
        <v>0.71188381967894609</v>
      </c>
      <c r="V282">
        <v>0.14421252058908068</v>
      </c>
      <c r="W282">
        <v>0.30473416952384025</v>
      </c>
      <c r="X282">
        <v>0.31427557691415881</v>
      </c>
      <c r="Y282">
        <v>1.9139376917676556E-2</v>
      </c>
      <c r="Z282">
        <v>0.43760089156176241</v>
      </c>
      <c r="AA282">
        <v>1.0475300734164037</v>
      </c>
      <c r="AB282">
        <v>1.0451794062724893</v>
      </c>
      <c r="AC282">
        <v>0.34099594714271952</v>
      </c>
      <c r="AD282">
        <v>0.50581833972290424</v>
      </c>
      <c r="AE282">
        <v>1.0314209396418261</v>
      </c>
      <c r="AF282">
        <v>0.22366689504717507</v>
      </c>
      <c r="AG282">
        <v>0.90014871698891219</v>
      </c>
      <c r="AH282">
        <v>0.88856716731440311</v>
      </c>
      <c r="AI282">
        <v>0.22885324745878169</v>
      </c>
      <c r="AJ282">
        <v>1.0755787308210869</v>
      </c>
      <c r="AK282">
        <v>0.53452788221234115</v>
      </c>
      <c r="AL282">
        <v>0.43470399319904451</v>
      </c>
      <c r="AM282">
        <v>0.30555938397299032</v>
      </c>
      <c r="AN282">
        <v>0.50301805167358371</v>
      </c>
      <c r="AO282">
        <v>0.22242880675848381</v>
      </c>
      <c r="AP282">
        <v>0.86073995090472222</v>
      </c>
      <c r="AQ282">
        <v>1.412329240361972</v>
      </c>
      <c r="AR282">
        <v>0.5105539736684227</v>
      </c>
      <c r="AS282">
        <v>0.49462788890865661</v>
      </c>
      <c r="AT282">
        <v>0.97543905965582844</v>
      </c>
      <c r="AU282" t="str">
        <f>VLOOKUP(A282,'Dataset 1 - General'!A:A,1,0)</f>
        <v>Firm 280</v>
      </c>
    </row>
    <row r="283" spans="1:47" x14ac:dyDescent="0.2">
      <c r="A283" t="s">
        <v>302</v>
      </c>
      <c r="B283">
        <v>157.63261275783</v>
      </c>
      <c r="C283">
        <v>160.05842399791158</v>
      </c>
      <c r="D283">
        <v>90.564811869089382</v>
      </c>
      <c r="E283">
        <v>5.1999035742546793</v>
      </c>
      <c r="F283">
        <v>94.207863442161383</v>
      </c>
      <c r="G283">
        <v>431.54281852724</v>
      </c>
      <c r="H283">
        <v>298.81544945454141</v>
      </c>
      <c r="I283">
        <v>212.55025576595943</v>
      </c>
      <c r="J283">
        <v>83.032450440462299</v>
      </c>
      <c r="K283">
        <v>152.90122949466206</v>
      </c>
      <c r="L283">
        <v>25.462231254033906</v>
      </c>
      <c r="M283">
        <v>158.3803865667609</v>
      </c>
      <c r="N283">
        <v>366.62938908155974</v>
      </c>
      <c r="O283">
        <v>84.738490112166986</v>
      </c>
      <c r="P283">
        <v>1.4686958676456048</v>
      </c>
      <c r="Q283">
        <v>0.52538475036111765</v>
      </c>
      <c r="R283">
        <v>0.69725352255666506</v>
      </c>
      <c r="S283">
        <v>0.5656797611990424</v>
      </c>
      <c r="T283">
        <v>0.57746734964646851</v>
      </c>
      <c r="U283">
        <v>0.69305161588720621</v>
      </c>
      <c r="V283">
        <v>0.65964935724930351</v>
      </c>
      <c r="W283">
        <v>0.57637673382330312</v>
      </c>
      <c r="X283">
        <v>0.39640289774584891</v>
      </c>
      <c r="Y283">
        <v>0.71665306615688895</v>
      </c>
      <c r="Z283">
        <v>2.4187946642199958E-2</v>
      </c>
      <c r="AA283">
        <v>0.11018921638208011</v>
      </c>
      <c r="AB283">
        <v>1.407808843260143</v>
      </c>
      <c r="AC283">
        <v>0.80122437392647483</v>
      </c>
      <c r="AD283">
        <v>0.67467750827700046</v>
      </c>
      <c r="AE283">
        <v>1.53424174291747</v>
      </c>
      <c r="AF283">
        <v>0.84241658010498</v>
      </c>
      <c r="AG283">
        <v>0.73446924835878868</v>
      </c>
      <c r="AH283">
        <v>0.80279069107817325</v>
      </c>
      <c r="AI283">
        <v>0.90473984139039954</v>
      </c>
      <c r="AJ283">
        <v>0.74492903087513607</v>
      </c>
      <c r="AK283">
        <v>0.55337378405811133</v>
      </c>
      <c r="AL283">
        <v>0.60333023605148317</v>
      </c>
      <c r="AM283">
        <v>0.55970978957248185</v>
      </c>
      <c r="AN283">
        <v>0.45215706730860805</v>
      </c>
      <c r="AO283">
        <v>0.1374658293906757</v>
      </c>
      <c r="AP283">
        <v>0.36063691789169999</v>
      </c>
      <c r="AQ283">
        <v>1.6874432007669822</v>
      </c>
      <c r="AR283">
        <v>1.3661376426598768</v>
      </c>
      <c r="AS283">
        <v>0.69796581581077954</v>
      </c>
      <c r="AT283">
        <v>0.66518228097037368</v>
      </c>
      <c r="AU283" t="str">
        <f>VLOOKUP(A283,'Dataset 1 - General'!A:A,1,0)</f>
        <v>Firm 281</v>
      </c>
    </row>
    <row r="284" spans="1:47" x14ac:dyDescent="0.2">
      <c r="A284" t="s">
        <v>303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 t="str">
        <f>VLOOKUP(A284,'Dataset 1 - General'!A:A,1,0)</f>
        <v>Firm 282</v>
      </c>
    </row>
    <row r="285" spans="1:47" x14ac:dyDescent="0.2">
      <c r="A285" t="s">
        <v>304</v>
      </c>
      <c r="B285">
        <v>3277.1802969172022</v>
      </c>
      <c r="C285">
        <v>1706.5206286977882</v>
      </c>
      <c r="D285">
        <v>890.98526315159847</v>
      </c>
      <c r="E285">
        <v>1351.2675711818181</v>
      </c>
      <c r="F285">
        <v>2730.7300638348893</v>
      </c>
      <c r="G285">
        <v>3744.3384556825008</v>
      </c>
      <c r="H285">
        <v>498.48446401628689</v>
      </c>
      <c r="I285">
        <v>7967.9081033442035</v>
      </c>
      <c r="J285">
        <v>2149.0154749009721</v>
      </c>
      <c r="K285">
        <v>3627.5791253254711</v>
      </c>
      <c r="L285">
        <v>6570.1530217784184</v>
      </c>
      <c r="M285">
        <v>119.8213821045491</v>
      </c>
      <c r="N285">
        <v>3817.4978818349618</v>
      </c>
      <c r="O285">
        <v>174.73427923723548</v>
      </c>
      <c r="P285">
        <v>4292.6968692267146</v>
      </c>
      <c r="Q285">
        <v>2.7604873673838612E-2</v>
      </c>
      <c r="R285">
        <v>0.55577419499819269</v>
      </c>
      <c r="S285">
        <v>0.89921396298539424</v>
      </c>
      <c r="T285">
        <v>0.40301410185262548</v>
      </c>
      <c r="U285">
        <v>0.16684722420802039</v>
      </c>
      <c r="V285">
        <v>0.49471607290219394</v>
      </c>
      <c r="W285">
        <v>0.43346846289254781</v>
      </c>
      <c r="X285">
        <v>0.23851001587277723</v>
      </c>
      <c r="Y285">
        <v>0.10212136031136317</v>
      </c>
      <c r="Z285">
        <v>0.15258256147183882</v>
      </c>
      <c r="AA285">
        <v>0.20540581053367615</v>
      </c>
      <c r="AB285">
        <v>1.0458888330583553</v>
      </c>
      <c r="AC285">
        <v>0.83574049097577707</v>
      </c>
      <c r="AD285">
        <v>6.9129388871867675E-2</v>
      </c>
      <c r="AE285">
        <v>1.0464630939225643</v>
      </c>
      <c r="AF285">
        <v>0.12753737588366976</v>
      </c>
      <c r="AG285">
        <v>0.37017207044485095</v>
      </c>
      <c r="AH285">
        <v>0.73976344867817112</v>
      </c>
      <c r="AI285">
        <v>0.57473183622367585</v>
      </c>
      <c r="AJ285">
        <v>6.6176236143441369E-2</v>
      </c>
      <c r="AK285">
        <v>0.62235272455024804</v>
      </c>
      <c r="AL285">
        <v>0.10875465198990314</v>
      </c>
      <c r="AM285">
        <v>0.5148406263439439</v>
      </c>
      <c r="AN285">
        <v>0.21579854847121177</v>
      </c>
      <c r="AO285">
        <v>0.70764512524624124</v>
      </c>
      <c r="AP285">
        <v>1.4303706179923623</v>
      </c>
      <c r="AQ285">
        <v>0.19993941937871978</v>
      </c>
      <c r="AR285">
        <v>1.4469458003361102</v>
      </c>
      <c r="AS285">
        <v>1.515970194110458</v>
      </c>
      <c r="AT285">
        <v>1.4972896215632994</v>
      </c>
      <c r="AU285" t="str">
        <f>VLOOKUP(A285,'Dataset 1 - General'!A:A,1,0)</f>
        <v>Firm 283</v>
      </c>
    </row>
    <row r="286" spans="1:47" x14ac:dyDescent="0.2">
      <c r="A286" t="s">
        <v>305</v>
      </c>
      <c r="B286">
        <v>0</v>
      </c>
      <c r="C286">
        <v>0</v>
      </c>
      <c r="D286">
        <v>0</v>
      </c>
      <c r="E286">
        <v>1.1353219148287184</v>
      </c>
      <c r="F286">
        <v>2.1996114812411016</v>
      </c>
      <c r="G286">
        <v>0</v>
      </c>
      <c r="H286">
        <v>0</v>
      </c>
      <c r="I286">
        <v>0</v>
      </c>
      <c r="J286">
        <v>7.5207234233424307</v>
      </c>
      <c r="K286">
        <v>103.13670986321401</v>
      </c>
      <c r="L286">
        <v>0</v>
      </c>
      <c r="M286">
        <v>0</v>
      </c>
      <c r="N286">
        <v>0</v>
      </c>
      <c r="O286">
        <v>75.136956456249749</v>
      </c>
      <c r="P286">
        <v>114.76650939382712</v>
      </c>
      <c r="Q286">
        <v>0</v>
      </c>
      <c r="R286">
        <v>0</v>
      </c>
      <c r="S286">
        <v>0</v>
      </c>
      <c r="T286">
        <v>109.80288791927202</v>
      </c>
      <c r="U286">
        <v>374.53620800409749</v>
      </c>
      <c r="V286">
        <v>0</v>
      </c>
      <c r="W286">
        <v>0</v>
      </c>
      <c r="X286">
        <v>0</v>
      </c>
      <c r="Y286">
        <v>191.56652378630216</v>
      </c>
      <c r="Z286">
        <v>510.07357877405889</v>
      </c>
      <c r="AA286">
        <v>0</v>
      </c>
      <c r="AB286">
        <v>0</v>
      </c>
      <c r="AC286">
        <v>0</v>
      </c>
      <c r="AD286">
        <v>860.2630142372667</v>
      </c>
      <c r="AE286">
        <v>1630.0653993245076</v>
      </c>
      <c r="AF286">
        <v>0</v>
      </c>
      <c r="AG286">
        <v>0</v>
      </c>
      <c r="AH286">
        <v>0</v>
      </c>
      <c r="AI286">
        <v>326.47339509717409</v>
      </c>
      <c r="AJ286">
        <v>525.1144952743465</v>
      </c>
      <c r="AK286">
        <v>0</v>
      </c>
      <c r="AL286">
        <v>0</v>
      </c>
      <c r="AM286">
        <v>0</v>
      </c>
      <c r="AN286">
        <v>481.65921551762608</v>
      </c>
      <c r="AO286">
        <v>826.27010441758023</v>
      </c>
      <c r="AP286">
        <v>0</v>
      </c>
      <c r="AQ286">
        <v>0</v>
      </c>
      <c r="AR286">
        <v>0</v>
      </c>
      <c r="AS286">
        <v>525.75724943616603</v>
      </c>
      <c r="AT286">
        <v>1383.1970785821745</v>
      </c>
      <c r="AU286" t="str">
        <f>VLOOKUP(A286,'Dataset 1 - General'!A:A,1,0)</f>
        <v>Firm 284</v>
      </c>
    </row>
    <row r="287" spans="1:47" x14ac:dyDescent="0.2">
      <c r="A287" t="s">
        <v>306</v>
      </c>
      <c r="B287">
        <v>37.000468323291443</v>
      </c>
      <c r="C287">
        <v>37.670383472204527</v>
      </c>
      <c r="D287">
        <v>0</v>
      </c>
      <c r="E287">
        <v>0</v>
      </c>
      <c r="F287">
        <v>0</v>
      </c>
      <c r="G287">
        <v>525.07857997217252</v>
      </c>
      <c r="H287">
        <v>749.09455428117587</v>
      </c>
      <c r="I287">
        <v>0</v>
      </c>
      <c r="J287">
        <v>0</v>
      </c>
      <c r="K287">
        <v>0</v>
      </c>
      <c r="L287">
        <v>808.7693991113008</v>
      </c>
      <c r="M287">
        <v>531.7833025384441</v>
      </c>
      <c r="N287">
        <v>0</v>
      </c>
      <c r="O287">
        <v>0</v>
      </c>
      <c r="P287">
        <v>0</v>
      </c>
      <c r="Q287">
        <v>0.7650381038421864</v>
      </c>
      <c r="R287">
        <v>0.40979929923608688</v>
      </c>
      <c r="S287">
        <v>0</v>
      </c>
      <c r="T287">
        <v>0</v>
      </c>
      <c r="U287">
        <v>0</v>
      </c>
      <c r="V287">
        <v>0.19466838274446263</v>
      </c>
      <c r="W287">
        <v>0.31559181896812011</v>
      </c>
      <c r="X287">
        <v>0</v>
      </c>
      <c r="Y287">
        <v>0</v>
      </c>
      <c r="Z287">
        <v>0</v>
      </c>
      <c r="AA287">
        <v>2.4038554615229531E-2</v>
      </c>
      <c r="AB287">
        <v>0.6220847723477918</v>
      </c>
      <c r="AC287">
        <v>0</v>
      </c>
      <c r="AD287">
        <v>0</v>
      </c>
      <c r="AE287">
        <v>0</v>
      </c>
      <c r="AF287">
        <v>0.71361809311249857</v>
      </c>
      <c r="AG287">
        <v>1.1524616609348548</v>
      </c>
      <c r="AH287">
        <v>0</v>
      </c>
      <c r="AI287">
        <v>0</v>
      </c>
      <c r="AJ287">
        <v>0</v>
      </c>
      <c r="AK287">
        <v>0.1174233168264632</v>
      </c>
      <c r="AL287">
        <v>9.6317236662694691E-2</v>
      </c>
      <c r="AM287">
        <v>0</v>
      </c>
      <c r="AN287">
        <v>0</v>
      </c>
      <c r="AO287">
        <v>0</v>
      </c>
      <c r="AP287">
        <v>0.75617743911583457</v>
      </c>
      <c r="AQ287">
        <v>0.40721404421475788</v>
      </c>
      <c r="AR287">
        <v>0</v>
      </c>
      <c r="AS287">
        <v>0</v>
      </c>
      <c r="AT287">
        <v>0</v>
      </c>
      <c r="AU287" t="str">
        <f>VLOOKUP(A287,'Dataset 1 - General'!A:A,1,0)</f>
        <v>Firm 285</v>
      </c>
    </row>
    <row r="288" spans="1:47" x14ac:dyDescent="0.2">
      <c r="A288" t="s">
        <v>307</v>
      </c>
      <c r="B288">
        <v>283.10034168848921</v>
      </c>
      <c r="C288">
        <v>3946.7545925045843</v>
      </c>
      <c r="D288">
        <v>986.39928059434078</v>
      </c>
      <c r="E288">
        <v>1278.5820750424168</v>
      </c>
      <c r="F288">
        <v>1710.8978687234946</v>
      </c>
      <c r="G288">
        <v>873.58666310429066</v>
      </c>
      <c r="H288">
        <v>3859.0825307786508</v>
      </c>
      <c r="I288">
        <v>3631.3073947577805</v>
      </c>
      <c r="J288">
        <v>5419.0420181967838</v>
      </c>
      <c r="K288">
        <v>108.93993011048663</v>
      </c>
      <c r="L288">
        <v>180.74434425311284</v>
      </c>
      <c r="M288">
        <v>1276.1152299936666</v>
      </c>
      <c r="N288">
        <v>3097.457125072227</v>
      </c>
      <c r="O288">
        <v>2411.8220715208786</v>
      </c>
      <c r="P288">
        <v>647.23975207980504</v>
      </c>
      <c r="Q288">
        <v>0.91121776884250616</v>
      </c>
      <c r="R288">
        <v>0.68092752082217234</v>
      </c>
      <c r="S288">
        <v>0.81957892224216744</v>
      </c>
      <c r="T288">
        <v>0.5349107323156358</v>
      </c>
      <c r="U288">
        <v>0.41032415901889446</v>
      </c>
      <c r="V288">
        <v>9.0813179494909343E-2</v>
      </c>
      <c r="W288">
        <v>0.90926951422744506</v>
      </c>
      <c r="X288">
        <v>0.17561673840254113</v>
      </c>
      <c r="Y288">
        <v>0.18951155973597947</v>
      </c>
      <c r="Z288">
        <v>0.62879833312986022</v>
      </c>
      <c r="AA288">
        <v>0.20544647604824751</v>
      </c>
      <c r="AB288">
        <v>1.9271257033517473</v>
      </c>
      <c r="AC288">
        <v>0.13098165564279116</v>
      </c>
      <c r="AD288">
        <v>0.83239679700633618</v>
      </c>
      <c r="AE288">
        <v>0.82796422763656563</v>
      </c>
      <c r="AF288">
        <v>1.1140585618974681</v>
      </c>
      <c r="AG288">
        <v>0.49744026741920877</v>
      </c>
      <c r="AH288">
        <v>1.2164545965096065</v>
      </c>
      <c r="AI288">
        <v>0.3582649769744512</v>
      </c>
      <c r="AJ288">
        <v>0.28476817612341088</v>
      </c>
      <c r="AK288">
        <v>0.53776457156256763</v>
      </c>
      <c r="AL288">
        <v>0.61799861039361803</v>
      </c>
      <c r="AM288">
        <v>0.41491667899362455</v>
      </c>
      <c r="AN288">
        <v>0.51843404977149699</v>
      </c>
      <c r="AO288">
        <v>0.21379842079067451</v>
      </c>
      <c r="AP288">
        <v>1.5128240840257428</v>
      </c>
      <c r="AQ288">
        <v>2.1680641304296602</v>
      </c>
      <c r="AR288">
        <v>0.43281949213018706</v>
      </c>
      <c r="AS288">
        <v>1.6866602489455471</v>
      </c>
      <c r="AT288">
        <v>1.2877087664638531</v>
      </c>
      <c r="AU288" t="str">
        <f>VLOOKUP(A288,'Dataset 1 - General'!A:A,1,0)</f>
        <v>Firm 286</v>
      </c>
    </row>
    <row r="289" spans="1:47" x14ac:dyDescent="0.2">
      <c r="A289" t="s">
        <v>308</v>
      </c>
      <c r="B289">
        <v>23.918791800906796</v>
      </c>
      <c r="C289">
        <v>246.31335375467657</v>
      </c>
      <c r="D289">
        <v>218.41439329950271</v>
      </c>
      <c r="E289">
        <v>185.8282786525987</v>
      </c>
      <c r="F289">
        <v>183.01958137571165</v>
      </c>
      <c r="G289">
        <v>263.56806206583968</v>
      </c>
      <c r="H289">
        <v>708.36541033922492</v>
      </c>
      <c r="I289">
        <v>1124.8409665409893</v>
      </c>
      <c r="J289">
        <v>1158.5321353513505</v>
      </c>
      <c r="K289">
        <v>997.20239690309359</v>
      </c>
      <c r="L289">
        <v>281.58283787170939</v>
      </c>
      <c r="M289">
        <v>49.46924116933404</v>
      </c>
      <c r="N289">
        <v>584.09763323929315</v>
      </c>
      <c r="O289">
        <v>533.37096263775982</v>
      </c>
      <c r="P289">
        <v>876.99277509797798</v>
      </c>
      <c r="Q289">
        <v>1.1985212824446552</v>
      </c>
      <c r="R289">
        <v>0.69642168043396746</v>
      </c>
      <c r="S289">
        <v>0.3049096042902697</v>
      </c>
      <c r="T289">
        <v>0.10637978480414716</v>
      </c>
      <c r="U289">
        <v>0.78976843590456558</v>
      </c>
      <c r="V289">
        <v>0.51840975698864145</v>
      </c>
      <c r="W289">
        <v>0.39192794122155838</v>
      </c>
      <c r="X289">
        <v>0.16602352511195353</v>
      </c>
      <c r="Y289">
        <v>0.41847065696634045</v>
      </c>
      <c r="Z289">
        <v>0.24921954733030338</v>
      </c>
      <c r="AA289">
        <v>0.76967568377064988</v>
      </c>
      <c r="AB289">
        <v>1.501043657858365</v>
      </c>
      <c r="AC289">
        <v>4.9051397897407079E-3</v>
      </c>
      <c r="AD289">
        <v>1.5891001605170101</v>
      </c>
      <c r="AE289">
        <v>1.912833916159757</v>
      </c>
      <c r="AF289">
        <v>0.22359154410643872</v>
      </c>
      <c r="AG289">
        <v>0.33489437034103275</v>
      </c>
      <c r="AH289">
        <v>0.58889241891360689</v>
      </c>
      <c r="AI289">
        <v>0.2361002449843233</v>
      </c>
      <c r="AJ289">
        <v>1.4032184964241543</v>
      </c>
      <c r="AK289">
        <v>0.46327013019353314</v>
      </c>
      <c r="AL289">
        <v>0.44898684952850537</v>
      </c>
      <c r="AM289">
        <v>0.32823230315535495</v>
      </c>
      <c r="AN289">
        <v>0.10068645907967451</v>
      </c>
      <c r="AO289">
        <v>0.3917896060937649</v>
      </c>
      <c r="AP289">
        <v>0.18491728527783355</v>
      </c>
      <c r="AQ289">
        <v>0.41597707770733444</v>
      </c>
      <c r="AR289">
        <v>1.580909074246643</v>
      </c>
      <c r="AS289">
        <v>0.46664100506923833</v>
      </c>
      <c r="AT289">
        <v>0.23576177779208016</v>
      </c>
      <c r="AU289" t="str">
        <f>VLOOKUP(A289,'Dataset 1 - General'!A:A,1,0)</f>
        <v>Firm 287</v>
      </c>
    </row>
    <row r="290" spans="1:47" x14ac:dyDescent="0.2">
      <c r="A290" t="s">
        <v>309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 t="str">
        <f>VLOOKUP(A290,'Dataset 1 - General'!A:A,1,0)</f>
        <v>Firm 288</v>
      </c>
    </row>
    <row r="291" spans="1:47" x14ac:dyDescent="0.2">
      <c r="A291" t="s">
        <v>310</v>
      </c>
      <c r="B291">
        <v>0.21127505116301065</v>
      </c>
      <c r="C291">
        <v>2.1855473895695452</v>
      </c>
      <c r="D291">
        <v>0.39293174548258925</v>
      </c>
      <c r="E291">
        <v>0.12628702522186902</v>
      </c>
      <c r="F291">
        <v>1.3623832937263807</v>
      </c>
      <c r="G291">
        <v>5.9787100938209798</v>
      </c>
      <c r="H291">
        <v>5.2148324726933</v>
      </c>
      <c r="I291">
        <v>6.3967857769082608</v>
      </c>
      <c r="J291">
        <v>2.6720175608449113</v>
      </c>
      <c r="K291">
        <v>8.6215609455149542E-2</v>
      </c>
      <c r="L291">
        <v>-3.752270294109368E-2</v>
      </c>
      <c r="M291">
        <v>-2.4637772524180187E-3</v>
      </c>
      <c r="N291">
        <v>-0.44113358046049561</v>
      </c>
      <c r="O291">
        <v>-0.24281010610607881</v>
      </c>
      <c r="P291">
        <v>-5.2850453320624984E-2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0.39760523784528007</v>
      </c>
      <c r="AG291">
        <v>0.44797164958859698</v>
      </c>
      <c r="AH291">
        <v>7.4966455020610584E-2</v>
      </c>
      <c r="AI291">
        <v>8.2429106211764185E-3</v>
      </c>
      <c r="AJ291">
        <v>0.20413404693427106</v>
      </c>
      <c r="AK291">
        <v>5.2362981000141112E-2</v>
      </c>
      <c r="AL291">
        <v>5.4295638698182429E-2</v>
      </c>
      <c r="AM291">
        <v>1.4144213467598222E-2</v>
      </c>
      <c r="AN291">
        <v>5.3237259919326103E-2</v>
      </c>
      <c r="AO291">
        <v>3.9204540038851821E-2</v>
      </c>
      <c r="AP291">
        <v>0.31033706846410097</v>
      </c>
      <c r="AQ291">
        <v>4.2150820104380725E-2</v>
      </c>
      <c r="AR291">
        <v>0.63428798517581486</v>
      </c>
      <c r="AS291">
        <v>5.2922638314204108E-2</v>
      </c>
      <c r="AT291">
        <v>0.20119102162742919</v>
      </c>
      <c r="AU291" t="str">
        <f>VLOOKUP(A291,'Dataset 1 - General'!A:A,1,0)</f>
        <v>Firm 289</v>
      </c>
    </row>
    <row r="292" spans="1:47" x14ac:dyDescent="0.2">
      <c r="A292" t="s">
        <v>311</v>
      </c>
      <c r="B292">
        <v>65.923488516976306</v>
      </c>
      <c r="C292">
        <v>96.142915399331343</v>
      </c>
      <c r="D292">
        <v>15.701677458780704</v>
      </c>
      <c r="E292">
        <v>26.149297939948489</v>
      </c>
      <c r="F292">
        <v>0</v>
      </c>
      <c r="G292">
        <v>174.09307848552325</v>
      </c>
      <c r="H292">
        <v>138.68478140827312</v>
      </c>
      <c r="I292">
        <v>39.448173751489172</v>
      </c>
      <c r="J292">
        <v>123.9613074275108</v>
      </c>
      <c r="K292">
        <v>0</v>
      </c>
      <c r="L292">
        <v>131.31246224776811</v>
      </c>
      <c r="M292">
        <v>32.143666418076727</v>
      </c>
      <c r="N292">
        <v>27.108565720021879</v>
      </c>
      <c r="O292">
        <v>74.735650312484722</v>
      </c>
      <c r="P292">
        <v>0</v>
      </c>
      <c r="Q292">
        <v>0.17990265008400746</v>
      </c>
      <c r="R292">
        <v>7.8237809481823475E-3</v>
      </c>
      <c r="S292">
        <v>0.4361789532909357</v>
      </c>
      <c r="T292">
        <v>1.8636592851060089E-4</v>
      </c>
      <c r="U292">
        <v>0</v>
      </c>
      <c r="V292">
        <v>0.70426214884706129</v>
      </c>
      <c r="W292">
        <v>0.21296098680970438</v>
      </c>
      <c r="X292">
        <v>0.45811807394613591</v>
      </c>
      <c r="Y292">
        <v>4.5588039271898355E-2</v>
      </c>
      <c r="Z292">
        <v>0</v>
      </c>
      <c r="AA292">
        <v>0.58080325729981752</v>
      </c>
      <c r="AB292">
        <v>1.1581728159501474</v>
      </c>
      <c r="AC292">
        <v>0.84383127148354664</v>
      </c>
      <c r="AD292">
        <v>1.1172069078415183</v>
      </c>
      <c r="AE292">
        <v>0</v>
      </c>
      <c r="AF292">
        <v>0.36384464390411009</v>
      </c>
      <c r="AG292">
        <v>0.28078237362798614</v>
      </c>
      <c r="AH292">
        <v>4.995743918413794E-2</v>
      </c>
      <c r="AI292">
        <v>0.49711113049648925</v>
      </c>
      <c r="AJ292">
        <v>0</v>
      </c>
      <c r="AK292">
        <v>0.47253522172678841</v>
      </c>
      <c r="AL292">
        <v>4.1559717090074881E-2</v>
      </c>
      <c r="AM292">
        <v>0.39260748598305312</v>
      </c>
      <c r="AN292">
        <v>0.55523311900734229</v>
      </c>
      <c r="AO292">
        <v>0</v>
      </c>
      <c r="AP292">
        <v>0.75475233576291623</v>
      </c>
      <c r="AQ292">
        <v>8.9403312554720126E-3</v>
      </c>
      <c r="AR292">
        <v>1.5229192207902726</v>
      </c>
      <c r="AS292">
        <v>1.6232496866415571</v>
      </c>
      <c r="AT292">
        <v>0</v>
      </c>
      <c r="AU292" t="str">
        <f>VLOOKUP(A292,'Dataset 1 - General'!A:A,1,0)</f>
        <v>Firm 290</v>
      </c>
    </row>
    <row r="293" spans="1:47" x14ac:dyDescent="0.2">
      <c r="A293" t="s">
        <v>312</v>
      </c>
      <c r="B293">
        <v>44.051026891199236</v>
      </c>
      <c r="C293">
        <v>70.773298133256745</v>
      </c>
      <c r="D293">
        <v>56.159367064032573</v>
      </c>
      <c r="E293">
        <v>81.891874076339903</v>
      </c>
      <c r="F293">
        <v>163.81863809309576</v>
      </c>
      <c r="G293">
        <v>170.10058496249263</v>
      </c>
      <c r="H293">
        <v>60.533020700378678</v>
      </c>
      <c r="I293">
        <v>266.48880858887668</v>
      </c>
      <c r="J293">
        <v>174.56988801399686</v>
      </c>
      <c r="K293">
        <v>252.77306455632726</v>
      </c>
      <c r="L293">
        <v>92.78428485838262</v>
      </c>
      <c r="M293">
        <v>82.534230683995133</v>
      </c>
      <c r="N293">
        <v>217.95445466490929</v>
      </c>
      <c r="O293">
        <v>148.0133123723532</v>
      </c>
      <c r="P293">
        <v>243.15536074383084</v>
      </c>
      <c r="Q293">
        <v>0.67701544762074517</v>
      </c>
      <c r="R293">
        <v>0.52424142029002041</v>
      </c>
      <c r="S293">
        <v>0.92689335197198053</v>
      </c>
      <c r="T293">
        <v>0.48072726271064076</v>
      </c>
      <c r="U293">
        <v>6.7589350864319914E-2</v>
      </c>
      <c r="V293">
        <v>0.2834714455078331</v>
      </c>
      <c r="W293">
        <v>0.58422615626637953</v>
      </c>
      <c r="X293">
        <v>0.18244220087862062</v>
      </c>
      <c r="Y293">
        <v>0.29854356613104571</v>
      </c>
      <c r="Z293">
        <v>7.6991914532574177E-4</v>
      </c>
      <c r="AA293">
        <v>0.79424105508418086</v>
      </c>
      <c r="AB293">
        <v>0.14537291601358696</v>
      </c>
      <c r="AC293">
        <v>1.565559057802469</v>
      </c>
      <c r="AD293">
        <v>3.0358695266025876E-2</v>
      </c>
      <c r="AE293">
        <v>1.8959246365246332</v>
      </c>
      <c r="AF293">
        <v>0.97871374886510998</v>
      </c>
      <c r="AG293">
        <v>0.54152916168427101</v>
      </c>
      <c r="AH293">
        <v>0.92925802026588977</v>
      </c>
      <c r="AI293">
        <v>1.211492146328758</v>
      </c>
      <c r="AJ293">
        <v>0.26737059377687628</v>
      </c>
      <c r="AK293">
        <v>0.11834576348458929</v>
      </c>
      <c r="AL293">
        <v>0.31274199799279473</v>
      </c>
      <c r="AM293">
        <v>0.74291109638781272</v>
      </c>
      <c r="AN293">
        <v>0.18131235571338969</v>
      </c>
      <c r="AO293">
        <v>0.19072102202124883</v>
      </c>
      <c r="AP293">
        <v>1.8127001293866711</v>
      </c>
      <c r="AQ293">
        <v>0.86477183480509601</v>
      </c>
      <c r="AR293">
        <v>0.83163242459704867</v>
      </c>
      <c r="AS293">
        <v>0.36847250614340471</v>
      </c>
      <c r="AT293">
        <v>0.8036515509120763</v>
      </c>
      <c r="AU293" t="str">
        <f>VLOOKUP(A293,'Dataset 1 - General'!A:A,1,0)</f>
        <v>Firm 291</v>
      </c>
    </row>
    <row r="294" spans="1:47" x14ac:dyDescent="0.2">
      <c r="A294" t="s">
        <v>313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 t="str">
        <f>VLOOKUP(A294,'Dataset 1 - General'!A:A,1,0)</f>
        <v>Firm 292</v>
      </c>
    </row>
    <row r="295" spans="1:47" x14ac:dyDescent="0.2">
      <c r="A295" t="s">
        <v>314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 t="str">
        <f>VLOOKUP(A295,'Dataset 1 - General'!A:A,1,0)</f>
        <v>Firm 293</v>
      </c>
    </row>
    <row r="296" spans="1:47" x14ac:dyDescent="0.2">
      <c r="A296" t="s">
        <v>315</v>
      </c>
      <c r="B296">
        <v>28.240688493832</v>
      </c>
      <c r="C296">
        <v>32.868891664642767</v>
      </c>
      <c r="D296">
        <v>50.212576412501676</v>
      </c>
      <c r="E296">
        <v>31.547820038993624</v>
      </c>
      <c r="F296">
        <v>26.82006137346481</v>
      </c>
      <c r="G296">
        <v>33.44400906880594</v>
      </c>
      <c r="H296">
        <v>124.44018566242652</v>
      </c>
      <c r="I296">
        <v>223.16952595892329</v>
      </c>
      <c r="J296">
        <v>221.88644379753123</v>
      </c>
      <c r="K296">
        <v>299.04656645036277</v>
      </c>
      <c r="L296">
        <v>45.258111072728518</v>
      </c>
      <c r="M296">
        <v>64.886832388965743</v>
      </c>
      <c r="N296">
        <v>24.711573921126043</v>
      </c>
      <c r="O296">
        <v>0.98998628426525803</v>
      </c>
      <c r="P296">
        <v>65.914772344456509</v>
      </c>
      <c r="Q296">
        <v>0.20041544105599479</v>
      </c>
      <c r="R296">
        <v>0.28553554293359862</v>
      </c>
      <c r="S296">
        <v>0.95407036801702594</v>
      </c>
      <c r="T296">
        <v>0.24644345954426353</v>
      </c>
      <c r="U296">
        <v>7.1667833068953427E-2</v>
      </c>
      <c r="V296">
        <v>0.2680520851377412</v>
      </c>
      <c r="W296">
        <v>1.3259018775326563</v>
      </c>
      <c r="X296">
        <v>0.5109540072045311</v>
      </c>
      <c r="Y296">
        <v>0.71148562741713439</v>
      </c>
      <c r="Z296">
        <v>0.14533301502707235</v>
      </c>
      <c r="AA296">
        <v>1.6500550424229996</v>
      </c>
      <c r="AB296">
        <v>0.28035197809856549</v>
      </c>
      <c r="AC296">
        <v>0.45328223143705776</v>
      </c>
      <c r="AD296">
        <v>0.55102061102662236</v>
      </c>
      <c r="AE296">
        <v>0.33369408767410819</v>
      </c>
      <c r="AF296">
        <v>1.0696808145913339</v>
      </c>
      <c r="AG296">
        <v>0.39338304601105656</v>
      </c>
      <c r="AH296">
        <v>0.175120593502546</v>
      </c>
      <c r="AI296">
        <v>1.5638629205198267</v>
      </c>
      <c r="AJ296">
        <v>0.90278057847083804</v>
      </c>
      <c r="AK296">
        <v>0.25131605267459195</v>
      </c>
      <c r="AL296">
        <v>0.14652457532850915</v>
      </c>
      <c r="AM296">
        <v>0.26376789516653454</v>
      </c>
      <c r="AN296">
        <v>0.20963115637409641</v>
      </c>
      <c r="AO296">
        <v>0.20297333666909298</v>
      </c>
      <c r="AP296">
        <v>1.0547316083458551</v>
      </c>
      <c r="AQ296">
        <v>1.5318319586884022</v>
      </c>
      <c r="AR296">
        <v>1.0890899565901859</v>
      </c>
      <c r="AS296">
        <v>1.8064084887492378</v>
      </c>
      <c r="AT296">
        <v>1.294551031125271</v>
      </c>
      <c r="AU296" t="str">
        <f>VLOOKUP(A296,'Dataset 1 - General'!A:A,1,0)</f>
        <v>Firm 294</v>
      </c>
    </row>
    <row r="297" spans="1:47" x14ac:dyDescent="0.2">
      <c r="A297" t="s">
        <v>316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 t="str">
        <f>VLOOKUP(A297,'Dataset 1 - General'!A:A,1,0)</f>
        <v>Firm 295</v>
      </c>
    </row>
    <row r="298" spans="1:47" x14ac:dyDescent="0.2">
      <c r="A298" t="s">
        <v>317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 t="str">
        <f>VLOOKUP(A298,'Dataset 1 - General'!A:A,1,0)</f>
        <v>Firm 296</v>
      </c>
    </row>
    <row r="299" spans="1:47" x14ac:dyDescent="0.2">
      <c r="A299" t="s">
        <v>318</v>
      </c>
      <c r="B299">
        <v>337.01635269417392</v>
      </c>
      <c r="C299">
        <v>194.4201175904237</v>
      </c>
      <c r="D299">
        <v>712.24378484359772</v>
      </c>
      <c r="E299">
        <v>1444.6739499077137</v>
      </c>
      <c r="F299">
        <v>1014.1666376036685</v>
      </c>
      <c r="G299">
        <v>213.11638827002963</v>
      </c>
      <c r="H299">
        <v>352.85589860122946</v>
      </c>
      <c r="I299">
        <v>158.61363556378058</v>
      </c>
      <c r="J299">
        <v>370.02691264738655</v>
      </c>
      <c r="K299">
        <v>325.66767877114415</v>
      </c>
      <c r="L299">
        <v>39.419983816693076</v>
      </c>
      <c r="M299">
        <v>52.004315650308747</v>
      </c>
      <c r="N299">
        <v>462.13389773751703</v>
      </c>
      <c r="O299">
        <v>332.84167608410058</v>
      </c>
      <c r="P299">
        <v>680.2729374617528</v>
      </c>
      <c r="Q299">
        <v>1.2975046845593599</v>
      </c>
      <c r="R299">
        <v>3.8772824992072373E-2</v>
      </c>
      <c r="S299">
        <v>0.40374929903810097</v>
      </c>
      <c r="T299">
        <v>0.21449923541992164</v>
      </c>
      <c r="U299">
        <v>0.24830436273946921</v>
      </c>
      <c r="V299">
        <v>0.29585753462463626</v>
      </c>
      <c r="W299">
        <v>0.13319957841568583</v>
      </c>
      <c r="X299">
        <v>0.37277066211454085</v>
      </c>
      <c r="Y299">
        <v>0.45859014543965859</v>
      </c>
      <c r="Z299">
        <v>1.0609747972093757E-2</v>
      </c>
      <c r="AA299">
        <v>0.39480375585563654</v>
      </c>
      <c r="AB299">
        <v>0.82146860138056588</v>
      </c>
      <c r="AC299">
        <v>1.4316182315814725</v>
      </c>
      <c r="AD299">
        <v>1.6145691840275971</v>
      </c>
      <c r="AE299">
        <v>4.044556355521968E-2</v>
      </c>
      <c r="AF299">
        <v>0.24811257759080696</v>
      </c>
      <c r="AG299">
        <v>0.68547541948799273</v>
      </c>
      <c r="AH299">
        <v>0.54928394623799448</v>
      </c>
      <c r="AI299">
        <v>1.0331337961193288</v>
      </c>
      <c r="AJ299">
        <v>0.12162090202201109</v>
      </c>
      <c r="AK299">
        <v>2.1118763924570114E-2</v>
      </c>
      <c r="AL299">
        <v>7.2036604264614335E-2</v>
      </c>
      <c r="AM299">
        <v>0.31085247755474266</v>
      </c>
      <c r="AN299">
        <v>1.3269899983543081E-3</v>
      </c>
      <c r="AO299">
        <v>0.48358198394125246</v>
      </c>
      <c r="AP299">
        <v>1.691125021444664</v>
      </c>
      <c r="AQ299">
        <v>1.5310719323714084</v>
      </c>
      <c r="AR299">
        <v>0.44798980727150262</v>
      </c>
      <c r="AS299">
        <v>1.6472296418733265</v>
      </c>
      <c r="AT299">
        <v>0.62116830226328368</v>
      </c>
      <c r="AU299" t="str">
        <f>VLOOKUP(A299,'Dataset 1 - General'!A:A,1,0)</f>
        <v>Firm 297</v>
      </c>
    </row>
    <row r="300" spans="1:47" x14ac:dyDescent="0.2">
      <c r="A300" t="s">
        <v>319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 t="str">
        <f>VLOOKUP(A300,'Dataset 1 - General'!A:A,1,0)</f>
        <v>Firm 298</v>
      </c>
    </row>
    <row r="301" spans="1:47" x14ac:dyDescent="0.2">
      <c r="A301" t="s">
        <v>320</v>
      </c>
      <c r="B301">
        <v>155.63679306069426</v>
      </c>
      <c r="C301">
        <v>211.83988827798873</v>
      </c>
      <c r="D301">
        <v>216.60751102156624</v>
      </c>
      <c r="E301">
        <v>183.11804129073414</v>
      </c>
      <c r="F301">
        <v>459.98085916492744</v>
      </c>
      <c r="G301">
        <v>46.631745890925806</v>
      </c>
      <c r="H301">
        <v>59.638816941765576</v>
      </c>
      <c r="I301">
        <v>7.1539886097510346</v>
      </c>
      <c r="J301">
        <v>10.417602379357479</v>
      </c>
      <c r="K301">
        <v>6.6728133387903421</v>
      </c>
      <c r="L301">
        <v>44.549161144799015</v>
      </c>
      <c r="M301">
        <v>24.588711128778048</v>
      </c>
      <c r="N301">
        <v>7.7325575113658847</v>
      </c>
      <c r="O301">
        <v>12.013519613745206</v>
      </c>
      <c r="P301">
        <v>25.56840696791398</v>
      </c>
      <c r="Q301">
        <v>0.31388413373527951</v>
      </c>
      <c r="R301">
        <v>0.44252356851576335</v>
      </c>
      <c r="S301">
        <v>0.43554341236979532</v>
      </c>
      <c r="T301">
        <v>0.63617330528383809</v>
      </c>
      <c r="U301">
        <v>0.46137563384528896</v>
      </c>
      <c r="V301">
        <v>0.63001186677974319</v>
      </c>
      <c r="W301">
        <v>0.45604980211540785</v>
      </c>
      <c r="X301">
        <v>0.81655639313386352</v>
      </c>
      <c r="Y301">
        <v>5.3479004246804775E-2</v>
      </c>
      <c r="Z301">
        <v>6.7264129796914998E-2</v>
      </c>
      <c r="AA301">
        <v>0.12269171271827081</v>
      </c>
      <c r="AB301">
        <v>1.12981876176018</v>
      </c>
      <c r="AC301">
        <v>0.88557660266388327</v>
      </c>
      <c r="AD301">
        <v>0.74324565797188391</v>
      </c>
      <c r="AE301">
        <v>0.16318516368142186</v>
      </c>
      <c r="AF301">
        <v>0.37048871260956651</v>
      </c>
      <c r="AG301">
        <v>0.97469153839859335</v>
      </c>
      <c r="AH301">
        <v>0.746003368847032</v>
      </c>
      <c r="AI301">
        <v>0.42953455358778014</v>
      </c>
      <c r="AJ301">
        <v>0.64916723541650689</v>
      </c>
      <c r="AK301">
        <v>1.803457892874041E-2</v>
      </c>
      <c r="AL301">
        <v>0.70571087877116012</v>
      </c>
      <c r="AM301">
        <v>0.78055363117587084</v>
      </c>
      <c r="AN301">
        <v>0.21962823136002746</v>
      </c>
      <c r="AO301">
        <v>0.4405537212128936</v>
      </c>
      <c r="AP301">
        <v>0.39527261356489807</v>
      </c>
      <c r="AQ301">
        <v>1.5354281132650471</v>
      </c>
      <c r="AR301">
        <v>0.4430031745183069</v>
      </c>
      <c r="AS301">
        <v>0.75670728540480525</v>
      </c>
      <c r="AT301">
        <v>1.1248882649028984</v>
      </c>
      <c r="AU301" t="str">
        <f>VLOOKUP(A301,'Dataset 1 - General'!A:A,1,0)</f>
        <v>Firm 299</v>
      </c>
    </row>
    <row r="302" spans="1:47" x14ac:dyDescent="0.2">
      <c r="A302" t="s">
        <v>321</v>
      </c>
      <c r="B302">
        <v>18.471474349532265</v>
      </c>
      <c r="C302">
        <v>400.15609913062428</v>
      </c>
      <c r="D302">
        <v>160.47314507932199</v>
      </c>
      <c r="E302">
        <v>241.01367684525314</v>
      </c>
      <c r="F302">
        <v>48.922355835918765</v>
      </c>
      <c r="G302">
        <v>424.12144916467452</v>
      </c>
      <c r="H302">
        <v>299.47807537998023</v>
      </c>
      <c r="I302">
        <v>1182.1035179597909</v>
      </c>
      <c r="J302">
        <v>572.86028514976738</v>
      </c>
      <c r="K302">
        <v>151.54433010715866</v>
      </c>
      <c r="L302">
        <v>80.337265392014515</v>
      </c>
      <c r="M302">
        <v>236.88966292627316</v>
      </c>
      <c r="N302">
        <v>570.35636844102612</v>
      </c>
      <c r="O302">
        <v>70.650196460360746</v>
      </c>
      <c r="P302">
        <v>41.155627130192926</v>
      </c>
      <c r="Q302">
        <v>0.62574352330189675</v>
      </c>
      <c r="R302">
        <v>1.1799131935204099</v>
      </c>
      <c r="S302">
        <v>0.58924505557768414</v>
      </c>
      <c r="T302">
        <v>1.5631622549091058</v>
      </c>
      <c r="U302">
        <v>0.69188457947687443</v>
      </c>
      <c r="V302">
        <v>0.40506465023532157</v>
      </c>
      <c r="W302">
        <v>0.23665249190273174</v>
      </c>
      <c r="X302">
        <v>0.28526205673131516</v>
      </c>
      <c r="Y302">
        <v>0.31291077172264314</v>
      </c>
      <c r="Z302">
        <v>0.70202884462375192</v>
      </c>
      <c r="AA302">
        <v>1.8418809854529399</v>
      </c>
      <c r="AB302">
        <v>1.8792973366282286</v>
      </c>
      <c r="AC302">
        <v>1.1455246655791977</v>
      </c>
      <c r="AD302">
        <v>1.4969266119670634</v>
      </c>
      <c r="AE302">
        <v>2.3254355444502588</v>
      </c>
      <c r="AF302">
        <v>0.84846197942918555</v>
      </c>
      <c r="AG302">
        <v>6.0475794467443063E-2</v>
      </c>
      <c r="AH302">
        <v>1.1008761645760077</v>
      </c>
      <c r="AI302">
        <v>1.0656731061386531</v>
      </c>
      <c r="AJ302">
        <v>1.3936241528144527E-2</v>
      </c>
      <c r="AK302">
        <v>3.7026985396601507E-2</v>
      </c>
      <c r="AL302">
        <v>0.42959716000068687</v>
      </c>
      <c r="AM302">
        <v>0.52193443016068686</v>
      </c>
      <c r="AN302">
        <v>0.53623607434261278</v>
      </c>
      <c r="AO302">
        <v>0.1599977877278275</v>
      </c>
      <c r="AP302">
        <v>0.48185941412470168</v>
      </c>
      <c r="AQ302">
        <v>0.71006225636743814</v>
      </c>
      <c r="AR302">
        <v>1.4144748778632461</v>
      </c>
      <c r="AS302">
        <v>2.212957207818766</v>
      </c>
      <c r="AT302">
        <v>0.46892278756089117</v>
      </c>
      <c r="AU302" t="str">
        <f>VLOOKUP(A302,'Dataset 1 - General'!A:A,1,0)</f>
        <v>Firm 300</v>
      </c>
    </row>
    <row r="303" spans="1:47" x14ac:dyDescent="0.2">
      <c r="A303" t="s">
        <v>322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 t="str">
        <f>VLOOKUP(A303,'Dataset 1 - General'!A:A,1,0)</f>
        <v>Firm 301</v>
      </c>
    </row>
    <row r="304" spans="1:47" x14ac:dyDescent="0.2">
      <c r="A304" t="s">
        <v>323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 t="str">
        <f>VLOOKUP(A304,'Dataset 1 - General'!A:A,1,0)</f>
        <v>Firm 302</v>
      </c>
    </row>
    <row r="305" spans="1:47" x14ac:dyDescent="0.2">
      <c r="A305" t="s">
        <v>324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 t="str">
        <f>VLOOKUP(A305,'Dataset 1 - General'!A:A,1,0)</f>
        <v>Firm 303</v>
      </c>
    </row>
    <row r="306" spans="1:47" x14ac:dyDescent="0.2">
      <c r="A306" t="s">
        <v>325</v>
      </c>
      <c r="B306">
        <v>0</v>
      </c>
      <c r="C306">
        <v>0</v>
      </c>
      <c r="D306">
        <v>0</v>
      </c>
      <c r="E306">
        <v>371.13400446786136</v>
      </c>
      <c r="F306">
        <v>487.13607115310782</v>
      </c>
      <c r="G306">
        <v>0</v>
      </c>
      <c r="H306">
        <v>0</v>
      </c>
      <c r="I306">
        <v>0</v>
      </c>
      <c r="J306">
        <v>6654.3801414573563</v>
      </c>
      <c r="K306">
        <v>2266.0487264932813</v>
      </c>
      <c r="L306">
        <v>0</v>
      </c>
      <c r="M306">
        <v>0</v>
      </c>
      <c r="N306">
        <v>0</v>
      </c>
      <c r="O306">
        <v>1538.2476846122429</v>
      </c>
      <c r="P306">
        <v>5397.5656866921427</v>
      </c>
      <c r="Q306">
        <v>0</v>
      </c>
      <c r="R306">
        <v>0</v>
      </c>
      <c r="S306">
        <v>0</v>
      </c>
      <c r="T306">
        <v>0.13296958812816281</v>
      </c>
      <c r="U306">
        <v>1.0946396317436597</v>
      </c>
      <c r="V306">
        <v>0</v>
      </c>
      <c r="W306">
        <v>0</v>
      </c>
      <c r="X306">
        <v>0</v>
      </c>
      <c r="Y306">
        <v>0.66031942027988755</v>
      </c>
      <c r="Z306">
        <v>0.24044644811776258</v>
      </c>
      <c r="AA306">
        <v>0</v>
      </c>
      <c r="AB306">
        <v>0</v>
      </c>
      <c r="AC306">
        <v>0</v>
      </c>
      <c r="AD306">
        <v>0.46385940245335633</v>
      </c>
      <c r="AE306">
        <v>1.6354010120094276</v>
      </c>
      <c r="AF306">
        <v>0</v>
      </c>
      <c r="AG306">
        <v>0</v>
      </c>
      <c r="AH306">
        <v>0</v>
      </c>
      <c r="AI306">
        <v>1.4135105573362576</v>
      </c>
      <c r="AJ306">
        <v>1.053157456504358</v>
      </c>
      <c r="AK306">
        <v>0</v>
      </c>
      <c r="AL306">
        <v>0</v>
      </c>
      <c r="AM306">
        <v>0</v>
      </c>
      <c r="AN306">
        <v>0.20592235413458387</v>
      </c>
      <c r="AO306">
        <v>0.26904128480892292</v>
      </c>
      <c r="AP306">
        <v>0</v>
      </c>
      <c r="AQ306">
        <v>0</v>
      </c>
      <c r="AR306">
        <v>0</v>
      </c>
      <c r="AS306">
        <v>1.2372792025606587</v>
      </c>
      <c r="AT306">
        <v>1.0386077293844251</v>
      </c>
      <c r="AU306" t="str">
        <f>VLOOKUP(A306,'Dataset 1 - General'!A:A,1,0)</f>
        <v>Firm 304</v>
      </c>
    </row>
    <row r="307" spans="1:47" x14ac:dyDescent="0.2">
      <c r="A307" t="s">
        <v>326</v>
      </c>
      <c r="B307">
        <v>169.9872143459412</v>
      </c>
      <c r="C307">
        <v>53.877723059039404</v>
      </c>
      <c r="D307">
        <v>550.32813282425889</v>
      </c>
      <c r="E307">
        <v>90.393974374986129</v>
      </c>
      <c r="F307">
        <v>345.04750284245091</v>
      </c>
      <c r="G307">
        <v>1582.8246499045251</v>
      </c>
      <c r="H307">
        <v>633.39131956368112</v>
      </c>
      <c r="I307">
        <v>1714.4634221536689</v>
      </c>
      <c r="J307">
        <v>1131.8739880696037</v>
      </c>
      <c r="K307">
        <v>1800.2246159077029</v>
      </c>
      <c r="L307">
        <v>996.45067722425404</v>
      </c>
      <c r="M307">
        <v>780.90941290148032</v>
      </c>
      <c r="N307">
        <v>111.05467766316163</v>
      </c>
      <c r="O307">
        <v>238.66496617458716</v>
      </c>
      <c r="P307">
        <v>116.61360139330239</v>
      </c>
      <c r="Q307">
        <v>0.41519120085106115</v>
      </c>
      <c r="R307">
        <v>1.0609939157515986</v>
      </c>
      <c r="S307">
        <v>0.48168473348284374</v>
      </c>
      <c r="T307">
        <v>1.0541701951538125</v>
      </c>
      <c r="U307">
        <v>1.1604369008429176</v>
      </c>
      <c r="V307">
        <v>1.1852939759297843E-2</v>
      </c>
      <c r="W307">
        <v>8.9758887653676872E-3</v>
      </c>
      <c r="X307">
        <v>0.56181989377661323</v>
      </c>
      <c r="Y307">
        <v>0.49145559037298081</v>
      </c>
      <c r="Z307">
        <v>9.1341483625730968E-2</v>
      </c>
      <c r="AA307">
        <v>0.40428620696343709</v>
      </c>
      <c r="AB307">
        <v>0.97960820230639889</v>
      </c>
      <c r="AC307">
        <v>0.86304148727531216</v>
      </c>
      <c r="AD307">
        <v>0.29357162280248683</v>
      </c>
      <c r="AE307">
        <v>2.2589022334099691</v>
      </c>
      <c r="AF307">
        <v>0.63700668049608378</v>
      </c>
      <c r="AG307">
        <v>0.50836527585864832</v>
      </c>
      <c r="AH307">
        <v>0.60553339507792425</v>
      </c>
      <c r="AI307">
        <v>0.67132311329235772</v>
      </c>
      <c r="AJ307">
        <v>1.4613335638616829</v>
      </c>
      <c r="AK307">
        <v>0.49635057255351289</v>
      </c>
      <c r="AL307">
        <v>0.32558444639986717</v>
      </c>
      <c r="AM307">
        <v>7.57168653612319E-2</v>
      </c>
      <c r="AN307">
        <v>0.29408937872922492</v>
      </c>
      <c r="AO307">
        <v>0.53508068306411716</v>
      </c>
      <c r="AP307">
        <v>1.1712192395745598</v>
      </c>
      <c r="AQ307">
        <v>1.8319745772954736</v>
      </c>
      <c r="AR307">
        <v>0.13305132829656921</v>
      </c>
      <c r="AS307">
        <v>1.0328527335066795</v>
      </c>
      <c r="AT307">
        <v>0.85200866774702944</v>
      </c>
      <c r="AU307" t="str">
        <f>VLOOKUP(A307,'Dataset 1 - General'!A:A,1,0)</f>
        <v>Firm 305</v>
      </c>
    </row>
    <row r="308" spans="1:47" x14ac:dyDescent="0.2">
      <c r="A308" t="s">
        <v>327</v>
      </c>
      <c r="B308">
        <v>6.8049153328717388E-2</v>
      </c>
      <c r="C308">
        <v>4.9457624789827383E-3</v>
      </c>
      <c r="D308">
        <v>40.259308033942965</v>
      </c>
      <c r="E308">
        <v>132.3124600259988</v>
      </c>
      <c r="F308">
        <v>125.19624271108805</v>
      </c>
      <c r="G308">
        <v>-0.51953928412747974</v>
      </c>
      <c r="H308">
        <v>6.9721694964785474E-2</v>
      </c>
      <c r="I308">
        <v>12.077352489288479</v>
      </c>
      <c r="J308">
        <v>33.36580617536341</v>
      </c>
      <c r="K308">
        <v>5.7319612686836034</v>
      </c>
      <c r="L308">
        <v>-0.44730241504836615</v>
      </c>
      <c r="M308">
        <v>0.39469789301582281</v>
      </c>
      <c r="N308">
        <v>3.2781685104678973</v>
      </c>
      <c r="O308">
        <v>45.160857360962787</v>
      </c>
      <c r="P308">
        <v>66.758709117520624</v>
      </c>
      <c r="Q308">
        <v>6.7840495069255774E-3</v>
      </c>
      <c r="R308">
        <v>7.229045712714027E-4</v>
      </c>
      <c r="S308">
        <v>0.79648921678869045</v>
      </c>
      <c r="T308">
        <v>1.0610949490402004</v>
      </c>
      <c r="U308">
        <v>0.95290070302533703</v>
      </c>
      <c r="V308">
        <v>8.4551663523380699E-2</v>
      </c>
      <c r="W308">
        <v>3.1029345710792074E-2</v>
      </c>
      <c r="X308">
        <v>0.22721208876054103</v>
      </c>
      <c r="Y308">
        <v>0.45252314790923415</v>
      </c>
      <c r="Z308">
        <v>2.8859333599525663E-2</v>
      </c>
      <c r="AA308">
        <v>0.26282489710110324</v>
      </c>
      <c r="AB308">
        <v>0.1478413936831641</v>
      </c>
      <c r="AC308">
        <v>1.2205049383142912</v>
      </c>
      <c r="AD308">
        <v>1.1363539289093572</v>
      </c>
      <c r="AE308">
        <v>1.692128252801377</v>
      </c>
      <c r="AF308">
        <v>4.388774518380335E-3</v>
      </c>
      <c r="AG308">
        <v>3.8681865808452972E-4</v>
      </c>
      <c r="AH308">
        <v>0.74695828961930633</v>
      </c>
      <c r="AI308">
        <v>1.4275661964416779</v>
      </c>
      <c r="AJ308">
        <v>1.0037740181063721</v>
      </c>
      <c r="AK308">
        <v>5.0899347139561332E-2</v>
      </c>
      <c r="AL308">
        <v>1.6803891046396537E-2</v>
      </c>
      <c r="AM308">
        <v>0.28061147123415497</v>
      </c>
      <c r="AN308">
        <v>2.513271834013912E-2</v>
      </c>
      <c r="AO308">
        <v>0.24392622334360314</v>
      </c>
      <c r="AP308">
        <v>0.25965654382112352</v>
      </c>
      <c r="AQ308">
        <v>0.13614677996233118</v>
      </c>
      <c r="AR308">
        <v>1.0639850895759038</v>
      </c>
      <c r="AS308">
        <v>0.59833518593958124</v>
      </c>
      <c r="AT308">
        <v>1.1454276411873063</v>
      </c>
      <c r="AU308" t="str">
        <f>VLOOKUP(A308,'Dataset 1 - General'!A:A,1,0)</f>
        <v>Firm 306</v>
      </c>
    </row>
    <row r="309" spans="1:47" x14ac:dyDescent="0.2">
      <c r="A309" t="s">
        <v>328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 t="str">
        <f>VLOOKUP(A309,'Dataset 1 - General'!A:A,1,0)</f>
        <v>Firm 307</v>
      </c>
    </row>
    <row r="310" spans="1:47" x14ac:dyDescent="0.2">
      <c r="A310" t="s">
        <v>329</v>
      </c>
      <c r="B310">
        <v>-1.6875815391981599</v>
      </c>
      <c r="C310">
        <v>-1.3554689148282901</v>
      </c>
      <c r="D310">
        <v>-2.5627608507165977E-3</v>
      </c>
      <c r="E310">
        <v>-1.4281393718166232E-3</v>
      </c>
      <c r="F310">
        <v>-0.19610121400964986</v>
      </c>
      <c r="G310">
        <v>5.8959120782668686</v>
      </c>
      <c r="H310">
        <v>7.0446296721182584</v>
      </c>
      <c r="I310">
        <v>12.060849119159082</v>
      </c>
      <c r="J310">
        <v>32.79733765466915</v>
      </c>
      <c r="K310">
        <v>28.696743819659886</v>
      </c>
      <c r="L310">
        <v>12.76330981415666</v>
      </c>
      <c r="M310">
        <v>25.640872750826642</v>
      </c>
      <c r="N310">
        <v>17.859297134817616</v>
      </c>
      <c r="O310">
        <v>20.189914815083039</v>
      </c>
      <c r="P310">
        <v>16.949328954858359</v>
      </c>
      <c r="Q310">
        <v>-2.1877197612164854</v>
      </c>
      <c r="R310">
        <v>0.1123740481086149</v>
      </c>
      <c r="S310">
        <v>-0.25697310330087558</v>
      </c>
      <c r="T310">
        <v>-1.6667957820441532</v>
      </c>
      <c r="U310">
        <v>-1.1716778333711777</v>
      </c>
      <c r="V310">
        <v>2.9492811940952452E-2</v>
      </c>
      <c r="W310">
        <v>-0.36200382191307889</v>
      </c>
      <c r="X310">
        <v>0.32891578791567733</v>
      </c>
      <c r="Y310">
        <v>0.65803906600199691</v>
      </c>
      <c r="Z310">
        <v>0.26659261066579454</v>
      </c>
      <c r="AA310">
        <v>-1.3040565278265226</v>
      </c>
      <c r="AB310">
        <v>0.19185798704093107</v>
      </c>
      <c r="AC310">
        <v>-0.1706672109221348</v>
      </c>
      <c r="AD310">
        <v>-3.5731688005429037E-2</v>
      </c>
      <c r="AE310">
        <v>-1.8232362276642842</v>
      </c>
      <c r="AF310">
        <v>-0.32637829088950898</v>
      </c>
      <c r="AG310">
        <v>-0.72000924295283564</v>
      </c>
      <c r="AH310">
        <v>-6.6693467677212824E-4</v>
      </c>
      <c r="AI310">
        <v>-6.3318771437127176E-3</v>
      </c>
      <c r="AJ310">
        <v>-2.8509809541906175</v>
      </c>
      <c r="AK310">
        <v>0.19768699887295707</v>
      </c>
      <c r="AL310">
        <v>-0.20963935595629307</v>
      </c>
      <c r="AM310">
        <v>3.8951167526269891E-2</v>
      </c>
      <c r="AN310">
        <v>9.8220105779449035E-2</v>
      </c>
      <c r="AO310">
        <v>0.96075483689156393</v>
      </c>
      <c r="AP310">
        <v>-0.36450843821044748</v>
      </c>
      <c r="AQ310">
        <v>-1.3397561897459254</v>
      </c>
      <c r="AR310">
        <v>1.6473817182451467</v>
      </c>
      <c r="AS310">
        <v>0.46794273496175481</v>
      </c>
      <c r="AT310">
        <v>-0.22293501419880651</v>
      </c>
      <c r="AU310" t="str">
        <f>VLOOKUP(A310,'Dataset 1 - General'!A:A,1,0)</f>
        <v>Firm 308</v>
      </c>
    </row>
    <row r="311" spans="1:47" x14ac:dyDescent="0.2">
      <c r="A311" t="s">
        <v>330</v>
      </c>
      <c r="B311">
        <v>0.81461813908101011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4.8368598107072551E-2</v>
      </c>
      <c r="R311">
        <v>0</v>
      </c>
      <c r="S311">
        <v>0</v>
      </c>
      <c r="T311">
        <v>0</v>
      </c>
      <c r="U311">
        <v>0</v>
      </c>
      <c r="V311">
        <v>0.45831315116453353</v>
      </c>
      <c r="W311">
        <v>0</v>
      </c>
      <c r="X311">
        <v>0</v>
      </c>
      <c r="Y311">
        <v>0</v>
      </c>
      <c r="Z311">
        <v>0</v>
      </c>
      <c r="AA311">
        <v>1.1536126431388252</v>
      </c>
      <c r="AB311">
        <v>0</v>
      </c>
      <c r="AC311">
        <v>0</v>
      </c>
      <c r="AD311">
        <v>0</v>
      </c>
      <c r="AE311">
        <v>0</v>
      </c>
      <c r="AF311">
        <v>0.62590616149550571</v>
      </c>
      <c r="AG311">
        <v>0</v>
      </c>
      <c r="AH311">
        <v>0</v>
      </c>
      <c r="AI311">
        <v>0</v>
      </c>
      <c r="AJ311">
        <v>0</v>
      </c>
      <c r="AK311">
        <v>0.52060939477911394</v>
      </c>
      <c r="AL311">
        <v>0</v>
      </c>
      <c r="AM311">
        <v>0</v>
      </c>
      <c r="AN311">
        <v>0</v>
      </c>
      <c r="AO311">
        <v>0</v>
      </c>
      <c r="AP311">
        <v>0.20728383386333943</v>
      </c>
      <c r="AQ311">
        <v>0</v>
      </c>
      <c r="AR311">
        <v>0</v>
      </c>
      <c r="AS311">
        <v>0</v>
      </c>
      <c r="AT311">
        <v>0</v>
      </c>
      <c r="AU311" t="str">
        <f>VLOOKUP(A311,'Dataset 1 - General'!A:A,1,0)</f>
        <v>Firm 309</v>
      </c>
    </row>
    <row r="312" spans="1:47" x14ac:dyDescent="0.2">
      <c r="A312" t="s">
        <v>331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5.3748091565133498</v>
      </c>
      <c r="I312">
        <v>6.2590802179879512</v>
      </c>
      <c r="J312">
        <v>5.7487741909223535</v>
      </c>
      <c r="K312">
        <v>4.2128939633515952</v>
      </c>
      <c r="L312">
        <v>0</v>
      </c>
      <c r="M312">
        <v>6.2698325028953699</v>
      </c>
      <c r="N312">
        <v>11.875085621791165</v>
      </c>
      <c r="O312">
        <v>6.8103710861249889</v>
      </c>
      <c r="P312">
        <v>1.5536061065053284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 t="str">
        <f>VLOOKUP(A312,'Dataset 1 - General'!A:A,1,0)</f>
        <v>Firm 310</v>
      </c>
    </row>
    <row r="313" spans="1:47" x14ac:dyDescent="0.2">
      <c r="A313" t="s">
        <v>332</v>
      </c>
      <c r="B313">
        <v>0</v>
      </c>
      <c r="C313">
        <v>0</v>
      </c>
      <c r="D313">
        <v>1.8700846376429197</v>
      </c>
      <c r="E313">
        <v>21.824459934113012</v>
      </c>
      <c r="F313">
        <v>16.232722648723463</v>
      </c>
      <c r="G313">
        <v>0</v>
      </c>
      <c r="H313">
        <v>0</v>
      </c>
      <c r="I313">
        <v>0.14695535681291622</v>
      </c>
      <c r="J313">
        <v>11.609677517529237</v>
      </c>
      <c r="K313">
        <v>16.303246237784929</v>
      </c>
      <c r="L313">
        <v>0</v>
      </c>
      <c r="M313">
        <v>0</v>
      </c>
      <c r="N313">
        <v>0.87709187897263008</v>
      </c>
      <c r="O313">
        <v>11.557917438471264</v>
      </c>
      <c r="P313">
        <v>69.867217322874097</v>
      </c>
      <c r="Q313">
        <v>0</v>
      </c>
      <c r="R313">
        <v>0</v>
      </c>
      <c r="S313">
        <v>0.78562663630144802</v>
      </c>
      <c r="T313">
        <v>0.5148318431606278</v>
      </c>
      <c r="U313">
        <v>0.6000149400542617</v>
      </c>
      <c r="V313">
        <v>0</v>
      </c>
      <c r="W313">
        <v>0</v>
      </c>
      <c r="X313">
        <v>0.62626851637580738</v>
      </c>
      <c r="Y313">
        <v>0.56681854155364009</v>
      </c>
      <c r="Z313">
        <v>0.13604956209619082</v>
      </c>
      <c r="AA313">
        <v>0</v>
      </c>
      <c r="AB313">
        <v>0</v>
      </c>
      <c r="AC313">
        <v>0.23045489839789957</v>
      </c>
      <c r="AD313">
        <v>1.7053831285067615</v>
      </c>
      <c r="AE313">
        <v>1.8991733917851996</v>
      </c>
      <c r="AF313">
        <v>0</v>
      </c>
      <c r="AG313">
        <v>0</v>
      </c>
      <c r="AH313">
        <v>0.19258525096489876</v>
      </c>
      <c r="AI313">
        <v>0.25560975922004869</v>
      </c>
      <c r="AJ313">
        <v>2.0615421567149003E-2</v>
      </c>
      <c r="AK313">
        <v>0</v>
      </c>
      <c r="AL313">
        <v>0</v>
      </c>
      <c r="AM313">
        <v>0.47099549909054106</v>
      </c>
      <c r="AN313">
        <v>0.13049933864288468</v>
      </c>
      <c r="AO313">
        <v>0.31223323436835737</v>
      </c>
      <c r="AP313">
        <v>0</v>
      </c>
      <c r="AQ313">
        <v>0</v>
      </c>
      <c r="AR313">
        <v>1.1152839755816284</v>
      </c>
      <c r="AS313">
        <v>0.73525231209795427</v>
      </c>
      <c r="AT313">
        <v>0.4599886735996504</v>
      </c>
      <c r="AU313" t="str">
        <f>VLOOKUP(A313,'Dataset 1 - General'!A:A,1,0)</f>
        <v>Firm 311</v>
      </c>
    </row>
    <row r="314" spans="1:47" x14ac:dyDescent="0.2">
      <c r="A314" t="s">
        <v>333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 t="str">
        <f>VLOOKUP(A314,'Dataset 1 - General'!A:A,1,0)</f>
        <v>Firm 312</v>
      </c>
    </row>
    <row r="315" spans="1:47" x14ac:dyDescent="0.2">
      <c r="A315" t="s">
        <v>334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 t="str">
        <f>VLOOKUP(A315,'Dataset 1 - General'!A:A,1,0)</f>
        <v>Firm 313</v>
      </c>
    </row>
    <row r="316" spans="1:47" x14ac:dyDescent="0.2">
      <c r="A316" t="s">
        <v>335</v>
      </c>
      <c r="B316">
        <v>20.517662929885859</v>
      </c>
      <c r="C316">
        <v>21.48910596221496</v>
      </c>
      <c r="D316">
        <v>47.125274944117159</v>
      </c>
      <c r="E316">
        <v>6.5536522463647584</v>
      </c>
      <c r="F316">
        <v>28.37859961783052</v>
      </c>
      <c r="G316">
        <v>1.551336766689384</v>
      </c>
      <c r="H316">
        <v>58.074882903819301</v>
      </c>
      <c r="I316">
        <v>77.278313705435252</v>
      </c>
      <c r="J316">
        <v>50.739817684639036</v>
      </c>
      <c r="K316">
        <v>26.087660345194259</v>
      </c>
      <c r="L316">
        <v>29.417974465058098</v>
      </c>
      <c r="M316">
        <v>62.881289676478218</v>
      </c>
      <c r="N316">
        <v>16.451731619481578</v>
      </c>
      <c r="O316">
        <v>34.457786423633223</v>
      </c>
      <c r="P316">
        <v>81.306118135721775</v>
      </c>
      <c r="Q316">
        <v>0.38534179339437291</v>
      </c>
      <c r="R316">
        <v>6.0383429849663946E-2</v>
      </c>
      <c r="S316">
        <v>0.6588291801200945</v>
      </c>
      <c r="T316">
        <v>0.48734911940749515</v>
      </c>
      <c r="U316">
        <v>0.10504689198232948</v>
      </c>
      <c r="V316">
        <v>0.13090377350746615</v>
      </c>
      <c r="W316">
        <v>0.81998417843915794</v>
      </c>
      <c r="X316">
        <v>0.63768516815808962</v>
      </c>
      <c r="Y316">
        <v>1.164298342282817</v>
      </c>
      <c r="Z316">
        <v>0.57213426963102065</v>
      </c>
      <c r="AA316">
        <v>0.51751021927299379</v>
      </c>
      <c r="AB316">
        <v>1.7240969544919797</v>
      </c>
      <c r="AC316">
        <v>0.32540883105828744</v>
      </c>
      <c r="AD316">
        <v>0.62567373916775126</v>
      </c>
      <c r="AE316">
        <v>7.108769702707933E-2</v>
      </c>
      <c r="AF316">
        <v>0.35757828216472104</v>
      </c>
      <c r="AG316">
        <v>0.10930422622150771</v>
      </c>
      <c r="AH316">
        <v>1.1124906091359201</v>
      </c>
      <c r="AI316">
        <v>0.11768004866369143</v>
      </c>
      <c r="AJ316">
        <v>5.1890365193664023E-2</v>
      </c>
      <c r="AK316">
        <v>0.59175619097735677</v>
      </c>
      <c r="AL316">
        <v>0.47749924304674479</v>
      </c>
      <c r="AM316">
        <v>0.14782275270227963</v>
      </c>
      <c r="AN316">
        <v>0.2007530421241579</v>
      </c>
      <c r="AO316">
        <v>1.0259098566018285</v>
      </c>
      <c r="AP316">
        <v>0.61415477378274508</v>
      </c>
      <c r="AQ316">
        <v>0.65435307472353454</v>
      </c>
      <c r="AR316">
        <v>0.96041381624131517</v>
      </c>
      <c r="AS316">
        <v>0.83956420731704118</v>
      </c>
      <c r="AT316">
        <v>0.60289914434143943</v>
      </c>
      <c r="AU316" t="str">
        <f>VLOOKUP(A316,'Dataset 1 - General'!A:A,1,0)</f>
        <v>Firm 314</v>
      </c>
    </row>
    <row r="317" spans="1:47" x14ac:dyDescent="0.2">
      <c r="A317" t="s">
        <v>336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 t="str">
        <f>VLOOKUP(A317,'Dataset 1 - General'!A:A,1,0)</f>
        <v>Firm 315</v>
      </c>
    </row>
    <row r="318" spans="1:47" x14ac:dyDescent="0.2">
      <c r="A318" t="s">
        <v>337</v>
      </c>
      <c r="B318">
        <v>33.539594740917998</v>
      </c>
      <c r="C318">
        <v>122.10550377927714</v>
      </c>
      <c r="D318">
        <v>119.2612848551707</v>
      </c>
      <c r="E318">
        <v>46.614391375066205</v>
      </c>
      <c r="F318">
        <v>126.53773578346012</v>
      </c>
      <c r="G318">
        <v>1.9930815916587969</v>
      </c>
      <c r="H318">
        <v>76.329432754392741</v>
      </c>
      <c r="I318">
        <v>204.0010858375673</v>
      </c>
      <c r="J318">
        <v>89.800514666778355</v>
      </c>
      <c r="K318">
        <v>217.65964554490901</v>
      </c>
      <c r="L318">
        <v>25.996565061915518</v>
      </c>
      <c r="M318">
        <v>15.570729848570011</v>
      </c>
      <c r="N318">
        <v>10.018032077671039</v>
      </c>
      <c r="O318">
        <v>1.9477802868763147E-2</v>
      </c>
      <c r="P318">
        <v>13.115071076769445</v>
      </c>
      <c r="Q318">
        <v>1.3297162520955712</v>
      </c>
      <c r="R318">
        <v>0.38165792993386877</v>
      </c>
      <c r="S318">
        <v>0.18845887976641579</v>
      </c>
      <c r="T318">
        <v>0.71112362229968229</v>
      </c>
      <c r="U318">
        <v>1.0574612200671594</v>
      </c>
      <c r="V318">
        <v>0.66510279313536291</v>
      </c>
      <c r="W318">
        <v>0.55038298790573403</v>
      </c>
      <c r="X318">
        <v>0.39151313022318984</v>
      </c>
      <c r="Y318">
        <v>1.834814770912071</v>
      </c>
      <c r="Z318">
        <v>8.3869283885280158E-2</v>
      </c>
      <c r="AA318">
        <v>1.1298596590912438</v>
      </c>
      <c r="AB318">
        <v>1.3605638371222584</v>
      </c>
      <c r="AC318">
        <v>0.99756401518367122</v>
      </c>
      <c r="AD318">
        <v>3.2652599345795341</v>
      </c>
      <c r="AE318">
        <v>1.6414000480276516</v>
      </c>
      <c r="AF318">
        <v>1.1399158103499203</v>
      </c>
      <c r="AG318">
        <v>7.8413536994014307E-2</v>
      </c>
      <c r="AH318">
        <v>1.1211443474686982</v>
      </c>
      <c r="AI318">
        <v>0.39149945500850603</v>
      </c>
      <c r="AJ318">
        <v>7.0874773326923782E-2</v>
      </c>
      <c r="AK318">
        <v>0.57929077255420014</v>
      </c>
      <c r="AL318">
        <v>0.59764344157315086</v>
      </c>
      <c r="AM318">
        <v>0.5460715546300845</v>
      </c>
      <c r="AN318">
        <v>0.6813931028549286</v>
      </c>
      <c r="AO318">
        <v>0.4720066592449797</v>
      </c>
      <c r="AP318">
        <v>1.8618527209779763</v>
      </c>
      <c r="AQ318">
        <v>0.88786897019548527</v>
      </c>
      <c r="AR318">
        <v>9.141129817630185E-2</v>
      </c>
      <c r="AS318">
        <v>0.80096786235144668</v>
      </c>
      <c r="AT318">
        <v>0.98075355315508905</v>
      </c>
      <c r="AU318" t="str">
        <f>VLOOKUP(A318,'Dataset 1 - General'!A:A,1,0)</f>
        <v>Firm 316</v>
      </c>
    </row>
    <row r="319" spans="1:47" x14ac:dyDescent="0.2">
      <c r="A319" t="s">
        <v>338</v>
      </c>
      <c r="B319">
        <v>7.9191911139198918</v>
      </c>
      <c r="C319">
        <v>67.248420424354151</v>
      </c>
      <c r="D319">
        <v>240.15467451620967</v>
      </c>
      <c r="E319">
        <v>299.16776866948913</v>
      </c>
      <c r="F319">
        <v>27.476123282912095</v>
      </c>
      <c r="G319">
        <v>162.28970955646983</v>
      </c>
      <c r="H319">
        <v>62.48345992176624</v>
      </c>
      <c r="I319">
        <v>497.45385723209239</v>
      </c>
      <c r="J319">
        <v>711.45382082761967</v>
      </c>
      <c r="K319">
        <v>498.57859126379441</v>
      </c>
      <c r="L319">
        <v>230.5827540604858</v>
      </c>
      <c r="M319">
        <v>617.48134353562784</v>
      </c>
      <c r="N319">
        <v>381.27317637044183</v>
      </c>
      <c r="O319">
        <v>87.299622818995388</v>
      </c>
      <c r="P319">
        <v>379.59997191741093</v>
      </c>
      <c r="Q319">
        <v>1.2373906749115631</v>
      </c>
      <c r="R319">
        <v>0.97784729098205914</v>
      </c>
      <c r="S319">
        <v>0.64557290249119836</v>
      </c>
      <c r="T319">
        <v>0.80240205945854925</v>
      </c>
      <c r="U319">
        <v>0.18925827695975767</v>
      </c>
      <c r="V319">
        <v>0.47246108923392804</v>
      </c>
      <c r="W319">
        <v>0.77826116243751564</v>
      </c>
      <c r="X319">
        <v>0.21199607455147956</v>
      </c>
      <c r="Y319">
        <v>0.49519867965077019</v>
      </c>
      <c r="Z319">
        <v>0.1347327352850593</v>
      </c>
      <c r="AA319">
        <v>0.64483821050580459</v>
      </c>
      <c r="AB319">
        <v>1.7666667275387575</v>
      </c>
      <c r="AC319">
        <v>1.0950890349991702</v>
      </c>
      <c r="AD319">
        <v>0.86613908741562506</v>
      </c>
      <c r="AE319">
        <v>0.60259334208650028</v>
      </c>
      <c r="AF319">
        <v>0.88049726235156511</v>
      </c>
      <c r="AG319">
        <v>0.97017151269448509</v>
      </c>
      <c r="AH319">
        <v>0.93727090034269567</v>
      </c>
      <c r="AI319">
        <v>0.44469969376767665</v>
      </c>
      <c r="AJ319">
        <v>0.5717411992234398</v>
      </c>
      <c r="AK319">
        <v>0.48143529527288248</v>
      </c>
      <c r="AL319">
        <v>0.3699131404241236</v>
      </c>
      <c r="AM319">
        <v>4.2752102099336393E-2</v>
      </c>
      <c r="AN319">
        <v>9.7237895336969693E-2</v>
      </c>
      <c r="AO319">
        <v>6.0318409636851256E-2</v>
      </c>
      <c r="AP319">
        <v>0.26228140594782395</v>
      </c>
      <c r="AQ319">
        <v>7.7431433925107235E-2</v>
      </c>
      <c r="AR319">
        <v>1.7429341904990081</v>
      </c>
      <c r="AS319">
        <v>0.51982306742219619</v>
      </c>
      <c r="AT319">
        <v>0.51236612955581307</v>
      </c>
      <c r="AU319" t="str">
        <f>VLOOKUP(A319,'Dataset 1 - General'!A:A,1,0)</f>
        <v>Firm 317</v>
      </c>
    </row>
    <row r="320" spans="1:47" x14ac:dyDescent="0.2">
      <c r="A320" t="s">
        <v>339</v>
      </c>
      <c r="B320">
        <v>-2.2577400476726148</v>
      </c>
      <c r="C320">
        <v>-6.4535501715558619</v>
      </c>
      <c r="D320">
        <v>10.689204943897217</v>
      </c>
      <c r="E320">
        <v>5.7528852455313677</v>
      </c>
      <c r="F320">
        <v>2.4932990879303056</v>
      </c>
      <c r="G320">
        <v>88.700690933457849</v>
      </c>
      <c r="H320">
        <v>18.089236415215552</v>
      </c>
      <c r="I320">
        <v>14.146746108641942</v>
      </c>
      <c r="J320">
        <v>4.7553047079025959</v>
      </c>
      <c r="K320">
        <v>21.800525538246458</v>
      </c>
      <c r="L320">
        <v>68.221636608601159</v>
      </c>
      <c r="M320">
        <v>12.753126569372089</v>
      </c>
      <c r="N320">
        <v>0.218186492408389</v>
      </c>
      <c r="O320">
        <v>32.569319822811735</v>
      </c>
      <c r="P320">
        <v>25.915022377708109</v>
      </c>
      <c r="Q320">
        <v>-0.22539365634652836</v>
      </c>
      <c r="R320">
        <v>-0.68716785217008836</v>
      </c>
      <c r="S320">
        <v>0.79878193802018072</v>
      </c>
      <c r="T320">
        <v>0.13623862651077231</v>
      </c>
      <c r="U320">
        <v>0.27666215784169951</v>
      </c>
      <c r="V320">
        <v>0.49317700499571338</v>
      </c>
      <c r="W320">
        <v>6.3395248096192763E-2</v>
      </c>
      <c r="X320">
        <v>1.6694527616361237</v>
      </c>
      <c r="Y320">
        <v>1.4969627687853813</v>
      </c>
      <c r="Z320">
        <v>2.3460002622776148</v>
      </c>
      <c r="AA320">
        <v>0.28352386371269672</v>
      </c>
      <c r="AB320">
        <v>-9.7740246832875008E-2</v>
      </c>
      <c r="AC320">
        <v>0.45679941717822664</v>
      </c>
      <c r="AD320">
        <v>2.9313117375431315</v>
      </c>
      <c r="AE320">
        <v>2.6469582829149525</v>
      </c>
      <c r="AF320">
        <v>-0.21509422159385752</v>
      </c>
      <c r="AG320">
        <v>-0.2188715569156599</v>
      </c>
      <c r="AH320">
        <v>1.1527800323451853</v>
      </c>
      <c r="AI320">
        <v>0.32204985915698575</v>
      </c>
      <c r="AJ320">
        <v>0.2684243073567773</v>
      </c>
      <c r="AK320">
        <v>0.4168672415363821</v>
      </c>
      <c r="AL320">
        <v>4.3522420480753526E-2</v>
      </c>
      <c r="AM320">
        <v>1.0184928541290135</v>
      </c>
      <c r="AN320">
        <v>1.1057338334105491</v>
      </c>
      <c r="AO320">
        <v>0.85947324134539405</v>
      </c>
      <c r="AP320">
        <v>0.17471576211331202</v>
      </c>
      <c r="AQ320">
        <v>-0.11546426966418442</v>
      </c>
      <c r="AR320">
        <v>1.4706369084828046</v>
      </c>
      <c r="AS320">
        <v>0.21823236686121633</v>
      </c>
      <c r="AT320">
        <v>0.5581873495978712</v>
      </c>
      <c r="AU320" t="str">
        <f>VLOOKUP(A320,'Dataset 1 - General'!A:A,1,0)</f>
        <v>Firm 318</v>
      </c>
    </row>
    <row r="321" spans="1:47" x14ac:dyDescent="0.2">
      <c r="A321" t="s">
        <v>340</v>
      </c>
      <c r="B321">
        <v>2.4603895473653381</v>
      </c>
      <c r="C321">
        <v>28.538760720795899</v>
      </c>
      <c r="D321">
        <v>5.7408622815505215</v>
      </c>
      <c r="E321">
        <v>0.63187256262517544</v>
      </c>
      <c r="F321">
        <v>25.791820841872074</v>
      </c>
      <c r="G321">
        <v>16.118399788466352</v>
      </c>
      <c r="H321">
        <v>5.4180500245315608</v>
      </c>
      <c r="I321">
        <v>41.4327789472757</v>
      </c>
      <c r="J321">
        <v>19.411352466281365</v>
      </c>
      <c r="K321">
        <v>16.376176639510671</v>
      </c>
      <c r="L321">
        <v>7.6619157763105914</v>
      </c>
      <c r="M321">
        <v>19.404715967892251</v>
      </c>
      <c r="N321">
        <v>27.379291801343879</v>
      </c>
      <c r="O321">
        <v>8.2392192650567235</v>
      </c>
      <c r="P321">
        <v>40.052418429240291</v>
      </c>
      <c r="Q321">
        <v>0.7830850655555851</v>
      </c>
      <c r="R321">
        <v>0.64931529446559766</v>
      </c>
      <c r="S321">
        <v>0.47417172026295018</v>
      </c>
      <c r="T321">
        <v>8.213164669469368E-2</v>
      </c>
      <c r="U321">
        <v>1.4199657194759694</v>
      </c>
      <c r="V321">
        <v>0.36569115766982191</v>
      </c>
      <c r="W321">
        <v>0.44053734828551583</v>
      </c>
      <c r="X321">
        <v>0.18044688666242717</v>
      </c>
      <c r="Y321">
        <v>0.26753845447848162</v>
      </c>
      <c r="Z321">
        <v>0.13455086455978144</v>
      </c>
      <c r="AA321">
        <v>0.19593103063114414</v>
      </c>
      <c r="AB321">
        <v>2.4911024720159118</v>
      </c>
      <c r="AC321">
        <v>1.0138729011234204</v>
      </c>
      <c r="AD321">
        <v>0.16737949158616211</v>
      </c>
      <c r="AE321">
        <v>0.99912416518233604</v>
      </c>
      <c r="AF321">
        <v>0.45573072551115695</v>
      </c>
      <c r="AG321">
        <v>1.9567083738195794</v>
      </c>
      <c r="AH321">
        <v>0.29630078196780901</v>
      </c>
      <c r="AI321">
        <v>9.8959535377606666E-3</v>
      </c>
      <c r="AJ321">
        <v>2.1247974907206206</v>
      </c>
      <c r="AK321">
        <v>0.27557720076615211</v>
      </c>
      <c r="AL321">
        <v>0.17542751159305431</v>
      </c>
      <c r="AM321">
        <v>0.17556313848036831</v>
      </c>
      <c r="AN321">
        <v>0.27594595741971861</v>
      </c>
      <c r="AO321">
        <v>0.13222986149470645</v>
      </c>
      <c r="AP321">
        <v>0.48296951938704541</v>
      </c>
      <c r="AQ321">
        <v>0.87977669515714918</v>
      </c>
      <c r="AR321">
        <v>0.91086973708104635</v>
      </c>
      <c r="AS321">
        <v>0.26434974127912908</v>
      </c>
      <c r="AT321">
        <v>0.60503237076685934</v>
      </c>
      <c r="AU321" t="str">
        <f>VLOOKUP(A321,'Dataset 1 - General'!A:A,1,0)</f>
        <v>Firm 319</v>
      </c>
    </row>
    <row r="322" spans="1:47" x14ac:dyDescent="0.2">
      <c r="A322" t="s">
        <v>341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 t="str">
        <f>VLOOKUP(A322,'Dataset 1 - General'!A:A,1,0)</f>
        <v>Firm 320</v>
      </c>
    </row>
    <row r="323" spans="1:47" x14ac:dyDescent="0.2">
      <c r="A323" t="s">
        <v>342</v>
      </c>
      <c r="B323">
        <v>4.7923009129073924</v>
      </c>
      <c r="C323">
        <v>8.2024310986419771</v>
      </c>
      <c r="D323">
        <v>5.7808540495539047</v>
      </c>
      <c r="E323">
        <v>4.2851714096676226</v>
      </c>
      <c r="F323">
        <v>2.6826396502527521</v>
      </c>
      <c r="G323">
        <v>0.43612427895613126</v>
      </c>
      <c r="H323">
        <v>0.51428774754266116</v>
      </c>
      <c r="I323">
        <v>0.22749245422128192</v>
      </c>
      <c r="J323">
        <v>0.97661727538899923</v>
      </c>
      <c r="K323">
        <v>0.94225386752208895</v>
      </c>
      <c r="L323">
        <v>0.48743794788691119</v>
      </c>
      <c r="M323">
        <v>0.49364812172279243</v>
      </c>
      <c r="N323">
        <v>0.63818124441298785</v>
      </c>
      <c r="O323">
        <v>0.65162868856442546</v>
      </c>
      <c r="P323">
        <v>0.28910136096647737</v>
      </c>
      <c r="Q323">
        <v>0.74468687206465434</v>
      </c>
      <c r="R323">
        <v>0.40376587695787097</v>
      </c>
      <c r="S323">
        <v>0.54972623341321758</v>
      </c>
      <c r="T323">
        <v>0.46966987387902154</v>
      </c>
      <c r="U323">
        <v>0.31533755709620381</v>
      </c>
      <c r="V323">
        <v>0.29578444383567665</v>
      </c>
      <c r="W323">
        <v>0.17573532756217511</v>
      </c>
      <c r="X323">
        <v>0.10145767806096197</v>
      </c>
      <c r="Y323">
        <v>6.2430483824116118E-2</v>
      </c>
      <c r="Z323">
        <v>0.51440374726264881</v>
      </c>
      <c r="AA323">
        <v>0.10662762459890579</v>
      </c>
      <c r="AB323">
        <v>0.30293537810158933</v>
      </c>
      <c r="AC323">
        <v>1.8090864148707706</v>
      </c>
      <c r="AD323">
        <v>0.6031018785145521</v>
      </c>
      <c r="AE323">
        <v>0.15954369394545084</v>
      </c>
      <c r="AF323">
        <v>0.78459464670981161</v>
      </c>
      <c r="AG323">
        <v>1.3329869016682763</v>
      </c>
      <c r="AH323">
        <v>0.98773171776264146</v>
      </c>
      <c r="AI323">
        <v>0.90598035275000144</v>
      </c>
      <c r="AJ323">
        <v>0.32854422719173354</v>
      </c>
      <c r="AK323">
        <v>0.29644800942498273</v>
      </c>
      <c r="AL323">
        <v>0.19132105151660742</v>
      </c>
      <c r="AM323">
        <v>3.2037952232080953E-2</v>
      </c>
      <c r="AN323">
        <v>0.39632045297099971</v>
      </c>
      <c r="AO323">
        <v>0.22732647720468593</v>
      </c>
      <c r="AP323">
        <v>0.83922149693341452</v>
      </c>
      <c r="AQ323">
        <v>1.8147164994098237</v>
      </c>
      <c r="AR323">
        <v>0.34414521065654463</v>
      </c>
      <c r="AS323">
        <v>0.87209908170873152</v>
      </c>
      <c r="AT323">
        <v>1.1645398326238809</v>
      </c>
      <c r="AU323" t="str">
        <f>VLOOKUP(A323,'Dataset 1 - General'!A:A,1,0)</f>
        <v>Firm 321</v>
      </c>
    </row>
    <row r="324" spans="1:47" x14ac:dyDescent="0.2">
      <c r="A324" t="s">
        <v>343</v>
      </c>
      <c r="B324">
        <v>79.447005031690352</v>
      </c>
      <c r="C324">
        <v>185.74810730609408</v>
      </c>
      <c r="D324">
        <v>106.09775275631924</v>
      </c>
      <c r="E324">
        <v>107.68987848509222</v>
      </c>
      <c r="F324">
        <v>58.267861108817648</v>
      </c>
      <c r="G324">
        <v>965.35931076819429</v>
      </c>
      <c r="H324">
        <v>889.97493662994953</v>
      </c>
      <c r="I324">
        <v>173.38310386783621</v>
      </c>
      <c r="J324">
        <v>685.40918310378652</v>
      </c>
      <c r="K324">
        <v>526.22490214903394</v>
      </c>
      <c r="L324">
        <v>119.08428175095854</v>
      </c>
      <c r="M324">
        <v>95.476930826056488</v>
      </c>
      <c r="N324">
        <v>96.594858483145885</v>
      </c>
      <c r="O324">
        <v>132.29008186716067</v>
      </c>
      <c r="P324">
        <v>80.921856211493647</v>
      </c>
      <c r="Q324">
        <v>0.194750955949092</v>
      </c>
      <c r="R324">
        <v>0.2810608501092019</v>
      </c>
      <c r="S324">
        <v>0.43900806287581168</v>
      </c>
      <c r="T324">
        <v>5.9204603602818928E-2</v>
      </c>
      <c r="U324">
        <v>0.1500251634892813</v>
      </c>
      <c r="V324">
        <v>0.28261195915530873</v>
      </c>
      <c r="W324">
        <v>0.23874970798509379</v>
      </c>
      <c r="X324">
        <v>1.9448239121211477</v>
      </c>
      <c r="Y324">
        <v>1.7381445982512174</v>
      </c>
      <c r="Z324">
        <v>0.41896163136249842</v>
      </c>
      <c r="AA324">
        <v>0.71377660751167116</v>
      </c>
      <c r="AB324">
        <v>0.74349957130894151</v>
      </c>
      <c r="AC324">
        <v>2.1355010112628414</v>
      </c>
      <c r="AD324">
        <v>2.3161404326832664</v>
      </c>
      <c r="AE324">
        <v>1.0033501871721842</v>
      </c>
      <c r="AF324">
        <v>0.72370207788811014</v>
      </c>
      <c r="AG324">
        <v>0.10367724012451196</v>
      </c>
      <c r="AH324">
        <v>0.19918447908580555</v>
      </c>
      <c r="AI324">
        <v>0.83452181110199164</v>
      </c>
      <c r="AJ324">
        <v>0.97970996711748048</v>
      </c>
      <c r="AK324">
        <v>0.49978502106302825</v>
      </c>
      <c r="AL324">
        <v>0.32323244740250107</v>
      </c>
      <c r="AM324">
        <v>0.75345039268260972</v>
      </c>
      <c r="AN324">
        <v>0.39024961706726019</v>
      </c>
      <c r="AO324">
        <v>0.51393418154206216</v>
      </c>
      <c r="AP324">
        <v>6.3622500395046355E-2</v>
      </c>
      <c r="AQ324">
        <v>0.76151769734861252</v>
      </c>
      <c r="AR324">
        <v>0.99877021961908352</v>
      </c>
      <c r="AS324">
        <v>1.0640604142048398</v>
      </c>
      <c r="AT324">
        <v>1.9846872304753826</v>
      </c>
      <c r="AU324" t="str">
        <f>VLOOKUP(A324,'Dataset 1 - General'!A:A,1,0)</f>
        <v>Firm 322</v>
      </c>
    </row>
    <row r="325" spans="1:47" x14ac:dyDescent="0.2">
      <c r="A325" t="s">
        <v>344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 t="str">
        <f>VLOOKUP(A325,'Dataset 1 - General'!A:A,1,0)</f>
        <v>Firm 323</v>
      </c>
    </row>
    <row r="326" spans="1:47" x14ac:dyDescent="0.2">
      <c r="A326" t="s">
        <v>345</v>
      </c>
      <c r="B326">
        <v>3.1774443756266284</v>
      </c>
      <c r="C326">
        <v>9.2688645165824806</v>
      </c>
      <c r="D326">
        <v>5.1492230936887919</v>
      </c>
      <c r="E326">
        <v>6.8640453460382229</v>
      </c>
      <c r="F326">
        <v>0.51485921273618485</v>
      </c>
      <c r="G326">
        <v>1.4514819595558746</v>
      </c>
      <c r="H326">
        <v>4.4514826742839935</v>
      </c>
      <c r="I326">
        <v>3.020012558821922</v>
      </c>
      <c r="J326">
        <v>0.83738047705559593</v>
      </c>
      <c r="K326">
        <v>0.69654578290864477</v>
      </c>
      <c r="L326">
        <v>1.5659382346584916</v>
      </c>
      <c r="M326">
        <v>0.85653883319149959</v>
      </c>
      <c r="N326">
        <v>1.0883374053247084</v>
      </c>
      <c r="O326">
        <v>9.0559010820084523E-2</v>
      </c>
      <c r="P326">
        <v>0.97243305391139656</v>
      </c>
      <c r="Q326">
        <v>0.55667652801097056</v>
      </c>
      <c r="R326">
        <v>0.96428525643806495</v>
      </c>
      <c r="S326">
        <v>0.27300467793537381</v>
      </c>
      <c r="T326">
        <v>1.0178525404221509E-2</v>
      </c>
      <c r="U326">
        <v>0.40567728665846375</v>
      </c>
      <c r="V326">
        <v>0.71824338768892293</v>
      </c>
      <c r="W326">
        <v>8.5346684957015279E-2</v>
      </c>
      <c r="X326">
        <v>0.36625879678635781</v>
      </c>
      <c r="Y326">
        <v>0.11623549605532864</v>
      </c>
      <c r="Z326">
        <v>0.37477484414952095</v>
      </c>
      <c r="AA326">
        <v>1.8471019363503287</v>
      </c>
      <c r="AB326">
        <v>0.15199954704133303</v>
      </c>
      <c r="AC326">
        <v>1.1910964563603388</v>
      </c>
      <c r="AD326">
        <v>0.33707127738623266</v>
      </c>
      <c r="AE326">
        <v>1.4165556375586699</v>
      </c>
      <c r="AF326">
        <v>0.98954271021444895</v>
      </c>
      <c r="AG326">
        <v>1.0908899363238678</v>
      </c>
      <c r="AH326">
        <v>0.4281700367491364</v>
      </c>
      <c r="AI326">
        <v>0.88691369030927669</v>
      </c>
      <c r="AJ326">
        <v>0.9087015598425493</v>
      </c>
      <c r="AK326">
        <v>0.16618034311385688</v>
      </c>
      <c r="AL326">
        <v>0.32832909406938249</v>
      </c>
      <c r="AM326">
        <v>0.27828457356050973</v>
      </c>
      <c r="AN326">
        <v>0.23866946950435786</v>
      </c>
      <c r="AO326">
        <v>0.22891679906213563</v>
      </c>
      <c r="AP326">
        <v>1.8120399723644516</v>
      </c>
      <c r="AQ326">
        <v>1.8683330861462728</v>
      </c>
      <c r="AR326">
        <v>0.80020685388980684</v>
      </c>
      <c r="AS326">
        <v>0.42059107614183427</v>
      </c>
      <c r="AT326">
        <v>1.5150674740856374</v>
      </c>
      <c r="AU326" t="str">
        <f>VLOOKUP(A326,'Dataset 1 - General'!A:A,1,0)</f>
        <v>Firm 324</v>
      </c>
    </row>
    <row r="327" spans="1:47" x14ac:dyDescent="0.2">
      <c r="A327" t="s">
        <v>346</v>
      </c>
      <c r="B327">
        <v>1.4762457140503329</v>
      </c>
      <c r="C327">
        <v>1.6243700594108814</v>
      </c>
      <c r="D327">
        <v>4.6209196647962845</v>
      </c>
      <c r="E327">
        <v>0.27556311817598056</v>
      </c>
      <c r="F327">
        <v>0.23810536836850524</v>
      </c>
      <c r="G327">
        <v>2.5935775612923035</v>
      </c>
      <c r="H327">
        <v>23.363287472932441</v>
      </c>
      <c r="I327">
        <v>2.1166737657142867</v>
      </c>
      <c r="J327">
        <v>5.4183620318770256</v>
      </c>
      <c r="K327">
        <v>18.939054758736013</v>
      </c>
      <c r="L327">
        <v>2.5652865815664567</v>
      </c>
      <c r="M327">
        <v>3.4262493833536571</v>
      </c>
      <c r="N327">
        <v>3.6333543197897824</v>
      </c>
      <c r="O327">
        <v>6.2544990412528803</v>
      </c>
      <c r="P327">
        <v>0.8343907587820889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0.23593822680545992</v>
      </c>
      <c r="AG327">
        <v>0.20477619326892976</v>
      </c>
      <c r="AH327">
        <v>0.35776591363191418</v>
      </c>
      <c r="AI327">
        <v>0.44007916251188689</v>
      </c>
      <c r="AJ327">
        <v>7.7119469339202065E-2</v>
      </c>
      <c r="AK327">
        <v>1.2621235097161509E-2</v>
      </c>
      <c r="AL327">
        <v>3.9664301295521787E-2</v>
      </c>
      <c r="AM327">
        <v>2.9074308144438139E-2</v>
      </c>
      <c r="AN327">
        <v>7.5902251472807864E-3</v>
      </c>
      <c r="AO327">
        <v>4.5570674150655403E-2</v>
      </c>
      <c r="AP327">
        <v>7.7135205540239338E-2</v>
      </c>
      <c r="AQ327">
        <v>9.2300308673744814E-3</v>
      </c>
      <c r="AR327">
        <v>0.72487106494629838</v>
      </c>
      <c r="AS327">
        <v>0.43085201117781452</v>
      </c>
      <c r="AT327">
        <v>0.15797908045852233</v>
      </c>
      <c r="AU327" t="str">
        <f>VLOOKUP(A327,'Dataset 1 - General'!A:A,1,0)</f>
        <v>Firm 325</v>
      </c>
    </row>
    <row r="328" spans="1:47" x14ac:dyDescent="0.2">
      <c r="A328" t="s">
        <v>347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</row>
    <row r="329" spans="1:47" x14ac:dyDescent="0.2">
      <c r="A329" t="s">
        <v>348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</row>
    <row r="330" spans="1:47" x14ac:dyDescent="0.2">
      <c r="A330" t="s">
        <v>349</v>
      </c>
      <c r="B330">
        <v>41.22845529014014</v>
      </c>
      <c r="C330">
        <v>633.76178958579806</v>
      </c>
      <c r="D330">
        <v>633.85947113690088</v>
      </c>
      <c r="E330">
        <v>105.83996816328316</v>
      </c>
      <c r="F330">
        <v>64.367097472986615</v>
      </c>
      <c r="G330">
        <v>14.274864617335654</v>
      </c>
      <c r="H330">
        <v>351.02676695794236</v>
      </c>
      <c r="I330">
        <v>353.53517544934584</v>
      </c>
      <c r="J330">
        <v>40.233861218659037</v>
      </c>
      <c r="K330">
        <v>34.194979522312515</v>
      </c>
      <c r="L330">
        <v>194.05519331315401</v>
      </c>
      <c r="M330">
        <v>240.89434958831848</v>
      </c>
      <c r="N330">
        <v>395.47439593891892</v>
      </c>
      <c r="O330">
        <v>220.5512295771893</v>
      </c>
      <c r="P330">
        <v>198.69942324173027</v>
      </c>
      <c r="Q330">
        <v>0.18642159834674166</v>
      </c>
      <c r="R330">
        <v>0.1103591518477048</v>
      </c>
      <c r="S330">
        <v>0.26913662839082064</v>
      </c>
      <c r="T330">
        <v>1.4807686477754876</v>
      </c>
      <c r="U330">
        <v>0.68074345709903572</v>
      </c>
      <c r="V330">
        <v>0.17730540494442429</v>
      </c>
      <c r="W330">
        <v>0.17825164133464796</v>
      </c>
      <c r="X330">
        <v>4.3726951759908081E-2</v>
      </c>
      <c r="Y330">
        <v>7.5408037099064545E-2</v>
      </c>
      <c r="Z330">
        <v>0.17230304961738047</v>
      </c>
      <c r="AA330">
        <v>0.15865413749675786</v>
      </c>
      <c r="AB330">
        <v>1.4021395479996162</v>
      </c>
      <c r="AC330">
        <v>0.67864266406158591</v>
      </c>
      <c r="AD330">
        <v>0.49095417782426543</v>
      </c>
      <c r="AE330">
        <v>0.34505257176869913</v>
      </c>
      <c r="AF330">
        <v>0.6342421995286911</v>
      </c>
      <c r="AG330">
        <v>0.26081502336325113</v>
      </c>
      <c r="AH330">
        <v>1.7742111434413199</v>
      </c>
      <c r="AI330">
        <v>1.3663984454550979</v>
      </c>
      <c r="AJ330">
        <v>1.0868261253430236</v>
      </c>
      <c r="AK330">
        <v>0.36028956132880091</v>
      </c>
      <c r="AL330">
        <v>3.4967970470942987E-2</v>
      </c>
      <c r="AM330">
        <v>0.16365970852169437</v>
      </c>
      <c r="AN330">
        <v>2.2509366913259689E-2</v>
      </c>
      <c r="AO330">
        <v>6.5253226354292315E-2</v>
      </c>
      <c r="AP330">
        <v>0.3212712858771144</v>
      </c>
      <c r="AQ330">
        <v>0.99637415827007614</v>
      </c>
      <c r="AR330">
        <v>1.522088686861232</v>
      </c>
      <c r="AS330">
        <v>0.30838427985678302</v>
      </c>
      <c r="AT330">
        <v>0.60149333894888513</v>
      </c>
    </row>
    <row r="331" spans="1:47" x14ac:dyDescent="0.2">
      <c r="A331" t="s">
        <v>350</v>
      </c>
      <c r="B331">
        <v>183.8963153502207</v>
      </c>
      <c r="C331">
        <v>552.80401459190455</v>
      </c>
      <c r="D331">
        <v>58.344358055971874</v>
      </c>
      <c r="E331">
        <v>307.7029668213321</v>
      </c>
      <c r="F331">
        <v>171.76492901913161</v>
      </c>
      <c r="G331">
        <v>1418.0938146976855</v>
      </c>
      <c r="H331">
        <v>1541.1937105614882</v>
      </c>
      <c r="I331">
        <v>1549.804465191268</v>
      </c>
      <c r="J331">
        <v>293.24045694088977</v>
      </c>
      <c r="K331">
        <v>1360.7862350834971</v>
      </c>
      <c r="L331">
        <v>374.98118443442371</v>
      </c>
      <c r="M331">
        <v>779.84328912245951</v>
      </c>
      <c r="N331">
        <v>846.1477913686814</v>
      </c>
      <c r="O331">
        <v>1263.3406520491328</v>
      </c>
      <c r="P331">
        <v>612.09897257588875</v>
      </c>
      <c r="Q331">
        <v>0.40760786353311179</v>
      </c>
      <c r="R331">
        <v>0.459664680191537</v>
      </c>
      <c r="S331">
        <v>0.78307350317487057</v>
      </c>
      <c r="T331">
        <v>0.90496357636850966</v>
      </c>
      <c r="U331">
        <v>0.52345530755242975</v>
      </c>
      <c r="V331">
        <v>0.46367087502184756</v>
      </c>
      <c r="W331">
        <v>0.22937708977832238</v>
      </c>
      <c r="X331">
        <v>0.36829022338895268</v>
      </c>
      <c r="Y331">
        <v>0.54778065451547342</v>
      </c>
      <c r="Z331">
        <v>0.20405867371192474</v>
      </c>
      <c r="AA331">
        <v>0.71875093630843212</v>
      </c>
      <c r="AB331">
        <v>0.95488912149499205</v>
      </c>
      <c r="AC331">
        <v>1.1092202597291363</v>
      </c>
      <c r="AD331">
        <v>0.71843412400661988</v>
      </c>
      <c r="AE331">
        <v>0.52931118464051952</v>
      </c>
      <c r="AF331">
        <v>0.51000575298916595</v>
      </c>
      <c r="AG331">
        <v>1.1459257299655958</v>
      </c>
      <c r="AH331">
        <v>0.4599947866667326</v>
      </c>
      <c r="AI331">
        <v>3.4629645473062763E-2</v>
      </c>
      <c r="AJ331">
        <v>6.3566542800582063E-2</v>
      </c>
      <c r="AK331">
        <v>0.55213635335393307</v>
      </c>
      <c r="AL331">
        <v>0.2614859696995655</v>
      </c>
      <c r="AM331">
        <v>0.43627572062163217</v>
      </c>
      <c r="AN331">
        <v>2.0575112992561907E-2</v>
      </c>
      <c r="AO331">
        <v>0.37885313106616764</v>
      </c>
      <c r="AP331">
        <v>1.241351196351735</v>
      </c>
      <c r="AQ331">
        <v>0.85867980840228741</v>
      </c>
      <c r="AR331">
        <v>2.483501797114919E-2</v>
      </c>
      <c r="AS331">
        <v>0.7549731622926138</v>
      </c>
      <c r="AT331">
        <v>3.5189140525727254E-2</v>
      </c>
    </row>
    <row r="332" spans="1:47" x14ac:dyDescent="0.2">
      <c r="A332" t="s">
        <v>351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</row>
    <row r="333" spans="1:47" x14ac:dyDescent="0.2">
      <c r="A333" t="s">
        <v>352</v>
      </c>
      <c r="B333">
        <v>-2.2399535502410939</v>
      </c>
      <c r="C333">
        <v>1.2326883717347772</v>
      </c>
      <c r="D333">
        <v>0.26226318637273022</v>
      </c>
      <c r="E333">
        <v>-0.96315647723482944</v>
      </c>
      <c r="F333">
        <v>0</v>
      </c>
      <c r="G333">
        <v>17.129533851300486</v>
      </c>
      <c r="H333">
        <v>12.279941495412206</v>
      </c>
      <c r="I333">
        <v>2.7494580199430416</v>
      </c>
      <c r="J333">
        <v>9.1875927145994361</v>
      </c>
      <c r="K333">
        <v>0</v>
      </c>
      <c r="L333">
        <v>0.55965665118906283</v>
      </c>
      <c r="M333">
        <v>0.27873781583658325</v>
      </c>
      <c r="N333">
        <v>7.01764552556534E-2</v>
      </c>
      <c r="O333">
        <v>2.2109460508489383E-2</v>
      </c>
      <c r="P333">
        <v>0</v>
      </c>
      <c r="Q333">
        <v>-36.937677046460422</v>
      </c>
      <c r="R333">
        <v>1203.7316521469347</v>
      </c>
      <c r="S333">
        <v>-6.2832211418855373</v>
      </c>
      <c r="T333">
        <v>2.5363548600320103</v>
      </c>
      <c r="U333">
        <v>0</v>
      </c>
      <c r="V333">
        <v>212.65333259678303</v>
      </c>
      <c r="W333">
        <v>1601.6838748880014</v>
      </c>
      <c r="X333">
        <v>9.198715937522449</v>
      </c>
      <c r="Y333">
        <v>65.669384872570177</v>
      </c>
      <c r="Z333">
        <v>0</v>
      </c>
      <c r="AA333">
        <v>141.82086689069305</v>
      </c>
      <c r="AB333">
        <v>4115.1098515288968</v>
      </c>
      <c r="AC333">
        <v>19.845875249932682</v>
      </c>
      <c r="AD333">
        <v>1.0750104845634255E-2</v>
      </c>
      <c r="AE333">
        <v>0</v>
      </c>
      <c r="AF333">
        <v>-3.9675277726681482</v>
      </c>
      <c r="AG333">
        <v>62.521246063694086</v>
      </c>
      <c r="AH333">
        <v>19.489993750074525</v>
      </c>
      <c r="AI333">
        <v>-85.509103817110429</v>
      </c>
      <c r="AJ333">
        <v>0</v>
      </c>
      <c r="AK333">
        <v>0.32241392362942328</v>
      </c>
      <c r="AL333">
        <v>9.8902048959797391</v>
      </c>
      <c r="AM333">
        <v>1.6069591456674286</v>
      </c>
      <c r="AN333">
        <v>6.9750358944838187</v>
      </c>
      <c r="AO333">
        <v>0</v>
      </c>
      <c r="AP333">
        <v>-18.59588318108165</v>
      </c>
      <c r="AQ333">
        <v>107.03900655864649</v>
      </c>
      <c r="AR333">
        <v>11.523456883281591</v>
      </c>
      <c r="AS333">
        <v>-59.415084232189855</v>
      </c>
      <c r="AT333">
        <v>0</v>
      </c>
    </row>
    <row r="334" spans="1:47" x14ac:dyDescent="0.2">
      <c r="A334" t="s">
        <v>353</v>
      </c>
      <c r="B334">
        <v>286.66805410261327</v>
      </c>
      <c r="C334">
        <v>127.82555559213341</v>
      </c>
      <c r="D334">
        <v>338.92723809029457</v>
      </c>
      <c r="E334">
        <v>254.32861744900001</v>
      </c>
      <c r="F334">
        <v>289.11641117130773</v>
      </c>
      <c r="G334">
        <v>401.36039991222293</v>
      </c>
      <c r="H334">
        <v>142.16351403212894</v>
      </c>
      <c r="I334">
        <v>1036.3172609301116</v>
      </c>
      <c r="J334">
        <v>550.14183098379863</v>
      </c>
      <c r="K334">
        <v>675.61514883852374</v>
      </c>
      <c r="L334">
        <v>375.16804411997947</v>
      </c>
      <c r="M334">
        <v>1010.3147285106161</v>
      </c>
      <c r="N334">
        <v>767.2007875218178</v>
      </c>
      <c r="O334">
        <v>468.67096148030913</v>
      </c>
      <c r="P334">
        <v>314.80330783025119</v>
      </c>
      <c r="Q334">
        <v>1.2241703139379889E-2</v>
      </c>
      <c r="R334">
        <v>0.5171756977413533</v>
      </c>
      <c r="S334">
        <v>5.19755632649469E-2</v>
      </c>
      <c r="T334">
        <v>0.46212148886558668</v>
      </c>
      <c r="U334">
        <v>0.39838080745017734</v>
      </c>
      <c r="V334">
        <v>0.29962716102822951</v>
      </c>
      <c r="W334">
        <v>0.89856331846818549</v>
      </c>
      <c r="X334">
        <v>0.76260759595776739</v>
      </c>
      <c r="Y334">
        <v>0.61339027163215487</v>
      </c>
      <c r="Z334">
        <v>0.23990280037942024</v>
      </c>
      <c r="AA334">
        <v>0.6213949173369937</v>
      </c>
      <c r="AB334">
        <v>1.5838532588566649</v>
      </c>
      <c r="AC334">
        <v>0.27470683704226034</v>
      </c>
      <c r="AD334">
        <v>1.6389420864945967</v>
      </c>
      <c r="AE334">
        <v>0.27250534573554358</v>
      </c>
      <c r="AF334">
        <v>0.226786788877929</v>
      </c>
      <c r="AG334">
        <v>0.22719898425868823</v>
      </c>
      <c r="AH334">
        <v>4.7455127735650131E-2</v>
      </c>
      <c r="AI334">
        <v>0.54397227945819437</v>
      </c>
      <c r="AJ334">
        <v>0.18642197791611448</v>
      </c>
      <c r="AK334">
        <v>0.14418338846079778</v>
      </c>
      <c r="AL334">
        <v>0.51863337912370711</v>
      </c>
      <c r="AM334">
        <v>0.14254048887907336</v>
      </c>
      <c r="AN334">
        <v>0.20340096656757903</v>
      </c>
      <c r="AO334">
        <v>0.23793393808334498</v>
      </c>
      <c r="AP334">
        <v>1.3452024573102581</v>
      </c>
      <c r="AQ334">
        <v>0.3212324879830607</v>
      </c>
      <c r="AR334">
        <v>0.20874472452764228</v>
      </c>
      <c r="AS334">
        <v>0.2126950058689622</v>
      </c>
      <c r="AT334">
        <v>0.97525701286825139</v>
      </c>
    </row>
    <row r="335" spans="1:47" x14ac:dyDescent="0.2">
      <c r="A335" t="s">
        <v>354</v>
      </c>
      <c r="B335">
        <v>0</v>
      </c>
      <c r="C335">
        <v>150.68332246551464</v>
      </c>
      <c r="D335">
        <v>386.62000480277885</v>
      </c>
      <c r="E335">
        <v>121.07214343273996</v>
      </c>
      <c r="F335">
        <v>197.69494840918097</v>
      </c>
      <c r="G335">
        <v>0</v>
      </c>
      <c r="H335">
        <v>807.10239428142745</v>
      </c>
      <c r="I335">
        <v>1010.4560123369827</v>
      </c>
      <c r="J335">
        <v>733.2398418386905</v>
      </c>
      <c r="K335">
        <v>491.50220357218672</v>
      </c>
      <c r="L335">
        <v>0</v>
      </c>
      <c r="M335">
        <v>9.186317488489907</v>
      </c>
      <c r="N335">
        <v>48.69252157507983</v>
      </c>
      <c r="O335">
        <v>30.635883323541115</v>
      </c>
      <c r="P335">
        <v>9.6753215240120785</v>
      </c>
      <c r="Q335">
        <v>0</v>
      </c>
      <c r="R335">
        <v>7.7392315469754558E-2</v>
      </c>
      <c r="S335">
        <v>0.23973939853697096</v>
      </c>
      <c r="T335">
        <v>2.6547306928774855E-2</v>
      </c>
      <c r="U335">
        <v>0.22938227242751688</v>
      </c>
      <c r="V335">
        <v>0</v>
      </c>
      <c r="W335">
        <v>1.1561161465493912</v>
      </c>
      <c r="X335">
        <v>0.61557401723720395</v>
      </c>
      <c r="Y335">
        <v>1.5395982517673239</v>
      </c>
      <c r="Z335">
        <v>1.260706776370865</v>
      </c>
      <c r="AA335">
        <v>0</v>
      </c>
      <c r="AB335">
        <v>1.5316208754762179</v>
      </c>
      <c r="AC335">
        <v>0.19272815156940767</v>
      </c>
      <c r="AD335">
        <v>0.28826007012575539</v>
      </c>
      <c r="AE335">
        <v>0.54093290586399057</v>
      </c>
      <c r="AF335">
        <v>0</v>
      </c>
      <c r="AG335">
        <v>0.17712141257123998</v>
      </c>
      <c r="AH335">
        <v>0.11540503396102413</v>
      </c>
      <c r="AI335">
        <v>0.88666547916798999</v>
      </c>
      <c r="AJ335">
        <v>6.9954189672134983E-3</v>
      </c>
      <c r="AK335">
        <v>0</v>
      </c>
      <c r="AL335">
        <v>0.18308348453390769</v>
      </c>
      <c r="AM335">
        <v>0.10050654921896217</v>
      </c>
      <c r="AN335">
        <v>2.1641587652577912E-2</v>
      </c>
      <c r="AO335">
        <v>0.25758859827829683</v>
      </c>
      <c r="AP335">
        <v>0</v>
      </c>
      <c r="AQ335">
        <v>1.0540783253852699</v>
      </c>
      <c r="AR335">
        <v>0.36316863214048151</v>
      </c>
      <c r="AS335">
        <v>1.1418453768162959</v>
      </c>
      <c r="AT335">
        <v>0.32515046215699711</v>
      </c>
    </row>
    <row r="336" spans="1:47" x14ac:dyDescent="0.2">
      <c r="A336" t="s">
        <v>355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</row>
    <row r="337" spans="1:46" x14ac:dyDescent="0.2">
      <c r="A337" t="s">
        <v>356</v>
      </c>
      <c r="B337">
        <v>6.3656802816434682E-2</v>
      </c>
      <c r="C337">
        <v>1.1851084747314522</v>
      </c>
      <c r="D337">
        <v>0.6904366597468351</v>
      </c>
      <c r="E337">
        <v>-1.3485002232130161</v>
      </c>
      <c r="F337">
        <v>-0.68800959775678427</v>
      </c>
      <c r="G337">
        <v>3.8520013817944534</v>
      </c>
      <c r="H337">
        <v>2.9293019219157661</v>
      </c>
      <c r="I337">
        <v>3.5176518210271404</v>
      </c>
      <c r="J337">
        <v>3.3493539581588441</v>
      </c>
      <c r="K337">
        <v>24.685962537663674</v>
      </c>
      <c r="L337">
        <v>2.3574786304779622</v>
      </c>
      <c r="M337">
        <v>2.7812115874123298</v>
      </c>
      <c r="N337">
        <v>2.51318491259324</v>
      </c>
      <c r="O337">
        <v>1.8042652057438791</v>
      </c>
      <c r="P337">
        <v>13.05299692842774</v>
      </c>
      <c r="Q337">
        <v>11.820019687481597</v>
      </c>
      <c r="R337">
        <v>1.5042840339372219</v>
      </c>
      <c r="S337">
        <v>1.4456301042982662</v>
      </c>
      <c r="T337">
        <v>-1.3210734324454885</v>
      </c>
      <c r="U337">
        <v>-4.015601039173875</v>
      </c>
      <c r="V337">
        <v>239.74942778531766</v>
      </c>
      <c r="W337">
        <v>2.5984495689949227</v>
      </c>
      <c r="X337">
        <v>3.176878282770208</v>
      </c>
      <c r="Y337">
        <v>0.84421855294832815</v>
      </c>
      <c r="Z337">
        <v>8.172395276493349</v>
      </c>
      <c r="AA337">
        <v>183.40374339014048</v>
      </c>
      <c r="AB337">
        <v>0.71229337517556568</v>
      </c>
      <c r="AC337">
        <v>2.8937498161705038</v>
      </c>
      <c r="AD337">
        <v>2.3517287442958872</v>
      </c>
      <c r="AE337">
        <v>-0.45828784316646803</v>
      </c>
      <c r="AF337">
        <v>8.3766262492520699E-2</v>
      </c>
      <c r="AG337">
        <v>0.93078267151279004</v>
      </c>
      <c r="AH337">
        <v>0.64998453466647166</v>
      </c>
      <c r="AI337">
        <v>-4.4534603077695225</v>
      </c>
      <c r="AJ337">
        <v>-6.8036136215098768</v>
      </c>
      <c r="AK337">
        <v>2.8943200392433699</v>
      </c>
      <c r="AL337">
        <v>0.82337954114182177</v>
      </c>
      <c r="AM337">
        <v>1.5075858254910921</v>
      </c>
      <c r="AN337">
        <v>7.6879851086000732</v>
      </c>
      <c r="AO337">
        <v>6.5829748254894804</v>
      </c>
      <c r="AP337">
        <v>0.73249724538135297</v>
      </c>
      <c r="AQ337">
        <v>0.44471753344599096</v>
      </c>
      <c r="AR337">
        <v>1.5150404408695164</v>
      </c>
      <c r="AS337">
        <v>2.1157203189374942</v>
      </c>
      <c r="AT337">
        <v>-0.20218675818327239</v>
      </c>
    </row>
    <row r="338" spans="1:46" x14ac:dyDescent="0.2">
      <c r="A338" t="s">
        <v>357</v>
      </c>
      <c r="B338">
        <v>22.43552207901558</v>
      </c>
      <c r="C338">
        <v>11.930784157052733</v>
      </c>
      <c r="D338">
        <v>-2.2439724758642892</v>
      </c>
      <c r="E338">
        <v>1.3559837678653959</v>
      </c>
      <c r="F338">
        <v>-3.3727288567604807</v>
      </c>
      <c r="G338">
        <v>148.60113017810679</v>
      </c>
      <c r="H338">
        <v>118.48598878717758</v>
      </c>
      <c r="I338">
        <v>173.7050766996382</v>
      </c>
      <c r="J338">
        <v>77.993496934464716</v>
      </c>
      <c r="K338">
        <v>240.59596716607993</v>
      </c>
      <c r="L338">
        <v>14.243109133096572</v>
      </c>
      <c r="M338">
        <v>0.28632985881432355</v>
      </c>
      <c r="N338">
        <v>0.79986909373138504</v>
      </c>
      <c r="O338">
        <v>7.3446032569433202</v>
      </c>
      <c r="P338">
        <v>6.8863568617168252</v>
      </c>
      <c r="Q338">
        <v>0</v>
      </c>
      <c r="R338">
        <v>0</v>
      </c>
      <c r="S338">
        <v>0</v>
      </c>
      <c r="T338">
        <v>-107.26419633256755</v>
      </c>
      <c r="U338">
        <v>4.5686407599973755</v>
      </c>
      <c r="V338">
        <v>0</v>
      </c>
      <c r="W338">
        <v>0</v>
      </c>
      <c r="X338">
        <v>0</v>
      </c>
      <c r="Y338">
        <v>3.2331444340081141</v>
      </c>
      <c r="Z338">
        <v>4.3093325091494075</v>
      </c>
      <c r="AA338">
        <v>0</v>
      </c>
      <c r="AB338">
        <v>0</v>
      </c>
      <c r="AC338">
        <v>0</v>
      </c>
      <c r="AD338">
        <v>-154.65857902974611</v>
      </c>
      <c r="AE338">
        <v>6.4666897135838308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</row>
    <row r="339" spans="1:46" x14ac:dyDescent="0.2">
      <c r="A339" t="s">
        <v>358</v>
      </c>
      <c r="B339">
        <v>119.82664812901373</v>
      </c>
      <c r="C339">
        <v>1150.4792928795207</v>
      </c>
      <c r="D339">
        <v>1114.6203650218854</v>
      </c>
      <c r="E339">
        <v>1122.451072683433</v>
      </c>
      <c r="F339">
        <v>1299.8821136827801</v>
      </c>
      <c r="G339">
        <v>1409.5498957064906</v>
      </c>
      <c r="H339">
        <v>1670.2459132177059</v>
      </c>
      <c r="I339">
        <v>851.27988211565571</v>
      </c>
      <c r="J339">
        <v>2076.3568569914278</v>
      </c>
      <c r="K339">
        <v>2296.6868330665611</v>
      </c>
      <c r="L339">
        <v>869.63083594355362</v>
      </c>
      <c r="M339">
        <v>1108.3171103907564</v>
      </c>
      <c r="N339">
        <v>808.03750849511619</v>
      </c>
      <c r="O339">
        <v>559.29659971435831</v>
      </c>
      <c r="P339">
        <v>1298.2560634748693</v>
      </c>
      <c r="Q339">
        <v>0.96613865874915705</v>
      </c>
      <c r="R339">
        <v>0.74441160146739238</v>
      </c>
      <c r="S339">
        <v>0.44646065204431551</v>
      </c>
      <c r="T339">
        <v>0.38337999784135279</v>
      </c>
      <c r="U339">
        <v>0.40553454627713781</v>
      </c>
      <c r="V339">
        <v>0.71758590135841549</v>
      </c>
      <c r="W339">
        <v>7.1580078076215192E-2</v>
      </c>
      <c r="X339">
        <v>0.31435174659747456</v>
      </c>
      <c r="Y339">
        <v>0.76491048748034052</v>
      </c>
      <c r="Z339">
        <v>0.18824218537398779</v>
      </c>
      <c r="AA339">
        <v>0.7384754193014117</v>
      </c>
      <c r="AB339">
        <v>1.7305827763307857</v>
      </c>
      <c r="AC339">
        <v>1.7906968962483638</v>
      </c>
      <c r="AD339">
        <v>1.0186117186398509</v>
      </c>
      <c r="AE339">
        <v>1.9771022151657158</v>
      </c>
      <c r="AF339">
        <v>0.45314705807997818</v>
      </c>
      <c r="AG339">
        <v>0.20270326645011871</v>
      </c>
      <c r="AH339">
        <v>1.1479544689450731</v>
      </c>
      <c r="AI339">
        <v>0.67092131507361541</v>
      </c>
      <c r="AJ339">
        <v>0.80489475066989824</v>
      </c>
      <c r="AK339">
        <v>0.46448058340293957</v>
      </c>
      <c r="AL339">
        <v>0.4226346503470742</v>
      </c>
      <c r="AM339">
        <v>0.36360469927046346</v>
      </c>
      <c r="AN339">
        <v>0.47942083968434301</v>
      </c>
      <c r="AO339">
        <v>0.61548754938433248</v>
      </c>
      <c r="AP339">
        <v>0.61087973213712599</v>
      </c>
      <c r="AQ339">
        <v>0.74413053586626021</v>
      </c>
      <c r="AR339">
        <v>0.22007324044015822</v>
      </c>
      <c r="AS339">
        <v>8.7789184049095692E-2</v>
      </c>
      <c r="AT339">
        <v>0.65347760943697375</v>
      </c>
    </row>
    <row r="340" spans="1:46" x14ac:dyDescent="0.2">
      <c r="A340" t="s">
        <v>359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</row>
    <row r="341" spans="1:46" x14ac:dyDescent="0.2">
      <c r="A341" t="s">
        <v>360</v>
      </c>
      <c r="B341">
        <v>0</v>
      </c>
      <c r="C341">
        <v>0</v>
      </c>
      <c r="D341">
        <v>0</v>
      </c>
      <c r="E341">
        <v>0</v>
      </c>
      <c r="F341">
        <v>33.295706307440554</v>
      </c>
      <c r="G341">
        <v>0</v>
      </c>
      <c r="H341">
        <v>0</v>
      </c>
      <c r="I341">
        <v>0</v>
      </c>
      <c r="J341">
        <v>0</v>
      </c>
      <c r="K341">
        <v>60.864274187799026</v>
      </c>
      <c r="L341">
        <v>0</v>
      </c>
      <c r="M341">
        <v>0</v>
      </c>
      <c r="N341">
        <v>0</v>
      </c>
      <c r="O341">
        <v>0</v>
      </c>
      <c r="P341">
        <v>58.893456737006048</v>
      </c>
      <c r="Q341">
        <v>0</v>
      </c>
      <c r="R341">
        <v>0</v>
      </c>
      <c r="S341">
        <v>0</v>
      </c>
      <c r="T341">
        <v>0</v>
      </c>
      <c r="U341">
        <v>0.12424030952901148</v>
      </c>
      <c r="V341">
        <v>0</v>
      </c>
      <c r="W341">
        <v>0</v>
      </c>
      <c r="X341">
        <v>0</v>
      </c>
      <c r="Y341">
        <v>0</v>
      </c>
      <c r="Z341">
        <v>0.73019817140686227</v>
      </c>
      <c r="AA341">
        <v>0</v>
      </c>
      <c r="AB341">
        <v>0</v>
      </c>
      <c r="AC341">
        <v>0</v>
      </c>
      <c r="AD341">
        <v>0</v>
      </c>
      <c r="AE341">
        <v>3.4778883976878707</v>
      </c>
      <c r="AF341">
        <v>0</v>
      </c>
      <c r="AG341">
        <v>0</v>
      </c>
      <c r="AH341">
        <v>0</v>
      </c>
      <c r="AI341">
        <v>0</v>
      </c>
      <c r="AJ341">
        <v>0.6747108750884715</v>
      </c>
      <c r="AK341">
        <v>0</v>
      </c>
      <c r="AL341">
        <v>0</v>
      </c>
      <c r="AM341">
        <v>0</v>
      </c>
      <c r="AN341">
        <v>0</v>
      </c>
      <c r="AO341">
        <v>0.46723201541454623</v>
      </c>
      <c r="AP341">
        <v>0</v>
      </c>
      <c r="AQ341">
        <v>0</v>
      </c>
      <c r="AR341">
        <v>0</v>
      </c>
      <c r="AS341">
        <v>0</v>
      </c>
      <c r="AT341">
        <v>3.5058493001458024</v>
      </c>
    </row>
    <row r="342" spans="1:46" x14ac:dyDescent="0.2">
      <c r="A342" t="s">
        <v>361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</row>
    <row r="343" spans="1:46" x14ac:dyDescent="0.2">
      <c r="A343" t="s">
        <v>362</v>
      </c>
      <c r="B343">
        <v>46.588804935797029</v>
      </c>
      <c r="C343">
        <v>129.96531492813173</v>
      </c>
      <c r="D343">
        <v>212.99742030089541</v>
      </c>
      <c r="E343">
        <v>149.08800099434214</v>
      </c>
      <c r="F343">
        <v>607.2339842733644</v>
      </c>
      <c r="G343">
        <v>236.07337684565564</v>
      </c>
      <c r="H343">
        <v>360.05027550484817</v>
      </c>
      <c r="I343">
        <v>584.42661284681105</v>
      </c>
      <c r="J343">
        <v>35.351943550084691</v>
      </c>
      <c r="K343">
        <v>413.61149499179061</v>
      </c>
      <c r="L343">
        <v>136.17320796279259</v>
      </c>
      <c r="M343">
        <v>385.28140134393959</v>
      </c>
      <c r="N343">
        <v>440.03428820780198</v>
      </c>
      <c r="O343">
        <v>51.891296115579721</v>
      </c>
      <c r="P343">
        <v>858.46945733176358</v>
      </c>
      <c r="Q343">
        <v>0.42309658559208624</v>
      </c>
      <c r="R343">
        <v>0.72890532071628922</v>
      </c>
      <c r="S343">
        <v>1.0569038948166327</v>
      </c>
      <c r="T343">
        <v>0.10485963830773401</v>
      </c>
      <c r="U343">
        <v>0.74379595196702064</v>
      </c>
      <c r="V343">
        <v>0.5445809725400298</v>
      </c>
      <c r="W343">
        <v>0.431217904040753</v>
      </c>
      <c r="X343">
        <v>0.74445862283756747</v>
      </c>
      <c r="Y343">
        <v>6.8656591476717488E-2</v>
      </c>
      <c r="Z343">
        <v>8.3135061406591923E-2</v>
      </c>
      <c r="AA343">
        <v>1.3707278451266371</v>
      </c>
      <c r="AB343">
        <v>0.62714721010035746</v>
      </c>
      <c r="AC343">
        <v>1.0708222231209998</v>
      </c>
      <c r="AD343">
        <v>0.43613662427618966</v>
      </c>
      <c r="AE343">
        <v>9.8859213302428334E-2</v>
      </c>
      <c r="AF343">
        <v>0.22233736192157427</v>
      </c>
      <c r="AG343">
        <v>0.70879649543937695</v>
      </c>
      <c r="AH343">
        <v>0.90665452581944384</v>
      </c>
      <c r="AI343">
        <v>0.7323598212573279</v>
      </c>
      <c r="AJ343">
        <v>0.99545266015350375</v>
      </c>
      <c r="AK343">
        <v>0.6661488131084734</v>
      </c>
      <c r="AL343">
        <v>0.63693706179577714</v>
      </c>
      <c r="AM343">
        <v>0.58429326135378368</v>
      </c>
      <c r="AN343">
        <v>0.51152897586866253</v>
      </c>
      <c r="AO343">
        <v>0.45004448136272274</v>
      </c>
      <c r="AP343">
        <v>1.0564939723980769</v>
      </c>
      <c r="AQ343">
        <v>1.5268494812356748</v>
      </c>
      <c r="AR343">
        <v>0.26633991450321071</v>
      </c>
      <c r="AS343">
        <v>1.8779538521366601</v>
      </c>
      <c r="AT343">
        <v>0.84753442703070914</v>
      </c>
    </row>
    <row r="344" spans="1:46" x14ac:dyDescent="0.2">
      <c r="A344" t="s">
        <v>363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</row>
    <row r="345" spans="1:46" x14ac:dyDescent="0.2">
      <c r="A345" t="s">
        <v>364</v>
      </c>
      <c r="B345">
        <v>128.09524674515438</v>
      </c>
      <c r="C345">
        <v>55.875623556439706</v>
      </c>
      <c r="D345">
        <v>19.288678850123912</v>
      </c>
      <c r="E345">
        <v>25.196339177302193</v>
      </c>
      <c r="F345">
        <v>0</v>
      </c>
      <c r="G345">
        <v>229.77209970699158</v>
      </c>
      <c r="H345">
        <v>69.369025981781576</v>
      </c>
      <c r="I345">
        <v>147.6216149362499</v>
      </c>
      <c r="J345">
        <v>28.907635578701196</v>
      </c>
      <c r="K345">
        <v>0</v>
      </c>
      <c r="L345">
        <v>27.343266772855205</v>
      </c>
      <c r="M345">
        <v>75.121215275379868</v>
      </c>
      <c r="N345">
        <v>98.247548948752438</v>
      </c>
      <c r="O345">
        <v>10.820940793324068</v>
      </c>
      <c r="P345">
        <v>0</v>
      </c>
      <c r="Q345">
        <v>0.59816543819132617</v>
      </c>
      <c r="R345">
        <v>0.55558742895870805</v>
      </c>
      <c r="S345">
        <v>0.41672002613502196</v>
      </c>
      <c r="T345">
        <v>0.53301569293475348</v>
      </c>
      <c r="U345">
        <v>0</v>
      </c>
      <c r="V345">
        <v>0.16393822498700741</v>
      </c>
      <c r="W345">
        <v>0.30892067340507867</v>
      </c>
      <c r="X345">
        <v>0.97787768557077703</v>
      </c>
      <c r="Y345">
        <v>0.39620358077194384</v>
      </c>
      <c r="Z345">
        <v>0</v>
      </c>
      <c r="AA345">
        <v>0.27704751989722903</v>
      </c>
      <c r="AB345">
        <v>2.0056321883105586</v>
      </c>
      <c r="AC345">
        <v>0.51847345456775706</v>
      </c>
      <c r="AD345">
        <v>0.55422385031263111</v>
      </c>
      <c r="AE345">
        <v>0</v>
      </c>
      <c r="AF345">
        <v>0.37223363843324508</v>
      </c>
      <c r="AG345">
        <v>0.32868335134070586</v>
      </c>
      <c r="AH345">
        <v>0.41307900208164888</v>
      </c>
      <c r="AI345">
        <v>0.41938014496945974</v>
      </c>
      <c r="AJ345">
        <v>0</v>
      </c>
      <c r="AK345">
        <v>0.23366404616195671</v>
      </c>
      <c r="AL345">
        <v>0.63641152686162317</v>
      </c>
      <c r="AM345">
        <v>0.38628147097323229</v>
      </c>
      <c r="AN345">
        <v>0.25481594044454031</v>
      </c>
      <c r="AO345">
        <v>0</v>
      </c>
      <c r="AP345">
        <v>1.1987025885129206</v>
      </c>
      <c r="AQ345">
        <v>1.2819105200120142</v>
      </c>
      <c r="AR345">
        <v>0.93503919846140959</v>
      </c>
      <c r="AS345">
        <v>1.4889681300337647</v>
      </c>
      <c r="AT345">
        <v>0</v>
      </c>
    </row>
    <row r="346" spans="1:46" x14ac:dyDescent="0.2">
      <c r="A346" t="s">
        <v>365</v>
      </c>
      <c r="B346">
        <v>0</v>
      </c>
      <c r="C346">
        <v>0</v>
      </c>
      <c r="D346">
        <v>1.5643820304391409</v>
      </c>
      <c r="E346">
        <v>17.210665765988775</v>
      </c>
      <c r="F346">
        <v>10.027437671818484</v>
      </c>
      <c r="G346">
        <v>0</v>
      </c>
      <c r="H346">
        <v>0</v>
      </c>
      <c r="I346">
        <v>8.4234761170260182</v>
      </c>
      <c r="J346">
        <v>10.46014614299053</v>
      </c>
      <c r="K346">
        <v>59.889238229285276</v>
      </c>
      <c r="L346">
        <v>0</v>
      </c>
      <c r="M346">
        <v>0</v>
      </c>
      <c r="N346">
        <v>19.883413530890824</v>
      </c>
      <c r="O346">
        <v>24.433461110022346</v>
      </c>
      <c r="P346">
        <v>92.920209692620233</v>
      </c>
      <c r="Q346">
        <v>0</v>
      </c>
      <c r="R346">
        <v>0</v>
      </c>
      <c r="S346">
        <v>2.9645214722948721</v>
      </c>
      <c r="T346">
        <v>1.0472964488577374</v>
      </c>
      <c r="U346">
        <v>1.1660305545534972</v>
      </c>
      <c r="V346">
        <v>0</v>
      </c>
      <c r="W346">
        <v>0</v>
      </c>
      <c r="X346">
        <v>0.51131229681950319</v>
      </c>
      <c r="Y346">
        <v>0.37703739164832245</v>
      </c>
      <c r="Z346">
        <v>0.2449612564116064</v>
      </c>
      <c r="AA346">
        <v>0</v>
      </c>
      <c r="AB346">
        <v>0</v>
      </c>
      <c r="AC346">
        <v>1.7464798987462064E-2</v>
      </c>
      <c r="AD346">
        <v>1.1844913083309339</v>
      </c>
      <c r="AE346">
        <v>1.454757298545633</v>
      </c>
      <c r="AF346">
        <v>0</v>
      </c>
      <c r="AG346">
        <v>0</v>
      </c>
      <c r="AH346">
        <v>1.3783291601431429</v>
      </c>
      <c r="AI346">
        <v>1.285494065099283</v>
      </c>
      <c r="AJ346">
        <v>1.2177052371760233</v>
      </c>
      <c r="AK346">
        <v>0</v>
      </c>
      <c r="AL346">
        <v>0</v>
      </c>
      <c r="AM346">
        <v>0.19989901483995851</v>
      </c>
      <c r="AN346">
        <v>0.18010587640311573</v>
      </c>
      <c r="AO346">
        <v>0.27280133177751364</v>
      </c>
      <c r="AP346">
        <v>0</v>
      </c>
      <c r="AQ346">
        <v>0</v>
      </c>
      <c r="AR346">
        <v>2.7490598422975494</v>
      </c>
      <c r="AS346">
        <v>0.61884843482246499</v>
      </c>
      <c r="AT346">
        <v>1.4582358796106987</v>
      </c>
    </row>
    <row r="347" spans="1:46" x14ac:dyDescent="0.2">
      <c r="A347" t="s">
        <v>366</v>
      </c>
      <c r="B347">
        <v>1.023275536258109</v>
      </c>
      <c r="C347">
        <v>35.368668400173057</v>
      </c>
      <c r="D347">
        <v>73.459555016958859</v>
      </c>
      <c r="E347">
        <v>89.58467805763533</v>
      </c>
      <c r="F347">
        <v>0</v>
      </c>
      <c r="G347">
        <v>6.6711753248953789</v>
      </c>
      <c r="H347">
        <v>47.983121447916709</v>
      </c>
      <c r="I347">
        <v>55.01552389331502</v>
      </c>
      <c r="J347">
        <v>122.9583863627505</v>
      </c>
      <c r="K347">
        <v>0</v>
      </c>
      <c r="L347">
        <v>38.635401167030579</v>
      </c>
      <c r="M347">
        <v>12.598114717684073</v>
      </c>
      <c r="N347">
        <v>1.23054336103424</v>
      </c>
      <c r="O347">
        <v>17.578759951142874</v>
      </c>
      <c r="P347">
        <v>0</v>
      </c>
      <c r="Q347">
        <v>0.682322516212164</v>
      </c>
      <c r="R347">
        <v>0.84787567633431371</v>
      </c>
      <c r="S347">
        <v>0.38493249128503654</v>
      </c>
      <c r="T347">
        <v>0.2170461174242487</v>
      </c>
      <c r="U347">
        <v>0</v>
      </c>
      <c r="V347">
        <v>0.75492301125571126</v>
      </c>
      <c r="W347">
        <v>0.87576212765449257</v>
      </c>
      <c r="X347">
        <v>7.5116439806968511E-3</v>
      </c>
      <c r="Y347">
        <v>0.3816749009665224</v>
      </c>
      <c r="Z347">
        <v>0</v>
      </c>
      <c r="AA347">
        <v>1.6331642836032771</v>
      </c>
      <c r="AB347">
        <v>0.60580169516870297</v>
      </c>
      <c r="AC347">
        <v>1.7094352349845408</v>
      </c>
      <c r="AD347">
        <v>0.70070019007194095</v>
      </c>
      <c r="AE347">
        <v>0</v>
      </c>
      <c r="AF347">
        <v>0.5790705176870472</v>
      </c>
      <c r="AG347">
        <v>4.3509120074571382E-2</v>
      </c>
      <c r="AH347">
        <v>1.1849445608286124</v>
      </c>
      <c r="AI347">
        <v>0.248685498907907</v>
      </c>
      <c r="AJ347">
        <v>0</v>
      </c>
      <c r="AK347">
        <v>0.12788114232000727</v>
      </c>
      <c r="AL347">
        <v>0.69768910811704177</v>
      </c>
      <c r="AM347">
        <v>0.11003499359606443</v>
      </c>
      <c r="AN347">
        <v>0.25136633680742099</v>
      </c>
      <c r="AO347">
        <v>0</v>
      </c>
      <c r="AP347">
        <v>0.10358359624552396</v>
      </c>
      <c r="AQ347">
        <v>1.1437997315891326</v>
      </c>
      <c r="AR347">
        <v>1.8596624233330812</v>
      </c>
      <c r="AS347">
        <v>0.99173464608299677</v>
      </c>
      <c r="AT347">
        <v>0</v>
      </c>
    </row>
    <row r="348" spans="1:46" x14ac:dyDescent="0.2">
      <c r="A348" t="s">
        <v>367</v>
      </c>
      <c r="B348">
        <v>-4.3776857692996263</v>
      </c>
      <c r="C348">
        <v>-1.0727585913549595</v>
      </c>
      <c r="D348">
        <v>0</v>
      </c>
      <c r="E348">
        <v>0</v>
      </c>
      <c r="F348">
        <v>0</v>
      </c>
      <c r="G348">
        <v>42.2559572973679</v>
      </c>
      <c r="H348">
        <v>83.162336888415808</v>
      </c>
      <c r="I348">
        <v>0</v>
      </c>
      <c r="J348">
        <v>0</v>
      </c>
      <c r="K348">
        <v>0</v>
      </c>
      <c r="L348">
        <v>95.16796711886326</v>
      </c>
      <c r="M348">
        <v>87.203176064224024</v>
      </c>
      <c r="N348">
        <v>0</v>
      </c>
      <c r="O348">
        <v>0</v>
      </c>
      <c r="P348">
        <v>0</v>
      </c>
      <c r="Q348">
        <v>235.80089806703953</v>
      </c>
      <c r="R348">
        <v>-247.32826822860119</v>
      </c>
      <c r="S348">
        <v>0</v>
      </c>
      <c r="T348">
        <v>0</v>
      </c>
      <c r="U348">
        <v>0</v>
      </c>
      <c r="V348">
        <v>-40.59682841402654</v>
      </c>
      <c r="W348">
        <v>383.1120505296492</v>
      </c>
      <c r="X348">
        <v>0</v>
      </c>
      <c r="Y348">
        <v>0</v>
      </c>
      <c r="Z348">
        <v>0</v>
      </c>
      <c r="AA348">
        <v>546.48440407823011</v>
      </c>
      <c r="AB348">
        <v>141.47473203303019</v>
      </c>
      <c r="AC348">
        <v>0</v>
      </c>
      <c r="AD348">
        <v>0</v>
      </c>
      <c r="AE348">
        <v>0</v>
      </c>
      <c r="AF348">
        <v>553.02781164917155</v>
      </c>
      <c r="AG348">
        <v>-561.51524833972906</v>
      </c>
      <c r="AH348">
        <v>0</v>
      </c>
      <c r="AI348">
        <v>0</v>
      </c>
      <c r="AJ348">
        <v>0</v>
      </c>
      <c r="AK348">
        <v>-112.26319818000435</v>
      </c>
      <c r="AL348">
        <v>395.16007018714322</v>
      </c>
      <c r="AM348">
        <v>0</v>
      </c>
      <c r="AN348">
        <v>0</v>
      </c>
      <c r="AO348">
        <v>0</v>
      </c>
      <c r="AP348">
        <v>29.840717341093328</v>
      </c>
      <c r="AQ348">
        <v>-52.771712982401873</v>
      </c>
      <c r="AR348">
        <v>0</v>
      </c>
      <c r="AS348">
        <v>0</v>
      </c>
      <c r="AT348">
        <v>0</v>
      </c>
    </row>
    <row r="349" spans="1:46" x14ac:dyDescent="0.2">
      <c r="A349" t="s">
        <v>368</v>
      </c>
      <c r="B349">
        <v>0.5506512874483277</v>
      </c>
      <c r="C349">
        <v>131.71707049232933</v>
      </c>
      <c r="D349">
        <v>259.45040742964034</v>
      </c>
      <c r="E349">
        <v>255.62206177327519</v>
      </c>
      <c r="F349">
        <v>527.2719655914641</v>
      </c>
      <c r="G349">
        <v>174.28645427424553</v>
      </c>
      <c r="H349">
        <v>24.914597946649543</v>
      </c>
      <c r="I349">
        <v>1229.2150155177435</v>
      </c>
      <c r="J349">
        <v>38.40768879174604</v>
      </c>
      <c r="K349">
        <v>25.871848049652073</v>
      </c>
      <c r="L349">
        <v>135.35489799434103</v>
      </c>
      <c r="M349">
        <v>615.80093669571659</v>
      </c>
      <c r="N349">
        <v>1403.7013139421176</v>
      </c>
      <c r="O349">
        <v>692.90275450748732</v>
      </c>
      <c r="P349">
        <v>1153.9761971192188</v>
      </c>
      <c r="Q349">
        <v>1.0795619280747473</v>
      </c>
      <c r="R349">
        <v>1.0029697051583699</v>
      </c>
      <c r="S349">
        <v>0.15548460840221764</v>
      </c>
      <c r="T349">
        <v>0.32246572537524981</v>
      </c>
      <c r="U349">
        <v>0.85569744353031152</v>
      </c>
      <c r="V349">
        <v>0.47455433765476257</v>
      </c>
      <c r="W349">
        <v>0.49738438207983515</v>
      </c>
      <c r="X349">
        <v>0.43848447322774603</v>
      </c>
      <c r="Y349">
        <v>8.9447263446698497E-2</v>
      </c>
      <c r="Z349">
        <v>0.72108747545197616</v>
      </c>
      <c r="AA349">
        <v>0.36607559921502281</v>
      </c>
      <c r="AB349">
        <v>2.0724932636975608</v>
      </c>
      <c r="AC349">
        <v>0.38313787380843889</v>
      </c>
      <c r="AD349">
        <v>1.1992992249836996</v>
      </c>
      <c r="AE349">
        <v>1.2398217108741871</v>
      </c>
      <c r="AF349">
        <v>0.53693359474701252</v>
      </c>
      <c r="AG349">
        <v>0.8883580677824614</v>
      </c>
      <c r="AH349">
        <v>0.8189944623749642</v>
      </c>
      <c r="AI349">
        <v>1.0656764329470749</v>
      </c>
      <c r="AJ349">
        <v>1.0446572173032056</v>
      </c>
      <c r="AK349">
        <v>8.0675752254493166E-2</v>
      </c>
      <c r="AL349">
        <v>0.23328147674747468</v>
      </c>
      <c r="AM349">
        <v>7.8156781052066013E-2</v>
      </c>
      <c r="AN349">
        <v>0.11122257914484059</v>
      </c>
      <c r="AO349">
        <v>0.10830394101380848</v>
      </c>
      <c r="AP349">
        <v>1.2128181505907696</v>
      </c>
      <c r="AQ349">
        <v>0.75215565103631554</v>
      </c>
      <c r="AR349">
        <v>1.7273393247993916</v>
      </c>
      <c r="AS349">
        <v>1.5511824977337312</v>
      </c>
      <c r="AT349">
        <v>2.1122012862091339</v>
      </c>
    </row>
    <row r="350" spans="1:46" x14ac:dyDescent="0.2">
      <c r="A350" t="s">
        <v>369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</row>
    <row r="351" spans="1:46" x14ac:dyDescent="0.2">
      <c r="A351" t="s">
        <v>370</v>
      </c>
      <c r="B351">
        <v>195.32162459653981</v>
      </c>
      <c r="C351">
        <v>28.277965665740851</v>
      </c>
      <c r="D351">
        <v>6.6518598408071385</v>
      </c>
      <c r="E351">
        <v>282.46137840895932</v>
      </c>
      <c r="F351">
        <v>180.98454136376154</v>
      </c>
      <c r="G351">
        <v>500.79566680968492</v>
      </c>
      <c r="H351">
        <v>1537.8495821741269</v>
      </c>
      <c r="I351">
        <v>1023.6605555542724</v>
      </c>
      <c r="J351">
        <v>303.04260539457186</v>
      </c>
      <c r="K351">
        <v>1795.6004504237017</v>
      </c>
      <c r="L351">
        <v>166.45653139249916</v>
      </c>
      <c r="M351">
        <v>766.8552879172496</v>
      </c>
      <c r="N351">
        <v>53.67306457870037</v>
      </c>
      <c r="O351">
        <v>205.61173040152562</v>
      </c>
      <c r="P351">
        <v>887.71411044343006</v>
      </c>
      <c r="Q351">
        <v>3.3129546939698329E-2</v>
      </c>
      <c r="R351">
        <v>0.22304856912734869</v>
      </c>
      <c r="S351">
        <v>0.96265013959641599</v>
      </c>
      <c r="T351">
        <v>0.40363366550001711</v>
      </c>
      <c r="U351">
        <v>0.76910305288368153</v>
      </c>
      <c r="V351">
        <v>0.2618005370703258</v>
      </c>
      <c r="W351">
        <v>0.21985115421810519</v>
      </c>
      <c r="X351">
        <v>0.15281147388422686</v>
      </c>
      <c r="Y351">
        <v>0.50260092852028437</v>
      </c>
      <c r="Z351">
        <v>0.46190149779545397</v>
      </c>
      <c r="AA351">
        <v>0.52004108679551753</v>
      </c>
      <c r="AB351">
        <v>0.10344837137336296</v>
      </c>
      <c r="AC351">
        <v>0.31320917479470989</v>
      </c>
      <c r="AD351">
        <v>1.3692118952670762</v>
      </c>
      <c r="AE351">
        <v>1.4466041670165541</v>
      </c>
      <c r="AF351">
        <v>0.82370448753876901</v>
      </c>
      <c r="AG351">
        <v>0.86499347701685769</v>
      </c>
      <c r="AH351">
        <v>0.4880893505858428</v>
      </c>
      <c r="AI351">
        <v>1.14246514373612</v>
      </c>
      <c r="AJ351">
        <v>1.1351305151170215</v>
      </c>
      <c r="AK351">
        <v>0.48393136547222321</v>
      </c>
      <c r="AL351">
        <v>0.22269298606645083</v>
      </c>
      <c r="AM351">
        <v>0.2188766235836796</v>
      </c>
      <c r="AN351">
        <v>0.30616397809267476</v>
      </c>
      <c r="AO351">
        <v>0.47367254143986476</v>
      </c>
      <c r="AP351">
        <v>0.25249444349107775</v>
      </c>
      <c r="AQ351">
        <v>0.61723086527427085</v>
      </c>
      <c r="AR351">
        <v>0.68807927711026307</v>
      </c>
      <c r="AS351">
        <v>1.2708059197458415</v>
      </c>
      <c r="AT351">
        <v>7.0071989692257778E-3</v>
      </c>
    </row>
    <row r="352" spans="1:46" x14ac:dyDescent="0.2">
      <c r="A352" t="s">
        <v>371</v>
      </c>
      <c r="B352">
        <v>4.9055608017785355</v>
      </c>
      <c r="C352">
        <v>-2.2752711457077774</v>
      </c>
      <c r="D352">
        <v>7.6127329058456024</v>
      </c>
      <c r="E352">
        <v>-9.7580576259936134</v>
      </c>
      <c r="F352">
        <v>-11.167295720016483</v>
      </c>
      <c r="G352">
        <v>8.4600208214778014</v>
      </c>
      <c r="H352">
        <v>11.778972022254283</v>
      </c>
      <c r="I352">
        <v>62.972568976845103</v>
      </c>
      <c r="J352">
        <v>25.289230774361446</v>
      </c>
      <c r="K352">
        <v>27.764999115791703</v>
      </c>
      <c r="L352">
        <v>-0.73964085281800163</v>
      </c>
      <c r="M352">
        <v>-6.2211722927353122E-2</v>
      </c>
      <c r="N352">
        <v>-0.73143109848832222</v>
      </c>
      <c r="O352">
        <v>-0.61735280276031002</v>
      </c>
      <c r="P352">
        <v>-0.56182829011426394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</row>
    <row r="353" spans="1:46" x14ac:dyDescent="0.2">
      <c r="A353" t="s">
        <v>372</v>
      </c>
      <c r="B353">
        <v>497.79640942717845</v>
      </c>
      <c r="C353">
        <v>121.33187817983256</v>
      </c>
      <c r="D353">
        <v>729.62440987071147</v>
      </c>
      <c r="E353">
        <v>790.62813289306973</v>
      </c>
      <c r="F353">
        <v>106.32716188811462</v>
      </c>
      <c r="G353">
        <v>2368.3089771746181</v>
      </c>
      <c r="H353">
        <v>3826.3079330931419</v>
      </c>
      <c r="I353">
        <v>478.13906654199985</v>
      </c>
      <c r="J353">
        <v>3635.9508868931412</v>
      </c>
      <c r="K353">
        <v>403.19501321861429</v>
      </c>
      <c r="L353">
        <v>60.679838042992749</v>
      </c>
      <c r="M353">
        <v>2409.3424382695785</v>
      </c>
      <c r="N353">
        <v>74.454369914704188</v>
      </c>
      <c r="O353">
        <v>2690.7812055562845</v>
      </c>
      <c r="P353">
        <v>1070.1137233903873</v>
      </c>
      <c r="Q353">
        <v>0.8320846859696891</v>
      </c>
      <c r="R353">
        <v>1.2478672343821158</v>
      </c>
      <c r="S353">
        <v>0.77911678133204543</v>
      </c>
      <c r="T353">
        <v>0.96891357311756277</v>
      </c>
      <c r="U353">
        <v>0.78022319929240436</v>
      </c>
      <c r="V353">
        <v>0.27326283016328973</v>
      </c>
      <c r="W353">
        <v>0.40272534812683153</v>
      </c>
      <c r="X353">
        <v>0.40855718476717967</v>
      </c>
      <c r="Y353">
        <v>0.76893270568633276</v>
      </c>
      <c r="Z353">
        <v>1.0115531058583904</v>
      </c>
      <c r="AA353">
        <v>1.4415163715725983</v>
      </c>
      <c r="AB353">
        <v>1.5985369071525186</v>
      </c>
      <c r="AC353">
        <v>0.61654543967785036</v>
      </c>
      <c r="AD353">
        <v>0.87179358846148813</v>
      </c>
      <c r="AE353">
        <v>1.1208916283720016</v>
      </c>
      <c r="AF353">
        <v>0.15300018142116101</v>
      </c>
      <c r="AG353">
        <v>1.4252453232117137</v>
      </c>
      <c r="AH353">
        <v>5.484058716086139E-2</v>
      </c>
      <c r="AI353">
        <v>0.93664181889947473</v>
      </c>
      <c r="AJ353">
        <v>1.0153427182883257</v>
      </c>
      <c r="AK353">
        <v>3.4980514326158799E-2</v>
      </c>
      <c r="AL353">
        <v>0.40525410390987154</v>
      </c>
      <c r="AM353">
        <v>0.43801513782973023</v>
      </c>
      <c r="AN353">
        <v>7.9014115505311074E-3</v>
      </c>
      <c r="AO353">
        <v>0.26745794354000135</v>
      </c>
      <c r="AP353">
        <v>1.2851033758346919</v>
      </c>
      <c r="AQ353">
        <v>1.4140732313350906</v>
      </c>
      <c r="AR353">
        <v>0.74499361934345298</v>
      </c>
      <c r="AS353">
        <v>0.74105949067663079</v>
      </c>
      <c r="AT353">
        <v>1.319459415929511</v>
      </c>
    </row>
    <row r="354" spans="1:46" x14ac:dyDescent="0.2">
      <c r="A354" t="s">
        <v>373</v>
      </c>
      <c r="B354">
        <v>0.69559881616582153</v>
      </c>
      <c r="C354">
        <v>0</v>
      </c>
      <c r="D354">
        <v>0</v>
      </c>
      <c r="E354">
        <v>0</v>
      </c>
      <c r="F354">
        <v>0</v>
      </c>
      <c r="G354">
        <v>3.9684415416146965</v>
      </c>
      <c r="H354">
        <v>0</v>
      </c>
      <c r="I354">
        <v>0</v>
      </c>
      <c r="J354">
        <v>0</v>
      </c>
      <c r="K354">
        <v>0</v>
      </c>
      <c r="L354">
        <v>1.0803841707025041</v>
      </c>
      <c r="M354">
        <v>0</v>
      </c>
      <c r="N354">
        <v>0</v>
      </c>
      <c r="O354">
        <v>0</v>
      </c>
      <c r="P354">
        <v>0</v>
      </c>
      <c r="Q354">
        <v>0.17513053358495856</v>
      </c>
      <c r="R354">
        <v>0</v>
      </c>
      <c r="S354">
        <v>0</v>
      </c>
      <c r="T354">
        <v>0</v>
      </c>
      <c r="U354">
        <v>0</v>
      </c>
      <c r="V354">
        <v>0.61444405949494052</v>
      </c>
      <c r="W354">
        <v>0</v>
      </c>
      <c r="X354">
        <v>0</v>
      </c>
      <c r="Y354">
        <v>0</v>
      </c>
      <c r="Z354">
        <v>0</v>
      </c>
      <c r="AA354">
        <v>0.55422759243663977</v>
      </c>
      <c r="AB354">
        <v>0</v>
      </c>
      <c r="AC354">
        <v>0</v>
      </c>
      <c r="AD354">
        <v>0</v>
      </c>
      <c r="AE354">
        <v>0</v>
      </c>
      <c r="AF354">
        <v>5.4217884833311549E-3</v>
      </c>
      <c r="AG354">
        <v>0</v>
      </c>
      <c r="AH354">
        <v>0</v>
      </c>
      <c r="AI354">
        <v>0</v>
      </c>
      <c r="AJ354">
        <v>0</v>
      </c>
      <c r="AK354">
        <v>0.53589372051044826</v>
      </c>
      <c r="AL354">
        <v>0</v>
      </c>
      <c r="AM354">
        <v>0</v>
      </c>
      <c r="AN354">
        <v>0</v>
      </c>
      <c r="AO354">
        <v>0</v>
      </c>
      <c r="AP354">
        <v>0.41412508371860035</v>
      </c>
      <c r="AQ354">
        <v>0</v>
      </c>
      <c r="AR354">
        <v>0</v>
      </c>
      <c r="AS354">
        <v>0</v>
      </c>
      <c r="AT354">
        <v>0</v>
      </c>
    </row>
    <row r="355" spans="1:46" x14ac:dyDescent="0.2">
      <c r="A355" t="s">
        <v>374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 x14ac:dyDescent="0.2">
      <c r="A356" t="s">
        <v>375</v>
      </c>
      <c r="B356">
        <v>4.6234697154426553E-2</v>
      </c>
      <c r="C356">
        <v>0.26871898129444438</v>
      </c>
      <c r="D356">
        <v>0.14529514926700937</v>
      </c>
      <c r="E356">
        <v>4.3488569860886122</v>
      </c>
      <c r="F356">
        <v>4.671785862495538</v>
      </c>
      <c r="G356">
        <v>21.891631778546909</v>
      </c>
      <c r="H356">
        <v>5.6582442737780099</v>
      </c>
      <c r="I356">
        <v>10.471445814427994</v>
      </c>
      <c r="J356">
        <v>18.47282810977045</v>
      </c>
      <c r="K356">
        <v>7.4983901320486481</v>
      </c>
      <c r="L356">
        <v>15.638640189331998</v>
      </c>
      <c r="M356">
        <v>18.150028150299807</v>
      </c>
      <c r="N356">
        <v>8.0076027210746368</v>
      </c>
      <c r="O356">
        <v>6.9026189915145535</v>
      </c>
      <c r="P356">
        <v>13.22474073310905</v>
      </c>
      <c r="Q356">
        <v>0.30123155055921003</v>
      </c>
      <c r="R356">
        <v>0.37544646115696362</v>
      </c>
      <c r="S356">
        <v>6.3120968685176623E-2</v>
      </c>
      <c r="T356">
        <v>0.26825693647487975</v>
      </c>
      <c r="U356">
        <v>0.36927733373854843</v>
      </c>
      <c r="V356">
        <v>0.60668104876280959</v>
      </c>
      <c r="W356">
        <v>0.41778566241128418</v>
      </c>
      <c r="X356">
        <v>1.0132964206002384</v>
      </c>
      <c r="Y356">
        <v>0.54466534180301762</v>
      </c>
      <c r="Z356">
        <v>0.43954941816685367</v>
      </c>
      <c r="AA356">
        <v>1.2599736699561537</v>
      </c>
      <c r="AB356">
        <v>0.86874902550175537</v>
      </c>
      <c r="AC356">
        <v>1.6747945683057819</v>
      </c>
      <c r="AD356">
        <v>6.5247227986885897E-2</v>
      </c>
      <c r="AE356">
        <v>0.23004068810944917</v>
      </c>
      <c r="AF356">
        <v>0.24424178909909153</v>
      </c>
      <c r="AG356">
        <v>6.7724028664550753E-2</v>
      </c>
      <c r="AH356">
        <v>0.18516439558518766</v>
      </c>
      <c r="AI356">
        <v>0.18883933830707703</v>
      </c>
      <c r="AJ356">
        <v>1.8595440265676156E-2</v>
      </c>
      <c r="AK356">
        <v>0.71603324510900734</v>
      </c>
      <c r="AL356">
        <v>1.4531425117100376</v>
      </c>
      <c r="AM356">
        <v>1.2350227657421406</v>
      </c>
      <c r="AN356">
        <v>0.11925561230246395</v>
      </c>
      <c r="AO356">
        <v>2.1479701638772355E-2</v>
      </c>
      <c r="AP356">
        <v>0.11825974461674887</v>
      </c>
      <c r="AQ356">
        <v>1.8226886839741123</v>
      </c>
      <c r="AR356">
        <v>2.4788485695568355E-2</v>
      </c>
      <c r="AS356">
        <v>0.93166228272732754</v>
      </c>
      <c r="AT356">
        <v>0.10595324807662757</v>
      </c>
    </row>
    <row r="357" spans="1:46" x14ac:dyDescent="0.2">
      <c r="A357" t="s">
        <v>376</v>
      </c>
      <c r="B357">
        <v>2.6905446986890826</v>
      </c>
      <c r="C357">
        <v>2.1855610214852144</v>
      </c>
      <c r="D357">
        <v>3.3524904913627358</v>
      </c>
      <c r="E357">
        <v>0.49562486187672206</v>
      </c>
      <c r="F357">
        <v>1.3955865122050175</v>
      </c>
      <c r="G357">
        <v>3.2681887897643092E-2</v>
      </c>
      <c r="H357">
        <v>0.20962463201254131</v>
      </c>
      <c r="I357">
        <v>0.50064584495183984</v>
      </c>
      <c r="J357">
        <v>0.38757353607776029</v>
      </c>
      <c r="K357">
        <v>0.27038381292545638</v>
      </c>
      <c r="L357">
        <v>0.29026647222722562</v>
      </c>
      <c r="M357">
        <v>0.49215362550255276</v>
      </c>
      <c r="N357">
        <v>0.1700752398536107</v>
      </c>
      <c r="O357">
        <v>0.34246983009045828</v>
      </c>
      <c r="P357">
        <v>6.3151296306852733E-2</v>
      </c>
      <c r="Q357">
        <v>0.79698260082078309</v>
      </c>
      <c r="R357">
        <v>0.9234559203074294</v>
      </c>
      <c r="S357">
        <v>0.72995252504946895</v>
      </c>
      <c r="T357">
        <v>0.53359653447121069</v>
      </c>
      <c r="U357">
        <v>0.31354382418341725</v>
      </c>
      <c r="V357">
        <v>4.9442897140259165E-2</v>
      </c>
      <c r="W357">
        <v>0.21200335782596524</v>
      </c>
      <c r="X357">
        <v>4.2214387802990319E-2</v>
      </c>
      <c r="Y357">
        <v>0.34775252698393455</v>
      </c>
      <c r="Z357">
        <v>0.28683267533206969</v>
      </c>
      <c r="AA357">
        <v>1.1744956422360187</v>
      </c>
      <c r="AB357">
        <v>1.2679265444950354</v>
      </c>
      <c r="AC357">
        <v>1.1020482574523436</v>
      </c>
      <c r="AD357">
        <v>0.73137583540678486</v>
      </c>
      <c r="AE357">
        <v>1.3200132592636864</v>
      </c>
      <c r="AF357">
        <v>0.83288337966060111</v>
      </c>
      <c r="AG357">
        <v>0.9038180614003779</v>
      </c>
      <c r="AH357">
        <v>0.25330592408288549</v>
      </c>
      <c r="AI357">
        <v>1.4872982572986617</v>
      </c>
      <c r="AJ357">
        <v>0.94158102813285338</v>
      </c>
      <c r="AK357">
        <v>0.15683692131379112</v>
      </c>
      <c r="AL357">
        <v>0.23742037463495644</v>
      </c>
      <c r="AM357">
        <v>0.19957290856997628</v>
      </c>
      <c r="AN357">
        <v>5.7484279044163297E-2</v>
      </c>
      <c r="AO357">
        <v>0.33905539932668449</v>
      </c>
      <c r="AP357">
        <v>1.4082009037040142</v>
      </c>
      <c r="AQ357">
        <v>1.7884729874092786</v>
      </c>
      <c r="AR357">
        <v>0.88922261989498164</v>
      </c>
      <c r="AS357">
        <v>1.6289120502059407</v>
      </c>
      <c r="AT357">
        <v>1.4750047476026587</v>
      </c>
    </row>
    <row r="358" spans="1:46" x14ac:dyDescent="0.2">
      <c r="A358" t="s">
        <v>377</v>
      </c>
      <c r="B358">
        <v>11.559232806721077</v>
      </c>
      <c r="C358">
        <v>111.6965542902896</v>
      </c>
      <c r="D358">
        <v>238.77544210899762</v>
      </c>
      <c r="E358">
        <v>190.66942613106008</v>
      </c>
      <c r="F358">
        <v>232.70682477622452</v>
      </c>
      <c r="G358">
        <v>-0.10615830064275594</v>
      </c>
      <c r="H358">
        <v>4.7780635485533978</v>
      </c>
      <c r="I358">
        <v>95.835819800343216</v>
      </c>
      <c r="J358">
        <v>504.13857466385343</v>
      </c>
      <c r="K358">
        <v>145.13830666321468</v>
      </c>
      <c r="L358">
        <v>6.9346127431245961</v>
      </c>
      <c r="M358">
        <v>107.8861038930673</v>
      </c>
      <c r="N358">
        <v>80.895211711655804</v>
      </c>
      <c r="O358">
        <v>76.016053477787523</v>
      </c>
      <c r="P358">
        <v>75.04153583580505</v>
      </c>
      <c r="Q358">
        <v>0.9294472204999511</v>
      </c>
      <c r="R358">
        <v>0.50614945008859513</v>
      </c>
      <c r="S358">
        <v>0.48174305235965287</v>
      </c>
      <c r="T358">
        <v>1.1198987975681383</v>
      </c>
      <c r="U358">
        <v>0.96567541596544137</v>
      </c>
      <c r="V358">
        <v>-1.4440918361581749</v>
      </c>
      <c r="W358">
        <v>-0.23507611080203225</v>
      </c>
      <c r="X358">
        <v>6.2256927792401079E-2</v>
      </c>
      <c r="Y358">
        <v>1.0189903083887434E-2</v>
      </c>
      <c r="Z358">
        <v>-3.1881465926575903E-3</v>
      </c>
      <c r="AA358">
        <v>-2.0961662452725616</v>
      </c>
      <c r="AB358">
        <v>0.82600172005326322</v>
      </c>
      <c r="AC358">
        <v>1.5967363473911549</v>
      </c>
      <c r="AD358">
        <v>0.904396194333141</v>
      </c>
      <c r="AE358">
        <v>8.0678668053701552E-2</v>
      </c>
      <c r="AF358">
        <v>0.51466958346350544</v>
      </c>
      <c r="AG358">
        <v>1.4919160590993548</v>
      </c>
      <c r="AH358">
        <v>0.17675455036470511</v>
      </c>
      <c r="AI358">
        <v>0.74757272719579926</v>
      </c>
      <c r="AJ358">
        <v>0.98554600016868188</v>
      </c>
      <c r="AK358">
        <v>2.0258647410205737</v>
      </c>
      <c r="AL358">
        <v>0.37342804413250386</v>
      </c>
      <c r="AM358">
        <v>0.35023781206344601</v>
      </c>
      <c r="AN358">
        <v>0.34669421328866251</v>
      </c>
      <c r="AO358">
        <v>8.2702538398160302E-2</v>
      </c>
      <c r="AP358">
        <v>1.7364692269865574</v>
      </c>
      <c r="AQ358">
        <v>1.4085251470986153</v>
      </c>
      <c r="AR358">
        <v>1.3065578016125048</v>
      </c>
      <c r="AS358">
        <v>0.40314335217895109</v>
      </c>
      <c r="AT358">
        <v>0.1934286274814874</v>
      </c>
    </row>
    <row r="359" spans="1:46" x14ac:dyDescent="0.2">
      <c r="A359" t="s">
        <v>378</v>
      </c>
      <c r="B359">
        <v>-1.2374534278242912</v>
      </c>
      <c r="C359">
        <v>-189.93633256186192</v>
      </c>
      <c r="D359">
        <v>0</v>
      </c>
      <c r="E359">
        <v>0</v>
      </c>
      <c r="F359">
        <v>0</v>
      </c>
      <c r="G359">
        <v>118.11133619745631</v>
      </c>
      <c r="H359">
        <v>38.471113325439312</v>
      </c>
      <c r="I359">
        <v>0</v>
      </c>
      <c r="J359">
        <v>0</v>
      </c>
      <c r="K359">
        <v>0</v>
      </c>
      <c r="L359">
        <v>4.4700453617025904</v>
      </c>
      <c r="M359">
        <v>42.39586112695369</v>
      </c>
      <c r="N359">
        <v>0</v>
      </c>
      <c r="O359">
        <v>0</v>
      </c>
      <c r="P359">
        <v>0</v>
      </c>
      <c r="Q359">
        <v>-6.9321416276322747</v>
      </c>
      <c r="R359">
        <v>-149.88410748847758</v>
      </c>
      <c r="S359">
        <v>0</v>
      </c>
      <c r="T359">
        <v>0</v>
      </c>
      <c r="U359">
        <v>0</v>
      </c>
      <c r="V359">
        <v>39.467044830373247</v>
      </c>
      <c r="W359">
        <v>60.810442630475947</v>
      </c>
      <c r="X359">
        <v>0</v>
      </c>
      <c r="Y359">
        <v>0</v>
      </c>
      <c r="Z359">
        <v>0</v>
      </c>
      <c r="AA359">
        <v>1.6172673311664134</v>
      </c>
      <c r="AB359">
        <v>-30.50982010405605</v>
      </c>
      <c r="AC359">
        <v>0</v>
      </c>
      <c r="AD359">
        <v>0</v>
      </c>
      <c r="AE359">
        <v>0</v>
      </c>
      <c r="AF359">
        <v>-3.5010712132858566</v>
      </c>
      <c r="AG359">
        <v>-60.118817999184422</v>
      </c>
      <c r="AH359">
        <v>0</v>
      </c>
      <c r="AI359">
        <v>0</v>
      </c>
      <c r="AJ359">
        <v>0</v>
      </c>
      <c r="AK359">
        <v>3.0053282612253343</v>
      </c>
      <c r="AL359">
        <v>2.1601879441437193</v>
      </c>
      <c r="AM359">
        <v>0</v>
      </c>
      <c r="AN359">
        <v>0</v>
      </c>
      <c r="AO359">
        <v>0</v>
      </c>
      <c r="AP359">
        <v>-0.23100550856122151</v>
      </c>
      <c r="AQ359">
        <v>-76.119815250234112</v>
      </c>
      <c r="AR359">
        <v>0</v>
      </c>
      <c r="AS359">
        <v>0</v>
      </c>
      <c r="AT359">
        <v>0</v>
      </c>
    </row>
    <row r="360" spans="1:46" x14ac:dyDescent="0.2">
      <c r="A360" t="s">
        <v>379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</row>
    <row r="361" spans="1:46" x14ac:dyDescent="0.2">
      <c r="A361" t="s">
        <v>380</v>
      </c>
      <c r="B361">
        <v>842.11505308712913</v>
      </c>
      <c r="C361">
        <v>1072.2568616080846</v>
      </c>
      <c r="D361">
        <v>668.3892421039593</v>
      </c>
      <c r="E361">
        <v>219.8255299499107</v>
      </c>
      <c r="F361">
        <v>190.01255682594206</v>
      </c>
      <c r="G361">
        <v>923.18536862121368</v>
      </c>
      <c r="H361">
        <v>567.06103440968093</v>
      </c>
      <c r="I361">
        <v>4741.9789777862061</v>
      </c>
      <c r="J361">
        <v>4689.40056750647</v>
      </c>
      <c r="K361">
        <v>1104.4501803425128</v>
      </c>
      <c r="L361">
        <v>1287.8427963096178</v>
      </c>
      <c r="M361">
        <v>3833.3834127981895</v>
      </c>
      <c r="N361">
        <v>283.86946901780408</v>
      </c>
      <c r="O361">
        <v>1445.362681633678</v>
      </c>
      <c r="P361">
        <v>3859.166073993777</v>
      </c>
      <c r="Q361">
        <v>0.76329102800310467</v>
      </c>
      <c r="R361">
        <v>0.61597612072252061</v>
      </c>
      <c r="S361">
        <v>0.65411518493424747</v>
      </c>
      <c r="T361">
        <v>0.60076272957398758</v>
      </c>
      <c r="U361">
        <v>0.44486115359730372</v>
      </c>
      <c r="V361">
        <v>0.45463131739286167</v>
      </c>
      <c r="W361">
        <v>0.56203150414535574</v>
      </c>
      <c r="X361">
        <v>0.15878624819979423</v>
      </c>
      <c r="Y361">
        <v>0.23897595588821111</v>
      </c>
      <c r="Z361">
        <v>0.58998576570593764</v>
      </c>
      <c r="AA361">
        <v>1.5839276955536798</v>
      </c>
      <c r="AB361">
        <v>0.66527754101143366</v>
      </c>
      <c r="AC361">
        <v>1.7962594304242214</v>
      </c>
      <c r="AD361">
        <v>1.5278345382373877</v>
      </c>
      <c r="AE361">
        <v>0.80784526974064985</v>
      </c>
      <c r="AF361">
        <v>0.10260456456786793</v>
      </c>
      <c r="AG361">
        <v>0.3429930141032087</v>
      </c>
      <c r="AH361">
        <v>0.66526108421983576</v>
      </c>
      <c r="AI361">
        <v>1.2255630084474338</v>
      </c>
      <c r="AJ361">
        <v>0.94410381469605842</v>
      </c>
      <c r="AK361">
        <v>0.13995914676047733</v>
      </c>
      <c r="AL361">
        <v>1.4244148855343742E-2</v>
      </c>
      <c r="AM361">
        <v>7.656263000427295E-2</v>
      </c>
      <c r="AN361">
        <v>0.24373038516720752</v>
      </c>
      <c r="AO361">
        <v>3.8312382946176868E-3</v>
      </c>
      <c r="AP361">
        <v>0.99397650602153109</v>
      </c>
      <c r="AQ361">
        <v>1.1651577980909922</v>
      </c>
      <c r="AR361">
        <v>0.5502625289702282</v>
      </c>
      <c r="AS361">
        <v>1.0022283958164122</v>
      </c>
      <c r="AT361">
        <v>1.7143743984974078</v>
      </c>
    </row>
    <row r="362" spans="1:46" x14ac:dyDescent="0.2">
      <c r="A362" t="s">
        <v>381</v>
      </c>
      <c r="B362">
        <v>176.76878057596554</v>
      </c>
      <c r="C362">
        <v>71.001532431379317</v>
      </c>
      <c r="D362">
        <v>162.98675769009799</v>
      </c>
      <c r="E362">
        <v>5.4147851249792103</v>
      </c>
      <c r="F362">
        <v>91.743289357453222</v>
      </c>
      <c r="G362">
        <v>118.09079718345041</v>
      </c>
      <c r="H362">
        <v>242.70390849868824</v>
      </c>
      <c r="I362">
        <v>123.52307895619235</v>
      </c>
      <c r="J362">
        <v>244.14257381291014</v>
      </c>
      <c r="K362">
        <v>306.33185204318426</v>
      </c>
      <c r="L362">
        <v>199.94854142636635</v>
      </c>
      <c r="M362">
        <v>117.9057067800628</v>
      </c>
      <c r="N362">
        <v>228.39361908883092</v>
      </c>
      <c r="O362">
        <v>104.14918007113775</v>
      </c>
      <c r="P362">
        <v>78.281335440725556</v>
      </c>
      <c r="Q362">
        <v>0.25055178686026808</v>
      </c>
      <c r="R362">
        <v>1.4615848716348283</v>
      </c>
      <c r="S362">
        <v>0.3011369099731559</v>
      </c>
      <c r="T362">
        <v>0.4761786855477777</v>
      </c>
      <c r="U362">
        <v>2.0209843325068446</v>
      </c>
      <c r="V362">
        <v>0.51079087581751248</v>
      </c>
      <c r="W362">
        <v>0.35867543238469957</v>
      </c>
      <c r="X362">
        <v>0.47066038099679969</v>
      </c>
      <c r="Y362">
        <v>7.0531857078878712E-2</v>
      </c>
      <c r="Z362">
        <v>0.71585559013190003</v>
      </c>
      <c r="AA362">
        <v>1.9656644766589251</v>
      </c>
      <c r="AB362">
        <v>1.5386166730971098</v>
      </c>
      <c r="AC362">
        <v>1.2025515908013877</v>
      </c>
      <c r="AD362">
        <v>1.1462576338888144</v>
      </c>
      <c r="AE362">
        <v>0.42327665965020067</v>
      </c>
      <c r="AF362">
        <v>0.98645650608536295</v>
      </c>
      <c r="AG362">
        <v>0.18115507767405897</v>
      </c>
      <c r="AH362">
        <v>0.36383178910001718</v>
      </c>
      <c r="AI362">
        <v>0.99142776675094013</v>
      </c>
      <c r="AJ362">
        <v>1.616579673841116</v>
      </c>
      <c r="AK362">
        <v>8.4512823225718056E-2</v>
      </c>
      <c r="AL362">
        <v>0.36374298319293746</v>
      </c>
      <c r="AM362">
        <v>0.20966797962891073</v>
      </c>
      <c r="AN362">
        <v>0.31999989286009967</v>
      </c>
      <c r="AO362">
        <v>0.19983406269267501</v>
      </c>
      <c r="AP362">
        <v>1.5502186961589814</v>
      </c>
      <c r="AQ362">
        <v>2.1851740813489862</v>
      </c>
      <c r="AR362">
        <v>1.611209242430087</v>
      </c>
      <c r="AS362">
        <v>0.6803533407650183</v>
      </c>
      <c r="AT362">
        <v>2.9174640626831181</v>
      </c>
    </row>
    <row r="363" spans="1:46" x14ac:dyDescent="0.2">
      <c r="A363" t="s">
        <v>382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</row>
    <row r="364" spans="1:46" x14ac:dyDescent="0.2">
      <c r="A364" t="s">
        <v>383</v>
      </c>
      <c r="B364">
        <v>290.27115695719414</v>
      </c>
      <c r="C364">
        <v>1897.2875865623921</v>
      </c>
      <c r="D364">
        <v>425.13776853969233</v>
      </c>
      <c r="E364">
        <v>1141.9223329579763</v>
      </c>
      <c r="F364">
        <v>543.90164082197532</v>
      </c>
      <c r="G364">
        <v>1695.2026078987994</v>
      </c>
      <c r="H364">
        <v>2917.2692228101819</v>
      </c>
      <c r="I364">
        <v>4141.4060286181184</v>
      </c>
      <c r="J364">
        <v>1739.3644609063106</v>
      </c>
      <c r="K364">
        <v>1097.0179985759485</v>
      </c>
      <c r="L364">
        <v>1242.831883327131</v>
      </c>
      <c r="M364">
        <v>217.64309437977514</v>
      </c>
      <c r="N364">
        <v>803.31596546875301</v>
      </c>
      <c r="O364">
        <v>879.89595544355586</v>
      </c>
      <c r="P364">
        <v>2680.2819709235823</v>
      </c>
      <c r="Q364">
        <v>0.35686457693295853</v>
      </c>
      <c r="R364">
        <v>0.74382503310831138</v>
      </c>
      <c r="S364">
        <v>1.11700793155543</v>
      </c>
      <c r="T364">
        <v>0.38636651875223843</v>
      </c>
      <c r="U364">
        <v>0.94928356631456867</v>
      </c>
      <c r="V364">
        <v>0.56135290872433152</v>
      </c>
      <c r="W364">
        <v>0.63667363862681758</v>
      </c>
      <c r="X364">
        <v>0.28221332688870654</v>
      </c>
      <c r="Y364">
        <v>0.55948896863884079</v>
      </c>
      <c r="Z364">
        <v>0.61945261497343718</v>
      </c>
      <c r="AA364">
        <v>0.62331273777083374</v>
      </c>
      <c r="AB364">
        <v>0.95157837550313096</v>
      </c>
      <c r="AC364">
        <v>0.57165983054988223</v>
      </c>
      <c r="AD364">
        <v>0.43145194218360133</v>
      </c>
      <c r="AE364">
        <v>1.4098245582668039</v>
      </c>
      <c r="AF364">
        <v>1.1214863560243487</v>
      </c>
      <c r="AG364">
        <v>0.28744181436340804</v>
      </c>
      <c r="AH364">
        <v>0.24160506180487917</v>
      </c>
      <c r="AI364">
        <v>0.83053127858811016</v>
      </c>
      <c r="AJ364">
        <v>0.23728764310975742</v>
      </c>
      <c r="AK364">
        <v>0.32115386131645879</v>
      </c>
      <c r="AL364">
        <v>0.42260913442205073</v>
      </c>
      <c r="AM364">
        <v>0.12257156150848968</v>
      </c>
      <c r="AN364">
        <v>0.55998953066486745</v>
      </c>
      <c r="AO364">
        <v>7.4776301752803503E-2</v>
      </c>
      <c r="AP364">
        <v>1.3278487983435223</v>
      </c>
      <c r="AQ364">
        <v>0.52633524323481307</v>
      </c>
      <c r="AR364">
        <v>0.96199702942808107</v>
      </c>
      <c r="AS364">
        <v>0.83231142191349805</v>
      </c>
      <c r="AT364">
        <v>1.3569017121981641</v>
      </c>
    </row>
    <row r="365" spans="1:46" x14ac:dyDescent="0.2">
      <c r="A365" t="s">
        <v>384</v>
      </c>
      <c r="B365">
        <v>-0.25563591008562059</v>
      </c>
      <c r="C365">
        <v>-2.7192914811017714</v>
      </c>
      <c r="D365">
        <v>4.8253186919477489E-5</v>
      </c>
      <c r="E365">
        <v>-2.2021431668942242</v>
      </c>
      <c r="F365">
        <v>2.739955151158104</v>
      </c>
      <c r="G365">
        <v>26.614867760045936</v>
      </c>
      <c r="H365">
        <v>36.74293384199008</v>
      </c>
      <c r="I365">
        <v>17.344979884491853</v>
      </c>
      <c r="J365">
        <v>33.656252567428368</v>
      </c>
      <c r="K365">
        <v>45.411080122803597</v>
      </c>
      <c r="L365">
        <v>49.520663976754939</v>
      </c>
      <c r="M365">
        <v>52.079434264202803</v>
      </c>
      <c r="N365">
        <v>34.910275002189771</v>
      </c>
      <c r="O365">
        <v>13.671099133601617</v>
      </c>
      <c r="P365">
        <v>28.896469640179223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</row>
    <row r="366" spans="1:46" x14ac:dyDescent="0.2">
      <c r="A366" t="s">
        <v>385</v>
      </c>
      <c r="B366">
        <v>-2.5730164521929137</v>
      </c>
      <c r="C366">
        <v>-8.7077113771909538</v>
      </c>
      <c r="D366">
        <v>-1.3954109157640724</v>
      </c>
      <c r="E366">
        <v>-56.72357764211803</v>
      </c>
      <c r="F366">
        <v>-49.154485332614627</v>
      </c>
      <c r="G366">
        <v>79.627141930237883</v>
      </c>
      <c r="H366">
        <v>51.676813870259821</v>
      </c>
      <c r="I366">
        <v>1379.1193389296648</v>
      </c>
      <c r="J366">
        <v>786.56115767098856</v>
      </c>
      <c r="K366">
        <v>98.365862053597496</v>
      </c>
      <c r="L366">
        <v>61.984830797589872</v>
      </c>
      <c r="M366">
        <v>118.66021189505635</v>
      </c>
      <c r="N366">
        <v>163.84117766927795</v>
      </c>
      <c r="O366">
        <v>303.09263621451242</v>
      </c>
      <c r="P366">
        <v>73.294664200718117</v>
      </c>
      <c r="Q366">
        <v>0</v>
      </c>
      <c r="R366">
        <v>83.796816513057664</v>
      </c>
      <c r="S366">
        <v>0.23177971078998871</v>
      </c>
      <c r="T366">
        <v>-814.30840482917847</v>
      </c>
      <c r="U366">
        <v>598.22592223109393</v>
      </c>
      <c r="V366">
        <v>0</v>
      </c>
      <c r="W366">
        <v>-45.177253229525959</v>
      </c>
      <c r="X366">
        <v>-9.9826477872373143E-2</v>
      </c>
      <c r="Y366">
        <v>1607.4161716087701</v>
      </c>
      <c r="Z366">
        <v>-319.33981655303671</v>
      </c>
      <c r="AA366">
        <v>0</v>
      </c>
      <c r="AB366">
        <v>110.3794951882888</v>
      </c>
      <c r="AC366">
        <v>1.0010990561063842</v>
      </c>
      <c r="AD366">
        <v>234.63349605409627</v>
      </c>
      <c r="AE366">
        <v>8.185880462451868</v>
      </c>
      <c r="AF366">
        <v>0</v>
      </c>
      <c r="AG366">
        <v>22.943920160135303</v>
      </c>
      <c r="AH366">
        <v>-0.49697774193052341</v>
      </c>
      <c r="AI366">
        <v>-365.79081427099089</v>
      </c>
      <c r="AJ366">
        <v>41.32645929761955</v>
      </c>
      <c r="AK366">
        <v>0</v>
      </c>
      <c r="AL366">
        <v>-8.4254768376246822</v>
      </c>
      <c r="AM366">
        <v>1.2393143831596218</v>
      </c>
      <c r="AN366">
        <v>254.18669802254288</v>
      </c>
      <c r="AO366">
        <v>-0.56448095422053435</v>
      </c>
      <c r="AP366">
        <v>0</v>
      </c>
      <c r="AQ366">
        <v>30.085525069361793</v>
      </c>
      <c r="AR366">
        <v>0.12113440682415183</v>
      </c>
      <c r="AS366">
        <v>-60.067421717689527</v>
      </c>
      <c r="AT366">
        <v>3.0789400493824086</v>
      </c>
    </row>
    <row r="367" spans="1:46" x14ac:dyDescent="0.2">
      <c r="A367" t="s">
        <v>386</v>
      </c>
      <c r="B367">
        <v>0</v>
      </c>
      <c r="C367">
        <v>17.643518603393932</v>
      </c>
      <c r="D367">
        <v>14.877495707418902</v>
      </c>
      <c r="E367">
        <v>33.003015320998152</v>
      </c>
      <c r="F367">
        <v>14.004635483027158</v>
      </c>
      <c r="G367">
        <v>0</v>
      </c>
      <c r="H367">
        <v>1.0877181381734959</v>
      </c>
      <c r="I367">
        <v>6.7244748663661619E-2</v>
      </c>
      <c r="J367">
        <v>1.7448633545318273</v>
      </c>
      <c r="K367">
        <v>2.9723422294473378</v>
      </c>
      <c r="L367">
        <v>0</v>
      </c>
      <c r="M367">
        <v>1.01400242430233</v>
      </c>
      <c r="N367">
        <v>3.1204512983893475</v>
      </c>
      <c r="O367">
        <v>5.034450073932315</v>
      </c>
      <c r="P367">
        <v>7.2253228064612731</v>
      </c>
      <c r="Q367">
        <v>0</v>
      </c>
      <c r="R367">
        <v>1.1455975578645521</v>
      </c>
      <c r="S367">
        <v>0.487954061825354</v>
      </c>
      <c r="T367">
        <v>0.38633235125725218</v>
      </c>
      <c r="U367">
        <v>0.14801412230388974</v>
      </c>
      <c r="V367">
        <v>0</v>
      </c>
      <c r="W367">
        <v>0.16656476076226445</v>
      </c>
      <c r="X367">
        <v>9.5755448593948175E-2</v>
      </c>
      <c r="Y367">
        <v>0.1116723849570323</v>
      </c>
      <c r="Z367">
        <v>5.9271838236361715E-2</v>
      </c>
      <c r="AA367">
        <v>0</v>
      </c>
      <c r="AB367">
        <v>0.31115977851671922</v>
      </c>
      <c r="AC367">
        <v>0.24779383334297006</v>
      </c>
      <c r="AD367">
        <v>0.91422533085535806</v>
      </c>
      <c r="AE367">
        <v>1.2697533123165496</v>
      </c>
      <c r="AF367">
        <v>0</v>
      </c>
      <c r="AG367">
        <v>0.14692359608829256</v>
      </c>
      <c r="AH367">
        <v>6.4363889676127784E-3</v>
      </c>
      <c r="AI367">
        <v>1.254465450896</v>
      </c>
      <c r="AJ367">
        <v>0.76251785040584696</v>
      </c>
      <c r="AK367">
        <v>0</v>
      </c>
      <c r="AL367">
        <v>0.1982962237531449</v>
      </c>
      <c r="AM367">
        <v>0.29499071603778854</v>
      </c>
      <c r="AN367">
        <v>2.1465370527184998E-2</v>
      </c>
      <c r="AO367">
        <v>0.20709341980703216</v>
      </c>
      <c r="AP367">
        <v>0</v>
      </c>
      <c r="AQ367">
        <v>1.4835531909534148</v>
      </c>
      <c r="AR367">
        <v>0.29778354663542284</v>
      </c>
      <c r="AS367">
        <v>1.6335375169212394</v>
      </c>
      <c r="AT367">
        <v>0.76029124361384248</v>
      </c>
    </row>
    <row r="368" spans="1:46" x14ac:dyDescent="0.2">
      <c r="A368" t="s">
        <v>387</v>
      </c>
      <c r="B368">
        <v>0</v>
      </c>
      <c r="C368">
        <v>0</v>
      </c>
      <c r="D368">
        <v>4.4585536225544002</v>
      </c>
      <c r="E368">
        <v>46.505014438963244</v>
      </c>
      <c r="F368">
        <v>62.487480557389553</v>
      </c>
      <c r="G368">
        <v>0</v>
      </c>
      <c r="H368">
        <v>0</v>
      </c>
      <c r="I368">
        <v>6.6150123680154644</v>
      </c>
      <c r="J368">
        <v>36.846432344312191</v>
      </c>
      <c r="K368">
        <v>26.693790331992695</v>
      </c>
      <c r="L368">
        <v>0</v>
      </c>
      <c r="M368">
        <v>0</v>
      </c>
      <c r="N368">
        <v>12.968311491617474</v>
      </c>
      <c r="O368">
        <v>33.923625528122507</v>
      </c>
      <c r="P368">
        <v>51.556660062689637</v>
      </c>
      <c r="Q368">
        <v>0</v>
      </c>
      <c r="R368">
        <v>0</v>
      </c>
      <c r="S368">
        <v>0.10966426850778407</v>
      </c>
      <c r="T368">
        <v>1.4576738294355323</v>
      </c>
      <c r="U368">
        <v>0.89725186073025098</v>
      </c>
      <c r="V368">
        <v>0</v>
      </c>
      <c r="W368">
        <v>0</v>
      </c>
      <c r="X368">
        <v>0.40153577598204487</v>
      </c>
      <c r="Y368">
        <v>0.49355965313118066</v>
      </c>
      <c r="Z368">
        <v>0.15864008065582891</v>
      </c>
      <c r="AA368">
        <v>0</v>
      </c>
      <c r="AB368">
        <v>0</v>
      </c>
      <c r="AC368">
        <v>1.8935676808223005</v>
      </c>
      <c r="AD368">
        <v>0.21210294777575608</v>
      </c>
      <c r="AE368">
        <v>2.5560201394238526</v>
      </c>
      <c r="AF368">
        <v>0</v>
      </c>
      <c r="AG368">
        <v>0</v>
      </c>
      <c r="AH368">
        <v>2.1036810754447278E-2</v>
      </c>
      <c r="AI368">
        <v>1.1761167840881781</v>
      </c>
      <c r="AJ368">
        <v>1.5595695422736868</v>
      </c>
      <c r="AK368">
        <v>0</v>
      </c>
      <c r="AL368">
        <v>0</v>
      </c>
      <c r="AM368">
        <v>0.14111885702681007</v>
      </c>
      <c r="AN368">
        <v>1.4165814918986289E-2</v>
      </c>
      <c r="AO368">
        <v>0.32334279867503707</v>
      </c>
      <c r="AP368">
        <v>0</v>
      </c>
      <c r="AQ368">
        <v>0</v>
      </c>
      <c r="AR368">
        <v>1.0912880934556244</v>
      </c>
      <c r="AS368">
        <v>1.4666891835698734</v>
      </c>
      <c r="AT368">
        <v>0.46060313209925691</v>
      </c>
    </row>
    <row r="369" spans="1:46" x14ac:dyDescent="0.2">
      <c r="A369" t="s">
        <v>388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6" x14ac:dyDescent="0.2">
      <c r="A370" t="s">
        <v>389</v>
      </c>
      <c r="B370">
        <v>42.836143388633374</v>
      </c>
      <c r="C370">
        <v>492.50594476879445</v>
      </c>
      <c r="D370">
        <v>134.91604834274636</v>
      </c>
      <c r="E370">
        <v>194.49675125278736</v>
      </c>
      <c r="F370">
        <v>236.06493887590557</v>
      </c>
      <c r="G370">
        <v>356.11586679645518</v>
      </c>
      <c r="H370">
        <v>6.0181112808288102</v>
      </c>
      <c r="I370">
        <v>34.900697910277934</v>
      </c>
      <c r="J370">
        <v>408.64751088058534</v>
      </c>
      <c r="K370">
        <v>57.151040263866122</v>
      </c>
      <c r="L370">
        <v>77.391826279337991</v>
      </c>
      <c r="M370">
        <v>75.837082750128744</v>
      </c>
      <c r="N370">
        <v>229.74909996457171</v>
      </c>
      <c r="O370">
        <v>302.40877024284731</v>
      </c>
      <c r="P370">
        <v>181.72848987692393</v>
      </c>
      <c r="Q370">
        <v>0.16399661556558989</v>
      </c>
      <c r="R370">
        <v>0.13290822884060413</v>
      </c>
      <c r="S370">
        <v>1.1938884671865853</v>
      </c>
      <c r="T370">
        <v>8.2228418514893098E-2</v>
      </c>
      <c r="U370">
        <v>8.3920654633356614E-2</v>
      </c>
      <c r="V370">
        <v>0.67510085477863557</v>
      </c>
      <c r="W370">
        <v>0.15879181106885426</v>
      </c>
      <c r="X370">
        <v>0.10839083809540816</v>
      </c>
      <c r="Y370">
        <v>0.54063769805320194</v>
      </c>
      <c r="Z370">
        <v>0.26292218132523992</v>
      </c>
      <c r="AA370">
        <v>1.1241913568604254</v>
      </c>
      <c r="AB370">
        <v>1.2790041455767587</v>
      </c>
      <c r="AC370">
        <v>1.4064515179886365</v>
      </c>
      <c r="AD370">
        <v>1.3067959333778292</v>
      </c>
      <c r="AE370">
        <v>0.6172121529345852</v>
      </c>
      <c r="AF370">
        <v>0.49487956237774428</v>
      </c>
      <c r="AG370">
        <v>0.65083549973616717</v>
      </c>
      <c r="AH370">
        <v>0.98956013671740894</v>
      </c>
      <c r="AI370">
        <v>1.0877173923109074</v>
      </c>
      <c r="AJ370">
        <v>1.3384700480724068</v>
      </c>
      <c r="AK370">
        <v>0.53610956341334981</v>
      </c>
      <c r="AL370">
        <v>0.15075922292915162</v>
      </c>
      <c r="AM370">
        <v>0.36124244391903892</v>
      </c>
      <c r="AN370">
        <v>0.44072803290294044</v>
      </c>
      <c r="AO370">
        <v>0.41005812963453758</v>
      </c>
      <c r="AP370">
        <v>1.099137068414102</v>
      </c>
      <c r="AQ370">
        <v>1.0437962106783338</v>
      </c>
      <c r="AR370">
        <v>1.8926994872227092E-2</v>
      </c>
      <c r="AS370">
        <v>1.6161300103944647</v>
      </c>
      <c r="AT370">
        <v>1.0935654917623425</v>
      </c>
    </row>
    <row r="371" spans="1:46" x14ac:dyDescent="0.2">
      <c r="A371" t="s">
        <v>390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6" x14ac:dyDescent="0.2">
      <c r="A372" t="s">
        <v>391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6" x14ac:dyDescent="0.2">
      <c r="A373" t="s">
        <v>392</v>
      </c>
      <c r="B373">
        <v>146.6189021594171</v>
      </c>
      <c r="C373">
        <v>56.104802412959899</v>
      </c>
      <c r="D373">
        <v>34.292894339952745</v>
      </c>
      <c r="E373">
        <v>116.99672003000502</v>
      </c>
      <c r="F373">
        <v>163.29482310656221</v>
      </c>
      <c r="G373">
        <v>131.75243198417746</v>
      </c>
      <c r="H373">
        <v>27.146679812626186</v>
      </c>
      <c r="I373">
        <v>287.52091739306684</v>
      </c>
      <c r="J373">
        <v>263.2645653727501</v>
      </c>
      <c r="K373">
        <v>20.130280870284299</v>
      </c>
      <c r="L373">
        <v>78.118606291247659</v>
      </c>
      <c r="M373">
        <v>255.40779838189843</v>
      </c>
      <c r="N373">
        <v>13.84192341501236</v>
      </c>
      <c r="O373">
        <v>259.65734490949444</v>
      </c>
      <c r="P373">
        <v>365.54740046026001</v>
      </c>
      <c r="Q373">
        <v>1.1630356262712611</v>
      </c>
      <c r="R373">
        <v>1.1714399440698595</v>
      </c>
      <c r="S373">
        <v>0.75484190828966891</v>
      </c>
      <c r="T373">
        <v>1.1035715117355949</v>
      </c>
      <c r="U373">
        <v>0.12559251988450315</v>
      </c>
      <c r="V373">
        <v>0.48834026046224233</v>
      </c>
      <c r="W373">
        <v>0.10830938483390079</v>
      </c>
      <c r="X373">
        <v>0.25480553086977975</v>
      </c>
      <c r="Y373">
        <v>1.2332599909253548E-3</v>
      </c>
      <c r="Z373">
        <v>4.6908606051949506E-2</v>
      </c>
      <c r="AA373">
        <v>1.5733255442550174</v>
      </c>
      <c r="AB373">
        <v>1.5218124625987062</v>
      </c>
      <c r="AC373">
        <v>1.9322854180587401</v>
      </c>
      <c r="AD373">
        <v>1.4652781467804918</v>
      </c>
      <c r="AE373">
        <v>2.1742677152817538</v>
      </c>
      <c r="AF373">
        <v>0.18774431336257824</v>
      </c>
      <c r="AG373">
        <v>1.0080638597131282</v>
      </c>
      <c r="AH373">
        <v>1.1206223915882469</v>
      </c>
      <c r="AI373">
        <v>0.17664117642586613</v>
      </c>
      <c r="AJ373">
        <v>3.4899075041867271</v>
      </c>
      <c r="AK373">
        <v>0.30221327887123928</v>
      </c>
      <c r="AL373">
        <v>0.4646212848963347</v>
      </c>
      <c r="AM373">
        <v>0.65828081171570685</v>
      </c>
      <c r="AN373">
        <v>0.30226734576995418</v>
      </c>
      <c r="AO373">
        <v>0.41427955495969221</v>
      </c>
      <c r="AP373">
        <v>0.5192607158600534</v>
      </c>
      <c r="AQ373">
        <v>0.18697318306392324</v>
      </c>
      <c r="AR373">
        <v>1.4357783039185803</v>
      </c>
      <c r="AS373">
        <v>0.35082555976141205</v>
      </c>
      <c r="AT373">
        <v>1.4042760691416021</v>
      </c>
    </row>
    <row r="374" spans="1:46" x14ac:dyDescent="0.2">
      <c r="A374" t="s">
        <v>393</v>
      </c>
      <c r="B374">
        <v>148.52804767301592</v>
      </c>
      <c r="C374">
        <v>61.073223186164817</v>
      </c>
      <c r="D374">
        <v>353.56735505746383</v>
      </c>
      <c r="E374">
        <v>3.2861979732106037</v>
      </c>
      <c r="F374">
        <v>212.00558895982905</v>
      </c>
      <c r="G374">
        <v>105.09696299410176</v>
      </c>
      <c r="H374">
        <v>511.37770992961464</v>
      </c>
      <c r="I374">
        <v>345.04586904842</v>
      </c>
      <c r="J374">
        <v>720.45248651733505</v>
      </c>
      <c r="K374">
        <v>809.65307273352403</v>
      </c>
      <c r="L374">
        <v>28.245581924365766</v>
      </c>
      <c r="M374">
        <v>418.50382041995573</v>
      </c>
      <c r="N374">
        <v>643.16523457161861</v>
      </c>
      <c r="O374">
        <v>153.06880023597415</v>
      </c>
      <c r="P374">
        <v>638.69111564284572</v>
      </c>
      <c r="Q374">
        <v>2.5872502731088855E-2</v>
      </c>
      <c r="R374">
        <v>0.70631765762967758</v>
      </c>
      <c r="S374">
        <v>0.54922475078706046</v>
      </c>
      <c r="T374">
        <v>0.11557174136546026</v>
      </c>
      <c r="U374">
        <v>0.57971993267588751</v>
      </c>
      <c r="V374">
        <v>6.4698150025125328E-2</v>
      </c>
      <c r="W374">
        <v>0.45029566358587458</v>
      </c>
      <c r="X374">
        <v>0.13126448063818313</v>
      </c>
      <c r="Y374">
        <v>0.4222528127434575</v>
      </c>
      <c r="Z374">
        <v>0.38602196878921291</v>
      </c>
      <c r="AA374">
        <v>3.2023208016845155E-2</v>
      </c>
      <c r="AB374">
        <v>0.47430036622128657</v>
      </c>
      <c r="AC374">
        <v>0.98698038264127275</v>
      </c>
      <c r="AD374">
        <v>1.1321176336813257</v>
      </c>
      <c r="AE374">
        <v>0.93523381691933904</v>
      </c>
      <c r="AF374">
        <v>0.1556144156345412</v>
      </c>
      <c r="AG374">
        <v>0.66715741026923803</v>
      </c>
      <c r="AH374">
        <v>0.58213914319198889</v>
      </c>
      <c r="AI374">
        <v>1.1873716910986205</v>
      </c>
      <c r="AJ374">
        <v>1.1094656536258711</v>
      </c>
      <c r="AK374">
        <v>0.54735994016613831</v>
      </c>
      <c r="AL374">
        <v>0.48665722713887027</v>
      </c>
      <c r="AM374">
        <v>0.38864660893193076</v>
      </c>
      <c r="AN374">
        <v>0.1082285959077736</v>
      </c>
      <c r="AO374">
        <v>0.41206641851010184</v>
      </c>
      <c r="AP374">
        <v>9.100012559842767E-2</v>
      </c>
      <c r="AQ374">
        <v>1.8882322431629184</v>
      </c>
      <c r="AR374">
        <v>1.6956934112915683</v>
      </c>
      <c r="AS374">
        <v>1.2325034768621048</v>
      </c>
      <c r="AT374">
        <v>1.0190263930936281</v>
      </c>
    </row>
    <row r="375" spans="1:46" x14ac:dyDescent="0.2">
      <c r="A375" t="s">
        <v>394</v>
      </c>
      <c r="B375">
        <v>0</v>
      </c>
      <c r="C375">
        <v>0</v>
      </c>
      <c r="D375">
        <v>-5.2464667442950869E-4</v>
      </c>
      <c r="E375">
        <v>0</v>
      </c>
      <c r="F375">
        <v>-4.5148344340080727E-2</v>
      </c>
      <c r="G375">
        <v>2.8429263278393303E-3</v>
      </c>
      <c r="H375">
        <v>0.33252580591656417</v>
      </c>
      <c r="I375">
        <v>0.21092500600412442</v>
      </c>
      <c r="J375">
        <v>5.8805388777183089E-2</v>
      </c>
      <c r="K375">
        <v>1.235698153936678E-2</v>
      </c>
      <c r="L375">
        <v>0.18481212737547034</v>
      </c>
      <c r="M375">
        <v>1.738284299838452E-2</v>
      </c>
      <c r="N375">
        <v>7.5734391249294292E-2</v>
      </c>
      <c r="O375">
        <v>6.4279440858987002E-3</v>
      </c>
      <c r="P375">
        <v>1.3485055724165116E-2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</row>
    <row r="376" spans="1:46" x14ac:dyDescent="0.2">
      <c r="A376" t="s">
        <v>395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</row>
    <row r="377" spans="1:46" x14ac:dyDescent="0.2">
      <c r="A377" t="s">
        <v>396</v>
      </c>
      <c r="B377">
        <v>1.5848730950099854</v>
      </c>
      <c r="C377">
        <v>6.3641040134369247</v>
      </c>
      <c r="D377">
        <v>6.2814280370216267</v>
      </c>
      <c r="E377">
        <v>42.404076114253087</v>
      </c>
      <c r="F377">
        <v>29.921912925591208</v>
      </c>
      <c r="G377">
        <v>55.908352258792192</v>
      </c>
      <c r="H377">
        <v>154.85737153756642</v>
      </c>
      <c r="I377">
        <v>8.7743257478668308</v>
      </c>
      <c r="J377">
        <v>173.61748835475134</v>
      </c>
      <c r="K377">
        <v>171.52406395946508</v>
      </c>
      <c r="L377">
        <v>0.62495115016448577</v>
      </c>
      <c r="M377">
        <v>37.940897735471154</v>
      </c>
      <c r="N377">
        <v>0.68553827721707206</v>
      </c>
      <c r="O377">
        <v>67.039558155264658</v>
      </c>
      <c r="P377">
        <v>59.378142847532011</v>
      </c>
      <c r="Q377">
        <v>0.46662136783231967</v>
      </c>
      <c r="R377">
        <v>0.13317906277640096</v>
      </c>
      <c r="S377">
        <v>0.54020249186977431</v>
      </c>
      <c r="T377">
        <v>0.18608964996396946</v>
      </c>
      <c r="U377">
        <v>0.97401376198329537</v>
      </c>
      <c r="V377">
        <v>2.7435259109403214</v>
      </c>
      <c r="W377">
        <v>1.7634870747034881</v>
      </c>
      <c r="X377">
        <v>8.4591848658265689E-2</v>
      </c>
      <c r="Y377">
        <v>8.5213638142253412E-2</v>
      </c>
      <c r="Z377">
        <v>0.49782897822261163</v>
      </c>
      <c r="AA377">
        <v>3.4726317357093572</v>
      </c>
      <c r="AB377">
        <v>1.1551004986482365</v>
      </c>
      <c r="AC377">
        <v>1.3768968970304047</v>
      </c>
      <c r="AD377">
        <v>1.2019461177251409</v>
      </c>
      <c r="AE377">
        <v>1.8277646739001425</v>
      </c>
      <c r="AF377">
        <v>1.0790087476165193</v>
      </c>
      <c r="AG377">
        <v>0.51742622904947022</v>
      </c>
      <c r="AH377">
        <v>0.19603299837912316</v>
      </c>
      <c r="AI377">
        <v>0.56980899595993972</v>
      </c>
      <c r="AJ377">
        <v>7.6631866577028633E-3</v>
      </c>
      <c r="AK377">
        <v>0.10714403443286301</v>
      </c>
      <c r="AL377">
        <v>0.72620881219618316</v>
      </c>
      <c r="AM377">
        <v>0.18713291356937395</v>
      </c>
      <c r="AN377">
        <v>0.43001355089452298</v>
      </c>
      <c r="AO377">
        <v>1.2496533745620901E-2</v>
      </c>
      <c r="AP377">
        <v>2.2614937620527309</v>
      </c>
      <c r="AQ377">
        <v>0.23803222886990497</v>
      </c>
      <c r="AR377">
        <v>0.37088364482835134</v>
      </c>
      <c r="AS377">
        <v>0.85747404643739844</v>
      </c>
      <c r="AT377">
        <v>1.2033562215023856</v>
      </c>
    </row>
    <row r="378" spans="1:46" x14ac:dyDescent="0.2">
      <c r="A378" t="s">
        <v>397</v>
      </c>
      <c r="B378">
        <v>101.82015994882444</v>
      </c>
      <c r="C378">
        <v>46.7195278045957</v>
      </c>
      <c r="D378">
        <v>0</v>
      </c>
      <c r="E378">
        <v>0</v>
      </c>
      <c r="F378">
        <v>0</v>
      </c>
      <c r="G378">
        <v>377.41498527681875</v>
      </c>
      <c r="H378">
        <v>198.10859124739625</v>
      </c>
      <c r="I378">
        <v>0</v>
      </c>
      <c r="J378">
        <v>0</v>
      </c>
      <c r="K378">
        <v>0</v>
      </c>
      <c r="L378">
        <v>431.70588600822867</v>
      </c>
      <c r="M378">
        <v>208.6357368175324</v>
      </c>
      <c r="N378">
        <v>0</v>
      </c>
      <c r="O378">
        <v>0</v>
      </c>
      <c r="P378">
        <v>0</v>
      </c>
      <c r="Q378">
        <v>0.75516103907109355</v>
      </c>
      <c r="R378">
        <v>1.0087541899021826</v>
      </c>
      <c r="S378">
        <v>0</v>
      </c>
      <c r="T378">
        <v>0</v>
      </c>
      <c r="U378">
        <v>0</v>
      </c>
      <c r="V378">
        <v>0.94287916353848589</v>
      </c>
      <c r="W378">
        <v>0.24119437236646485</v>
      </c>
      <c r="X378">
        <v>0</v>
      </c>
      <c r="Y378">
        <v>0</v>
      </c>
      <c r="Z378">
        <v>0</v>
      </c>
      <c r="AA378">
        <v>0.46748591993606031</v>
      </c>
      <c r="AB378">
        <v>0.52477240241322132</v>
      </c>
      <c r="AC378">
        <v>0</v>
      </c>
      <c r="AD378">
        <v>0</v>
      </c>
      <c r="AE378">
        <v>0</v>
      </c>
      <c r="AF378">
        <v>0.44917489674310418</v>
      </c>
      <c r="AG378">
        <v>2.1165248327283277</v>
      </c>
      <c r="AH378">
        <v>0</v>
      </c>
      <c r="AI378">
        <v>0</v>
      </c>
      <c r="AJ378">
        <v>0</v>
      </c>
      <c r="AK378">
        <v>0.17372589506789823</v>
      </c>
      <c r="AL378">
        <v>0.42030309507289454</v>
      </c>
      <c r="AM378">
        <v>0</v>
      </c>
      <c r="AN378">
        <v>0</v>
      </c>
      <c r="AO378">
        <v>0</v>
      </c>
      <c r="AP378">
        <v>1.4563385515633478</v>
      </c>
      <c r="AQ378">
        <v>3.7645431041583608</v>
      </c>
      <c r="AR378">
        <v>0</v>
      </c>
      <c r="AS378">
        <v>0</v>
      </c>
      <c r="AT378">
        <v>0</v>
      </c>
    </row>
    <row r="379" spans="1:46" x14ac:dyDescent="0.2">
      <c r="A379" t="s">
        <v>398</v>
      </c>
      <c r="B379">
        <v>0</v>
      </c>
      <c r="C379">
        <v>0</v>
      </c>
      <c r="D379">
        <v>0</v>
      </c>
      <c r="E379">
        <v>0</v>
      </c>
      <c r="F379">
        <v>2.4117768173643864E-2</v>
      </c>
      <c r="G379">
        <v>0</v>
      </c>
      <c r="H379">
        <v>0</v>
      </c>
      <c r="I379">
        <v>0</v>
      </c>
      <c r="J379">
        <v>0</v>
      </c>
      <c r="K379">
        <v>2.4822906937234136E-2</v>
      </c>
      <c r="L379">
        <v>0</v>
      </c>
      <c r="M379">
        <v>0</v>
      </c>
      <c r="N379">
        <v>0</v>
      </c>
      <c r="O379">
        <v>0</v>
      </c>
      <c r="P379">
        <v>5.0922495700418534E-2</v>
      </c>
      <c r="Q379">
        <v>0</v>
      </c>
      <c r="R379">
        <v>0</v>
      </c>
      <c r="S379">
        <v>0</v>
      </c>
      <c r="T379">
        <v>0</v>
      </c>
      <c r="U379">
        <v>3.176209651410368E-2</v>
      </c>
      <c r="V379">
        <v>0</v>
      </c>
      <c r="W379">
        <v>0</v>
      </c>
      <c r="X379">
        <v>0</v>
      </c>
      <c r="Y379">
        <v>0</v>
      </c>
      <c r="Z379">
        <v>7.0814461458109355</v>
      </c>
      <c r="AA379">
        <v>0</v>
      </c>
      <c r="AB379">
        <v>0</v>
      </c>
      <c r="AC379">
        <v>0</v>
      </c>
      <c r="AD379">
        <v>0</v>
      </c>
      <c r="AE379">
        <v>2.1586927919843855</v>
      </c>
      <c r="AF379">
        <v>0</v>
      </c>
      <c r="AG379">
        <v>0</v>
      </c>
      <c r="AH379">
        <v>0</v>
      </c>
      <c r="AI379">
        <v>0</v>
      </c>
      <c r="AJ379">
        <v>3.1737587876635387E-2</v>
      </c>
      <c r="AK379">
        <v>0</v>
      </c>
      <c r="AL379">
        <v>0</v>
      </c>
      <c r="AM379">
        <v>0</v>
      </c>
      <c r="AN379">
        <v>0</v>
      </c>
      <c r="AO379">
        <v>1.4117552004647145</v>
      </c>
      <c r="AP379">
        <v>0</v>
      </c>
      <c r="AQ379">
        <v>0</v>
      </c>
      <c r="AR379">
        <v>0</v>
      </c>
      <c r="AS379">
        <v>0</v>
      </c>
      <c r="AT379">
        <v>1.4586912236386433</v>
      </c>
    </row>
    <row r="380" spans="1:46" x14ac:dyDescent="0.2">
      <c r="A380" t="s">
        <v>399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6" x14ac:dyDescent="0.2">
      <c r="A381" t="s">
        <v>400</v>
      </c>
      <c r="B381">
        <v>6.3868715556302948</v>
      </c>
      <c r="C381">
        <v>8.1238278473503804</v>
      </c>
      <c r="D381">
        <v>0.68338483012270457</v>
      </c>
      <c r="E381">
        <v>0.44950073422317</v>
      </c>
      <c r="F381">
        <v>-1.5785940894921446</v>
      </c>
      <c r="G381">
        <v>87.632923905138043</v>
      </c>
      <c r="H381">
        <v>74.71244185849288</v>
      </c>
      <c r="I381">
        <v>41.185168288115626</v>
      </c>
      <c r="J381">
        <v>35.677072725927403</v>
      </c>
      <c r="K381">
        <v>0</v>
      </c>
      <c r="L381">
        <v>101.02219742746698</v>
      </c>
      <c r="M381">
        <v>70.179543729463234</v>
      </c>
      <c r="N381">
        <v>42.078459968857423</v>
      </c>
      <c r="O381">
        <v>35.867142626401716</v>
      </c>
      <c r="P381">
        <v>0</v>
      </c>
      <c r="Q381">
        <v>0.43434215005390381</v>
      </c>
      <c r="R381">
        <v>0.51556428247403874</v>
      </c>
      <c r="S381">
        <v>0.29978712655355183</v>
      </c>
      <c r="T381">
        <v>9.216666015340752E-2</v>
      </c>
      <c r="U381">
        <v>-1.0068061419771892</v>
      </c>
      <c r="V381">
        <v>1.4413972632198999</v>
      </c>
      <c r="W381">
        <v>0.8196822491694753</v>
      </c>
      <c r="X381">
        <v>1.2151933460904232</v>
      </c>
      <c r="Y381">
        <v>2.4906379660767284</v>
      </c>
      <c r="Z381">
        <v>0.37523612930514089</v>
      </c>
      <c r="AA381">
        <v>2.0800860197489886E-2</v>
      </c>
      <c r="AB381">
        <v>2.0577123993482127</v>
      </c>
      <c r="AC381">
        <v>1.0005872501680491</v>
      </c>
      <c r="AD381">
        <v>2.136762028881281</v>
      </c>
      <c r="AE381">
        <v>-4.3164828552890715E-2</v>
      </c>
      <c r="AF381">
        <v>0.13376147558051601</v>
      </c>
      <c r="AG381">
        <v>0.4849945696086872</v>
      </c>
      <c r="AH381">
        <v>8.4386835197727939E-2</v>
      </c>
      <c r="AI381">
        <v>2.3635718314782252E-2</v>
      </c>
      <c r="AJ381">
        <v>-0.25442020655325664</v>
      </c>
      <c r="AK381">
        <v>1.1376955162843103</v>
      </c>
      <c r="AL381">
        <v>0.87437407736100614</v>
      </c>
      <c r="AM381">
        <v>0.91906286596749942</v>
      </c>
      <c r="AN381">
        <v>1.6672151068939911</v>
      </c>
      <c r="AO381">
        <v>9.0072404263538228E-2</v>
      </c>
      <c r="AP381">
        <v>1.4550530025536403</v>
      </c>
      <c r="AQ381">
        <v>0.19734674560742643</v>
      </c>
      <c r="AR381">
        <v>1.0584818574571189</v>
      </c>
      <c r="AS381">
        <v>1.5214053417813147</v>
      </c>
      <c r="AT381">
        <v>0.1081155986768378</v>
      </c>
    </row>
    <row r="382" spans="1:46" x14ac:dyDescent="0.2">
      <c r="A382" t="s">
        <v>401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</row>
    <row r="383" spans="1:46" x14ac:dyDescent="0.2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</row>
    <row r="384" spans="1:46" x14ac:dyDescent="0.2">
      <c r="A384" t="s">
        <v>403</v>
      </c>
      <c r="B384">
        <v>0</v>
      </c>
      <c r="C384">
        <v>5.2608017272557494E-3</v>
      </c>
      <c r="D384">
        <v>0</v>
      </c>
      <c r="E384">
        <v>0</v>
      </c>
      <c r="F384">
        <v>0</v>
      </c>
      <c r="G384">
        <v>0</v>
      </c>
      <c r="H384">
        <v>-0.94111709948149236</v>
      </c>
      <c r="I384">
        <v>0.15544705395577149</v>
      </c>
      <c r="J384">
        <v>1.3655981215630331</v>
      </c>
      <c r="K384">
        <v>-7.0442977655169123</v>
      </c>
      <c r="L384">
        <v>0</v>
      </c>
      <c r="M384">
        <v>-0.4187798056710903</v>
      </c>
      <c r="N384">
        <v>-0.22894130840611274</v>
      </c>
      <c r="O384">
        <v>3.7916983888478722E-2</v>
      </c>
      <c r="P384">
        <v>-1.4222681589282582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1.8126154231636551</v>
      </c>
      <c r="X384">
        <v>2.0690530003607734</v>
      </c>
      <c r="Y384">
        <v>2.1255984910156225</v>
      </c>
      <c r="Z384">
        <v>0.9645074417040661</v>
      </c>
      <c r="AA384">
        <v>0</v>
      </c>
      <c r="AB384">
        <v>2.0623137798742563</v>
      </c>
      <c r="AC384">
        <v>2.6434740640697028</v>
      </c>
      <c r="AD384">
        <v>0.22889340371550462</v>
      </c>
      <c r="AE384">
        <v>7.1028838641388524E-3</v>
      </c>
      <c r="AF384">
        <v>0</v>
      </c>
      <c r="AG384">
        <v>5.1523065568221853E-3</v>
      </c>
      <c r="AH384">
        <v>0</v>
      </c>
      <c r="AI384">
        <v>0</v>
      </c>
      <c r="AJ384">
        <v>0</v>
      </c>
      <c r="AK384">
        <v>0</v>
      </c>
      <c r="AL384">
        <v>0.53110453650263578</v>
      </c>
      <c r="AM384">
        <v>0.3226840054038016</v>
      </c>
      <c r="AN384">
        <v>1.5165952549234853</v>
      </c>
      <c r="AO384">
        <v>0.53877311536635086</v>
      </c>
      <c r="AP384">
        <v>0</v>
      </c>
      <c r="AQ384">
        <v>0.19068882801006584</v>
      </c>
      <c r="AR384">
        <v>0.15814567104459545</v>
      </c>
      <c r="AS384">
        <v>0.23020374416424366</v>
      </c>
      <c r="AT384">
        <v>0.49820066336598562</v>
      </c>
    </row>
    <row r="385" spans="1:46" x14ac:dyDescent="0.2">
      <c r="A385" t="s">
        <v>404</v>
      </c>
      <c r="B385">
        <v>2.5537449928140732</v>
      </c>
      <c r="C385">
        <v>3.1581023860096762</v>
      </c>
      <c r="D385">
        <v>13.313616762352694</v>
      </c>
      <c r="E385">
        <v>-0.52093261113471423</v>
      </c>
      <c r="F385">
        <v>1.0387066130772293</v>
      </c>
      <c r="G385">
        <v>16.52480408818364</v>
      </c>
      <c r="H385">
        <v>47.53101274515538</v>
      </c>
      <c r="I385">
        <v>23.812617193382962</v>
      </c>
      <c r="J385">
        <v>38.357691378582118</v>
      </c>
      <c r="K385">
        <v>6.7339411862101883</v>
      </c>
      <c r="L385">
        <v>13.10962678620106</v>
      </c>
      <c r="M385">
        <v>11.781038293165066</v>
      </c>
      <c r="N385">
        <v>7.5106811148452923</v>
      </c>
      <c r="O385">
        <v>11.195136883066137</v>
      </c>
      <c r="P385">
        <v>2.2515290517670716</v>
      </c>
      <c r="Q385">
        <v>6.4348207767704696E-2</v>
      </c>
      <c r="R385">
        <v>8.9971352772731189E-2</v>
      </c>
      <c r="S385">
        <v>2.9189352862808309E-2</v>
      </c>
      <c r="T385">
        <v>4.5968539507381348E-2</v>
      </c>
      <c r="U385">
        <v>0.16508683105048191</v>
      </c>
      <c r="V385">
        <v>0.75261216865975755</v>
      </c>
      <c r="W385">
        <v>0.90139478262229722</v>
      </c>
      <c r="X385">
        <v>0.94222451404466134</v>
      </c>
      <c r="Y385">
        <v>0.96532446069704825</v>
      </c>
      <c r="Z385">
        <v>3.4973058088391309E-2</v>
      </c>
      <c r="AA385">
        <v>1.0710430811473226</v>
      </c>
      <c r="AB385">
        <v>1.2606654690221368</v>
      </c>
      <c r="AC385">
        <v>0.5331558979572516</v>
      </c>
      <c r="AD385">
        <v>0.52207963084956577</v>
      </c>
      <c r="AE385">
        <v>0.40022446708555309</v>
      </c>
      <c r="AF385">
        <v>0.19045097345970885</v>
      </c>
      <c r="AG385">
        <v>1.3819000110965605</v>
      </c>
      <c r="AH385">
        <v>0.50943580054423443</v>
      </c>
      <c r="AI385">
        <v>-5.0956436360908595E-2</v>
      </c>
      <c r="AJ385">
        <v>0.11480889997229168</v>
      </c>
      <c r="AK385">
        <v>1.2978418707653758</v>
      </c>
      <c r="AL385">
        <v>0.14143258424573199</v>
      </c>
      <c r="AM385">
        <v>0.7961337633448029</v>
      </c>
      <c r="AN385">
        <v>0.33329573195163603</v>
      </c>
      <c r="AO385">
        <v>1.6507826084143418</v>
      </c>
      <c r="AP385">
        <v>1.2596976377068805</v>
      </c>
      <c r="AQ385">
        <v>4.2581482785242951E-2</v>
      </c>
      <c r="AR385">
        <v>1.8566839433245479</v>
      </c>
      <c r="AS385">
        <v>6.8098640176919412E-2</v>
      </c>
      <c r="AT385">
        <v>4.5444727148129575E-2</v>
      </c>
    </row>
    <row r="386" spans="1:46" x14ac:dyDescent="0.2">
      <c r="A386" t="s">
        <v>405</v>
      </c>
      <c r="B386">
        <v>-0.16845020810222439</v>
      </c>
      <c r="C386">
        <v>5.3052967860948368E-2</v>
      </c>
      <c r="D386">
        <v>1.2453899899870697E-3</v>
      </c>
      <c r="E386">
        <v>0.27304443379743415</v>
      </c>
      <c r="F386">
        <v>0.13221664329679461</v>
      </c>
      <c r="G386">
        <v>1.2708720651908851</v>
      </c>
      <c r="H386">
        <v>0.15487395044620894</v>
      </c>
      <c r="I386">
        <v>0.63525404834137889</v>
      </c>
      <c r="J386">
        <v>1.2334184500375129</v>
      </c>
      <c r="K386">
        <v>1.3650113490736528</v>
      </c>
      <c r="L386">
        <v>3.0372938922441515</v>
      </c>
      <c r="M386">
        <v>0.12854097484617677</v>
      </c>
      <c r="N386">
        <v>2.4312785343450751</v>
      </c>
      <c r="O386">
        <v>2.7005764986785534</v>
      </c>
      <c r="P386">
        <v>0.20754331731131434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</row>
    <row r="387" spans="1:46" x14ac:dyDescent="0.2">
      <c r="A387" t="s">
        <v>406</v>
      </c>
      <c r="B387">
        <v>2.7616586981435822</v>
      </c>
      <c r="C387">
        <v>-0.97158588398040968</v>
      </c>
      <c r="D387">
        <v>-0.55778813917696024</v>
      </c>
      <c r="E387">
        <v>12.914367400789054</v>
      </c>
      <c r="F387">
        <v>24.178760779871993</v>
      </c>
      <c r="G387">
        <v>22.334520137482347</v>
      </c>
      <c r="H387">
        <v>7.531178168598295</v>
      </c>
      <c r="I387">
        <v>14.253678826711214</v>
      </c>
      <c r="J387">
        <v>29.76418868741025</v>
      </c>
      <c r="K387">
        <v>30.166770126942382</v>
      </c>
      <c r="L387">
        <v>1.5084430383373717</v>
      </c>
      <c r="M387">
        <v>9.0381784650822148</v>
      </c>
      <c r="N387">
        <v>3.3623762903114391</v>
      </c>
      <c r="O387">
        <v>7.8196419742441696</v>
      </c>
      <c r="P387">
        <v>3.725867869382721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</row>
    <row r="388" spans="1:46" x14ac:dyDescent="0.2">
      <c r="A388" t="s">
        <v>407</v>
      </c>
      <c r="B388">
        <v>146.52866779037316</v>
      </c>
      <c r="C388">
        <v>22.935132994238312</v>
      </c>
      <c r="D388">
        <v>90.195598045699143</v>
      </c>
      <c r="E388">
        <v>181.82290595795936</v>
      </c>
      <c r="F388">
        <v>20.587115729707527</v>
      </c>
      <c r="G388">
        <v>297.75264074019373</v>
      </c>
      <c r="H388">
        <v>266.09186101930328</v>
      </c>
      <c r="I388">
        <v>390.14258819403051</v>
      </c>
      <c r="J388">
        <v>385.87232131509046</v>
      </c>
      <c r="K388">
        <v>336.4258186119219</v>
      </c>
      <c r="L388">
        <v>191.92680225869083</v>
      </c>
      <c r="M388">
        <v>110.64060279344625</v>
      </c>
      <c r="N388">
        <v>96.232376564105607</v>
      </c>
      <c r="O388">
        <v>9.5689091505933455</v>
      </c>
      <c r="P388">
        <v>277.51541372657834</v>
      </c>
      <c r="Q388">
        <v>0.45861166426800598</v>
      </c>
      <c r="R388">
        <v>0.17198146957423044</v>
      </c>
      <c r="S388">
        <v>0.15314453624924473</v>
      </c>
      <c r="T388">
        <v>0.8466138502173578</v>
      </c>
      <c r="U388">
        <v>0.98749517849625701</v>
      </c>
      <c r="V388">
        <v>0.31818243814688785</v>
      </c>
      <c r="W388">
        <v>0.12085881823955752</v>
      </c>
      <c r="X388">
        <v>0.15174264263482101</v>
      </c>
      <c r="Y388">
        <v>0.31989538247359034</v>
      </c>
      <c r="Z388">
        <v>0.16878813587749333</v>
      </c>
      <c r="AA388">
        <v>0.68886654729008545</v>
      </c>
      <c r="AB388">
        <v>1.1127265415310412</v>
      </c>
      <c r="AC388">
        <v>1.1048520362765997</v>
      </c>
      <c r="AD388">
        <v>1.3472090692724334</v>
      </c>
      <c r="AE388">
        <v>1.0320504004846285</v>
      </c>
      <c r="AF388">
        <v>0.57249769797062156</v>
      </c>
      <c r="AG388">
        <v>1.2643368299023268</v>
      </c>
      <c r="AH388">
        <v>0.49178466418131744</v>
      </c>
      <c r="AI388">
        <v>4.0288974918820747E-2</v>
      </c>
      <c r="AJ388">
        <v>0.18962528799660125</v>
      </c>
      <c r="AK388">
        <v>0.21906252773021426</v>
      </c>
      <c r="AL388">
        <v>0.19183392158207085</v>
      </c>
      <c r="AM388">
        <v>0.33213876229291067</v>
      </c>
      <c r="AN388">
        <v>0.19867098249133502</v>
      </c>
      <c r="AO388">
        <v>9.0810663129169689E-2</v>
      </c>
      <c r="AP388">
        <v>0.86128019018990243</v>
      </c>
      <c r="AQ388">
        <v>0.22554908441762625</v>
      </c>
      <c r="AR388">
        <v>0.44701397009149946</v>
      </c>
      <c r="AS388">
        <v>1.011422178404658</v>
      </c>
      <c r="AT388">
        <v>0.22837870313059452</v>
      </c>
    </row>
    <row r="389" spans="1:46" x14ac:dyDescent="0.2">
      <c r="A389" t="s">
        <v>408</v>
      </c>
      <c r="B389">
        <v>355.72246777937221</v>
      </c>
      <c r="C389">
        <v>625.0697718663082</v>
      </c>
      <c r="D389">
        <v>1478.7544346405409</v>
      </c>
      <c r="E389">
        <v>481.58973775177617</v>
      </c>
      <c r="F389">
        <v>1790.6212437252032</v>
      </c>
      <c r="G389">
        <v>1630.0408204921159</v>
      </c>
      <c r="H389">
        <v>1637.4728348663216</v>
      </c>
      <c r="I389">
        <v>2793.3880846289576</v>
      </c>
      <c r="J389">
        <v>2627.1803052946821</v>
      </c>
      <c r="K389">
        <v>135.11241955830678</v>
      </c>
      <c r="L389">
        <v>218.62112710099544</v>
      </c>
      <c r="M389">
        <v>1007.5563221734016</v>
      </c>
      <c r="N389">
        <v>579.04251821573337</v>
      </c>
      <c r="O389">
        <v>492.48977729572312</v>
      </c>
      <c r="P389">
        <v>1591.531490961979</v>
      </c>
      <c r="Q389">
        <v>0.15800998854276754</v>
      </c>
      <c r="R389">
        <v>0.48732697936592106</v>
      </c>
      <c r="S389">
        <v>0.18674748507927341</v>
      </c>
      <c r="T389">
        <v>1.1661320579853922</v>
      </c>
      <c r="U389">
        <v>0.8584518896731268</v>
      </c>
      <c r="V389">
        <v>0.25956460423853717</v>
      </c>
      <c r="W389">
        <v>0.53060612039154242</v>
      </c>
      <c r="X389">
        <v>9.8683992436354659E-2</v>
      </c>
      <c r="Y389">
        <v>0.21106248285639498</v>
      </c>
      <c r="Z389">
        <v>0.11194043350626125</v>
      </c>
      <c r="AA389">
        <v>0.31110782701780348</v>
      </c>
      <c r="AB389">
        <v>7.2618783814483931E-2</v>
      </c>
      <c r="AC389">
        <v>1.3599403404536039</v>
      </c>
      <c r="AD389">
        <v>1.53370008517135</v>
      </c>
      <c r="AE389">
        <v>2.4602030069211838E-2</v>
      </c>
      <c r="AF389">
        <v>0.17763805821941309</v>
      </c>
      <c r="AG389">
        <v>0.46012937309655005</v>
      </c>
      <c r="AH389">
        <v>0.9965049117175474</v>
      </c>
      <c r="AI389">
        <v>1.0171110672204284</v>
      </c>
      <c r="AJ389">
        <v>0.82488301199198122</v>
      </c>
      <c r="AK389">
        <v>0.28155386375206409</v>
      </c>
      <c r="AL389">
        <v>0.63757247314306376</v>
      </c>
      <c r="AM389">
        <v>0.33384752342957053</v>
      </c>
      <c r="AN389">
        <v>0.34468036945374281</v>
      </c>
      <c r="AO389">
        <v>0.39147558201655897</v>
      </c>
      <c r="AP389">
        <v>0.2828625259736719</v>
      </c>
      <c r="AQ389">
        <v>2.3758473103948123</v>
      </c>
      <c r="AR389">
        <v>0.60391189010612911</v>
      </c>
      <c r="AS389">
        <v>2.2018692774043149</v>
      </c>
      <c r="AT389">
        <v>1.8652180673252914</v>
      </c>
    </row>
    <row r="390" spans="1:46" x14ac:dyDescent="0.2">
      <c r="A390" t="s">
        <v>409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</row>
    <row r="391" spans="1:46" x14ac:dyDescent="0.2">
      <c r="A391" t="s">
        <v>410</v>
      </c>
      <c r="B391">
        <v>6.0731351376361502E-3</v>
      </c>
      <c r="C391">
        <v>-9.0571641114211687E-6</v>
      </c>
      <c r="D391">
        <v>6.7360092855824325</v>
      </c>
      <c r="E391">
        <v>0</v>
      </c>
      <c r="F391">
        <v>0</v>
      </c>
      <c r="G391">
        <v>0.35734486447035468</v>
      </c>
      <c r="H391">
        <v>0.21657386554219457</v>
      </c>
      <c r="I391">
        <v>18.007523907437598</v>
      </c>
      <c r="J391">
        <v>0</v>
      </c>
      <c r="K391">
        <v>0</v>
      </c>
      <c r="L391">
        <v>0.226470079904219</v>
      </c>
      <c r="M391">
        <v>0.28837452071673214</v>
      </c>
      <c r="N391">
        <v>26.260681575270759</v>
      </c>
      <c r="O391">
        <v>0</v>
      </c>
      <c r="P391">
        <v>0</v>
      </c>
      <c r="Q391">
        <v>9.5645236129344084</v>
      </c>
      <c r="R391">
        <v>-29.339482175510305</v>
      </c>
      <c r="S391">
        <v>0</v>
      </c>
      <c r="T391">
        <v>0</v>
      </c>
      <c r="U391">
        <v>0</v>
      </c>
      <c r="V391">
        <v>26.972341406167054</v>
      </c>
      <c r="W391">
        <v>22.321233873604211</v>
      </c>
      <c r="X391">
        <v>0</v>
      </c>
      <c r="Y391">
        <v>0</v>
      </c>
      <c r="Z391">
        <v>0</v>
      </c>
      <c r="AA391">
        <v>26.662038575733959</v>
      </c>
      <c r="AB391">
        <v>1379.8022271885336</v>
      </c>
      <c r="AC391">
        <v>0</v>
      </c>
      <c r="AD391">
        <v>0</v>
      </c>
      <c r="AE391">
        <v>0</v>
      </c>
      <c r="AF391">
        <v>7.4111722372467561</v>
      </c>
      <c r="AG391">
        <v>-31.204395093800631</v>
      </c>
      <c r="AH391">
        <v>0</v>
      </c>
      <c r="AI391">
        <v>0</v>
      </c>
      <c r="AJ391">
        <v>0</v>
      </c>
      <c r="AK391">
        <v>7.8930101162547182</v>
      </c>
      <c r="AL391">
        <v>585.14323412881708</v>
      </c>
      <c r="AM391">
        <v>0</v>
      </c>
      <c r="AN391">
        <v>0</v>
      </c>
      <c r="AO391">
        <v>0</v>
      </c>
      <c r="AP391">
        <v>48.512145199545778</v>
      </c>
      <c r="AQ391">
        <v>1577.9097355320812</v>
      </c>
      <c r="AR391">
        <v>0</v>
      </c>
      <c r="AS391">
        <v>0</v>
      </c>
      <c r="AT391">
        <v>0</v>
      </c>
    </row>
    <row r="392" spans="1:46" x14ac:dyDescent="0.2">
      <c r="A392" t="s">
        <v>411</v>
      </c>
      <c r="B392">
        <v>0</v>
      </c>
      <c r="C392">
        <v>102.59270255445486</v>
      </c>
      <c r="D392">
        <v>12.587706278500459</v>
      </c>
      <c r="E392">
        <v>125.26939424083172</v>
      </c>
      <c r="F392">
        <v>5.6121456989185177</v>
      </c>
      <c r="G392">
        <v>0</v>
      </c>
      <c r="H392">
        <v>264.94518989043291</v>
      </c>
      <c r="I392">
        <v>155.702704681076</v>
      </c>
      <c r="J392">
        <v>411.4406617548305</v>
      </c>
      <c r="K392">
        <v>126.53377158595279</v>
      </c>
      <c r="L392">
        <v>0</v>
      </c>
      <c r="M392">
        <v>4.2096273610833927</v>
      </c>
      <c r="N392">
        <v>11.128124362222064</v>
      </c>
      <c r="O392">
        <v>5.462024174999061</v>
      </c>
      <c r="P392">
        <v>6.1674143064569105</v>
      </c>
      <c r="Q392">
        <v>0</v>
      </c>
      <c r="R392">
        <v>-5.5234746453500759E-2</v>
      </c>
      <c r="S392">
        <v>-1.030843886482056E-2</v>
      </c>
      <c r="T392">
        <v>2.0546704137933482</v>
      </c>
      <c r="U392">
        <v>9.6822469669558306E-2</v>
      </c>
      <c r="V392">
        <v>0</v>
      </c>
      <c r="W392">
        <v>0.24147404106391496</v>
      </c>
      <c r="X392">
        <v>1.766911365015708</v>
      </c>
      <c r="Y392">
        <v>1.0749980019670162</v>
      </c>
      <c r="Z392">
        <v>0.25462655560039288</v>
      </c>
      <c r="AA392">
        <v>0</v>
      </c>
      <c r="AB392">
        <v>1.3552982662354305</v>
      </c>
      <c r="AC392">
        <v>0.51608781058761866</v>
      </c>
      <c r="AD392">
        <v>1.5338021040261438</v>
      </c>
      <c r="AE392">
        <v>0.39179071936532223</v>
      </c>
      <c r="AF392">
        <v>0</v>
      </c>
      <c r="AG392">
        <v>1.2394512001152287</v>
      </c>
      <c r="AH392">
        <v>0.96754234576044273</v>
      </c>
      <c r="AI392">
        <v>0.82945763547621121</v>
      </c>
      <c r="AJ392">
        <v>1.4401540313786898</v>
      </c>
      <c r="AK392">
        <v>0</v>
      </c>
      <c r="AL392">
        <v>0.39031233265041715</v>
      </c>
      <c r="AM392">
        <v>0.24462222690058447</v>
      </c>
      <c r="AN392">
        <v>0.21151213998502572</v>
      </c>
      <c r="AO392">
        <v>4.5095614644285527E-2</v>
      </c>
      <c r="AP392">
        <v>0</v>
      </c>
      <c r="AQ392">
        <v>1.9520931598441</v>
      </c>
      <c r="AR392">
        <v>0.84616625761789188</v>
      </c>
      <c r="AS392">
        <v>1.2857114844438888</v>
      </c>
      <c r="AT392">
        <v>0.88416143904320077</v>
      </c>
    </row>
    <row r="393" spans="1:46" x14ac:dyDescent="0.2">
      <c r="A393" t="s">
        <v>412</v>
      </c>
      <c r="B393">
        <v>0</v>
      </c>
      <c r="C393">
        <v>0</v>
      </c>
      <c r="D393">
        <v>129.19682056196771</v>
      </c>
      <c r="E393">
        <v>3.2018593351886513</v>
      </c>
      <c r="F393">
        <v>28.577812421326602</v>
      </c>
      <c r="G393">
        <v>0</v>
      </c>
      <c r="H393">
        <v>0</v>
      </c>
      <c r="I393">
        <v>319.00064103338684</v>
      </c>
      <c r="J393">
        <v>362.67013224517927</v>
      </c>
      <c r="K393">
        <v>74.168417621160543</v>
      </c>
      <c r="L393">
        <v>0</v>
      </c>
      <c r="M393">
        <v>0</v>
      </c>
      <c r="N393">
        <v>239.06354306727692</v>
      </c>
      <c r="O393">
        <v>260.11254608305336</v>
      </c>
      <c r="P393">
        <v>133.31704902865724</v>
      </c>
      <c r="Q393">
        <v>0</v>
      </c>
      <c r="R393">
        <v>0</v>
      </c>
      <c r="S393">
        <v>1.7752882830594647</v>
      </c>
      <c r="T393">
        <v>7.6979299609310076E-2</v>
      </c>
      <c r="U393">
        <v>0.31706200199662954</v>
      </c>
      <c r="V393">
        <v>0</v>
      </c>
      <c r="W393">
        <v>0</v>
      </c>
      <c r="X393">
        <v>0.23536362284154883</v>
      </c>
      <c r="Y393">
        <v>0.36169584861037529</v>
      </c>
      <c r="Z393">
        <v>0.26889143874039101</v>
      </c>
      <c r="AA393">
        <v>0</v>
      </c>
      <c r="AB393">
        <v>0</v>
      </c>
      <c r="AC393">
        <v>3.1953266884288842</v>
      </c>
      <c r="AD393">
        <v>0.35978943953084802</v>
      </c>
      <c r="AE393">
        <v>1.3446220986497823</v>
      </c>
      <c r="AF393">
        <v>0</v>
      </c>
      <c r="AG393">
        <v>0</v>
      </c>
      <c r="AH393">
        <v>0.36181501082552991</v>
      </c>
      <c r="AI393">
        <v>0.93101407784807855</v>
      </c>
      <c r="AJ393">
        <v>7.8365299756539233E-2</v>
      </c>
      <c r="AK393">
        <v>0</v>
      </c>
      <c r="AL393">
        <v>0</v>
      </c>
      <c r="AM393">
        <v>0.34775337946916135</v>
      </c>
      <c r="AN393">
        <v>0.4516779488584568</v>
      </c>
      <c r="AO393">
        <v>0.34842519827333113</v>
      </c>
      <c r="AP393">
        <v>0</v>
      </c>
      <c r="AQ393">
        <v>0</v>
      </c>
      <c r="AR393">
        <v>1.1376324369302007</v>
      </c>
      <c r="AS393">
        <v>0.50327007121483702</v>
      </c>
      <c r="AT393">
        <v>2.6370700624435552</v>
      </c>
    </row>
    <row r="394" spans="1:46" x14ac:dyDescent="0.2">
      <c r="A394" t="s">
        <v>413</v>
      </c>
      <c r="B394">
        <v>29.488362161442257</v>
      </c>
      <c r="C394">
        <v>18.090905912222436</v>
      </c>
      <c r="D394">
        <v>6.6670888450420467</v>
      </c>
      <c r="E394">
        <v>31.647148332558547</v>
      </c>
      <c r="F394">
        <v>30.952379162019437</v>
      </c>
      <c r="G394">
        <v>6.6857556476186353E-2</v>
      </c>
      <c r="H394">
        <v>2.7689220587851842</v>
      </c>
      <c r="I394">
        <v>5.1525776400295458</v>
      </c>
      <c r="J394">
        <v>5.6866415170106706</v>
      </c>
      <c r="K394">
        <v>6.4297432329979802</v>
      </c>
      <c r="L394">
        <v>3.8547638462199374</v>
      </c>
      <c r="M394">
        <v>6.35068556837847</v>
      </c>
      <c r="N394">
        <v>5.3300684162444982</v>
      </c>
      <c r="O394">
        <v>1.450295052810594</v>
      </c>
      <c r="P394">
        <v>4.8167100382829418</v>
      </c>
      <c r="Q394">
        <v>1.3134438114237146</v>
      </c>
      <c r="R394">
        <v>0.18417203769212648</v>
      </c>
      <c r="S394">
        <v>0.73782211592537683</v>
      </c>
      <c r="T394">
        <v>1.0603802230646706</v>
      </c>
      <c r="U394">
        <v>2.8429793025353988E-2</v>
      </c>
      <c r="V394">
        <v>0.12079462408035944</v>
      </c>
      <c r="W394">
        <v>0.18003932687456312</v>
      </c>
      <c r="X394">
        <v>0.3460771780905566</v>
      </c>
      <c r="Y394">
        <v>5.4766812857336873E-3</v>
      </c>
      <c r="Z394">
        <v>0.31836221183767621</v>
      </c>
      <c r="AA394">
        <v>1.7944321294637584</v>
      </c>
      <c r="AB394">
        <v>0.24060764255000167</v>
      </c>
      <c r="AC394">
        <v>0.36281023037083232</v>
      </c>
      <c r="AD394">
        <v>1.4363666043410317</v>
      </c>
      <c r="AE394">
        <v>0.90361662364160211</v>
      </c>
      <c r="AF394">
        <v>0.36222465981265617</v>
      </c>
      <c r="AG394">
        <v>0.31054771684904731</v>
      </c>
      <c r="AH394">
        <v>0.28683408963350088</v>
      </c>
      <c r="AI394">
        <v>0.44252228374778402</v>
      </c>
      <c r="AJ394">
        <v>6.1768654590327654E-2</v>
      </c>
      <c r="AK394">
        <v>0.44902631004282839</v>
      </c>
      <c r="AL394">
        <v>0.18344601337264313</v>
      </c>
      <c r="AM394">
        <v>0.27018414685531228</v>
      </c>
      <c r="AN394">
        <v>0.13203063258315842</v>
      </c>
      <c r="AO394">
        <v>1.6859052398792405E-2</v>
      </c>
      <c r="AP394">
        <v>0.83939007076009298</v>
      </c>
      <c r="AQ394">
        <v>0.85346976697645749</v>
      </c>
      <c r="AR394">
        <v>5.0780361238538518E-2</v>
      </c>
      <c r="AS394">
        <v>0.82494223023607938</v>
      </c>
      <c r="AT394">
        <v>1.366949018849398</v>
      </c>
    </row>
    <row r="395" spans="1:46" x14ac:dyDescent="0.2">
      <c r="A395" t="s">
        <v>414</v>
      </c>
      <c r="B395">
        <v>163.18994737798846</v>
      </c>
      <c r="C395">
        <v>395.14412634575149</v>
      </c>
      <c r="D395">
        <v>191.5764295097735</v>
      </c>
      <c r="E395">
        <v>602.27037174403722</v>
      </c>
      <c r="F395">
        <v>9.2841990982969858</v>
      </c>
      <c r="G395">
        <v>487.33539847296271</v>
      </c>
      <c r="H395">
        <v>694.74150846344844</v>
      </c>
      <c r="I395">
        <v>304.6606080333982</v>
      </c>
      <c r="J395">
        <v>795.71566027665369</v>
      </c>
      <c r="K395">
        <v>1063.5847805299727</v>
      </c>
      <c r="L395">
        <v>396.88842218576508</v>
      </c>
      <c r="M395">
        <v>35.404732225156351</v>
      </c>
      <c r="N395">
        <v>746.6351892124128</v>
      </c>
      <c r="O395">
        <v>82.130603105880638</v>
      </c>
      <c r="P395">
        <v>275.94509537611975</v>
      </c>
      <c r="Q395">
        <v>6.2981771052682184E-2</v>
      </c>
      <c r="R395">
        <v>8.9751741211890834E-2</v>
      </c>
      <c r="S395">
        <v>0.23010580224088542</v>
      </c>
      <c r="T395">
        <v>0.18048929187646334</v>
      </c>
      <c r="U395">
        <v>0.31829238033112273</v>
      </c>
      <c r="V395">
        <v>0.22178325137920371</v>
      </c>
      <c r="W395">
        <v>0.70738671603161429</v>
      </c>
      <c r="X395">
        <v>0.57102487967454241</v>
      </c>
      <c r="Y395">
        <v>0.43933609426490894</v>
      </c>
      <c r="Z395">
        <v>0.74304062752081013</v>
      </c>
      <c r="AA395">
        <v>3.6185598393598355E-2</v>
      </c>
      <c r="AB395">
        <v>0.99677091212604929</v>
      </c>
      <c r="AC395">
        <v>0.98512728541529848</v>
      </c>
      <c r="AD395">
        <v>9.0553272822322284E-2</v>
      </c>
      <c r="AE395">
        <v>0.30051598063458462</v>
      </c>
      <c r="AF395">
        <v>9.7537079769288854E-2</v>
      </c>
      <c r="AG395">
        <v>0.39214528904007639</v>
      </c>
      <c r="AH395">
        <v>0.3529874412178079</v>
      </c>
      <c r="AI395">
        <v>0.69778612400595519</v>
      </c>
      <c r="AJ395">
        <v>0.88188715768999659</v>
      </c>
      <c r="AK395">
        <v>0.22237587686514518</v>
      </c>
      <c r="AL395">
        <v>0.41589184145099739</v>
      </c>
      <c r="AM395">
        <v>0.44786807423409863</v>
      </c>
      <c r="AN395">
        <v>0.59592933707153262</v>
      </c>
      <c r="AO395">
        <v>2.4723774790959874E-2</v>
      </c>
      <c r="AP395">
        <v>0.94454709463656716</v>
      </c>
      <c r="AQ395">
        <v>0.84903409603727331</v>
      </c>
      <c r="AR395">
        <v>0.5634000422127865</v>
      </c>
      <c r="AS395">
        <v>0.21625342065558345</v>
      </c>
      <c r="AT395">
        <v>1.6558688780477289</v>
      </c>
    </row>
    <row r="396" spans="1:46" x14ac:dyDescent="0.2">
      <c r="A396" t="s">
        <v>415</v>
      </c>
      <c r="B396">
        <v>0</v>
      </c>
      <c r="C396">
        <v>0</v>
      </c>
      <c r="D396">
        <v>36.745878443223312</v>
      </c>
      <c r="E396">
        <v>16.086413408658196</v>
      </c>
      <c r="F396">
        <v>30.620501302515407</v>
      </c>
      <c r="G396">
        <v>0</v>
      </c>
      <c r="H396">
        <v>0</v>
      </c>
      <c r="I396">
        <v>83.38588570370375</v>
      </c>
      <c r="J396">
        <v>8.9077553202477233</v>
      </c>
      <c r="K396">
        <v>22.849118461922476</v>
      </c>
      <c r="L396">
        <v>0</v>
      </c>
      <c r="M396">
        <v>0</v>
      </c>
      <c r="N396">
        <v>3.90233444755772</v>
      </c>
      <c r="O396">
        <v>41.964975865117665</v>
      </c>
      <c r="P396">
        <v>87.136398846547081</v>
      </c>
      <c r="Q396">
        <v>0</v>
      </c>
      <c r="R396">
        <v>0</v>
      </c>
      <c r="S396">
        <v>2.6135248883138278</v>
      </c>
      <c r="T396">
        <v>0.4376854949584908</v>
      </c>
      <c r="U396">
        <v>0.97954642890109755</v>
      </c>
      <c r="V396">
        <v>0</v>
      </c>
      <c r="W396">
        <v>0</v>
      </c>
      <c r="X396">
        <v>0.81150486130077149</v>
      </c>
      <c r="Y396">
        <v>0.58917231385427227</v>
      </c>
      <c r="Z396">
        <v>0.23596026444996854</v>
      </c>
      <c r="AA396">
        <v>0</v>
      </c>
      <c r="AB396">
        <v>0</v>
      </c>
      <c r="AC396">
        <v>0.56805525195518269</v>
      </c>
      <c r="AD396">
        <v>1.2134384621276237</v>
      </c>
      <c r="AE396">
        <v>2.7508934521743136</v>
      </c>
      <c r="AF396">
        <v>0</v>
      </c>
      <c r="AG396">
        <v>0</v>
      </c>
      <c r="AH396">
        <v>1.6163307985022541</v>
      </c>
      <c r="AI396">
        <v>2.4216710411085425E-2</v>
      </c>
      <c r="AJ396">
        <v>1.1264866101809283</v>
      </c>
      <c r="AK396">
        <v>0</v>
      </c>
      <c r="AL396">
        <v>0</v>
      </c>
      <c r="AM396">
        <v>0.48724838210595606</v>
      </c>
      <c r="AN396">
        <v>0.29482800472914972</v>
      </c>
      <c r="AO396">
        <v>0.36635150799476418</v>
      </c>
      <c r="AP396">
        <v>0</v>
      </c>
      <c r="AQ396">
        <v>0</v>
      </c>
      <c r="AR396">
        <v>0.77757381754843879</v>
      </c>
      <c r="AS396">
        <v>0.76572379368804611</v>
      </c>
      <c r="AT396">
        <v>0.33072700167338437</v>
      </c>
    </row>
    <row r="397" spans="1:46" x14ac:dyDescent="0.2">
      <c r="A397" t="s">
        <v>416</v>
      </c>
      <c r="B397">
        <v>2.0105968764911166</v>
      </c>
      <c r="C397">
        <v>0.24329455207470291</v>
      </c>
      <c r="D397">
        <v>0.42265981718832152</v>
      </c>
      <c r="E397">
        <v>2.8771158017512373</v>
      </c>
      <c r="F397">
        <v>3.9258162251901725</v>
      </c>
      <c r="G397">
        <v>13.979435069625646</v>
      </c>
      <c r="H397">
        <v>10.196812325703402</v>
      </c>
      <c r="I397">
        <v>0.30682575245966909</v>
      </c>
      <c r="J397">
        <v>9.7999530857263135</v>
      </c>
      <c r="K397">
        <v>18.372235418689232</v>
      </c>
      <c r="L397">
        <v>7.0147519804158591</v>
      </c>
      <c r="M397">
        <v>0.19925067232605448</v>
      </c>
      <c r="N397">
        <v>1.8309442073909061</v>
      </c>
      <c r="O397">
        <v>0.12551218809030387</v>
      </c>
      <c r="P397">
        <v>11.822370109388334</v>
      </c>
      <c r="Q397">
        <v>6.6350296696756503E-2</v>
      </c>
      <c r="R397">
        <v>0.65105514472673043</v>
      </c>
      <c r="S397">
        <v>0.41552538184677995</v>
      </c>
      <c r="T397">
        <v>0.31301620473499925</v>
      </c>
      <c r="U397">
        <v>1.1992078764046985</v>
      </c>
      <c r="V397">
        <v>0.3782145326935949</v>
      </c>
      <c r="W397">
        <v>0.2616774037168525</v>
      </c>
      <c r="X397">
        <v>0.55364842075302168</v>
      </c>
      <c r="Y397">
        <v>0.44862485321699441</v>
      </c>
      <c r="Z397">
        <v>0.45080078367063697</v>
      </c>
      <c r="AA397">
        <v>1.6080338225220525</v>
      </c>
      <c r="AB397">
        <v>0.97468841504746317</v>
      </c>
      <c r="AC397">
        <v>1.3461794461965546</v>
      </c>
      <c r="AD397">
        <v>0.77304125694904879</v>
      </c>
      <c r="AE397">
        <v>0.88861341842967356</v>
      </c>
      <c r="AF397">
        <v>0.32734101540551669</v>
      </c>
      <c r="AG397">
        <v>0.46496994407098152</v>
      </c>
      <c r="AH397">
        <v>0.43277640036652143</v>
      </c>
      <c r="AI397">
        <v>0.67008500599423104</v>
      </c>
      <c r="AJ397">
        <v>0.3486649036503715</v>
      </c>
      <c r="AK397">
        <v>0.22680512004592693</v>
      </c>
      <c r="AL397">
        <v>0.67063430556256154</v>
      </c>
      <c r="AM397">
        <v>2.257738966960527E-2</v>
      </c>
      <c r="AN397">
        <v>0.1907214269747679</v>
      </c>
      <c r="AO397">
        <v>0.29051447899901917</v>
      </c>
      <c r="AP397">
        <v>0.31697205129560563</v>
      </c>
      <c r="AQ397">
        <v>1.0830744739717086</v>
      </c>
      <c r="AR397">
        <v>0.64462141682117235</v>
      </c>
      <c r="AS397">
        <v>1.1966498055585526</v>
      </c>
      <c r="AT397">
        <v>4.2144044837127879E-2</v>
      </c>
    </row>
    <row r="398" spans="1:46" x14ac:dyDescent="0.2">
      <c r="A398" t="s">
        <v>417</v>
      </c>
      <c r="B398">
        <v>-9.0654836311860372</v>
      </c>
      <c r="C398">
        <v>-1.685364374537246</v>
      </c>
      <c r="D398">
        <v>6.0988436466466386E-2</v>
      </c>
      <c r="E398">
        <v>-1.4303915028284911E-2</v>
      </c>
      <c r="F398">
        <v>1.8585021832590343</v>
      </c>
      <c r="G398">
        <v>233.66853411360987</v>
      </c>
      <c r="H398">
        <v>67.075420377669573</v>
      </c>
      <c r="I398">
        <v>126.14683027124809</v>
      </c>
      <c r="J398">
        <v>40.15189607003483</v>
      </c>
      <c r="K398">
        <v>69.194573004954066</v>
      </c>
      <c r="L398">
        <v>147.14891977867291</v>
      </c>
      <c r="M398">
        <v>63.214142278829094</v>
      </c>
      <c r="N398">
        <v>54.001093235585323</v>
      </c>
      <c r="O398">
        <v>5.3022278761299946</v>
      </c>
      <c r="P398">
        <v>21.996769090379424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6" x14ac:dyDescent="0.2">
      <c r="A399" t="s">
        <v>418</v>
      </c>
      <c r="B399">
        <v>105.9947893692145</v>
      </c>
      <c r="C399">
        <v>528.4002682265226</v>
      </c>
      <c r="D399">
        <v>802.41660621955066</v>
      </c>
      <c r="E399">
        <v>338.95737950346052</v>
      </c>
      <c r="F399">
        <v>346.21911959640892</v>
      </c>
      <c r="G399">
        <v>177.48450376468705</v>
      </c>
      <c r="H399">
        <v>134.62276917581073</v>
      </c>
      <c r="I399">
        <v>1067.1730231991803</v>
      </c>
      <c r="J399">
        <v>1180.0339756920687</v>
      </c>
      <c r="K399">
        <v>1041.5127697079756</v>
      </c>
      <c r="L399">
        <v>357.32113561211924</v>
      </c>
      <c r="M399">
        <v>1126.0548095723291</v>
      </c>
      <c r="N399">
        <v>146.94527609180926</v>
      </c>
      <c r="O399">
        <v>269.90821004851307</v>
      </c>
      <c r="P399">
        <v>485.74388785226927</v>
      </c>
      <c r="Q399">
        <v>0.85456482589043192</v>
      </c>
      <c r="R399">
        <v>1.4931331589008243</v>
      </c>
      <c r="S399">
        <v>0.96347281241389704</v>
      </c>
      <c r="T399">
        <v>0.95224694736188753</v>
      </c>
      <c r="U399">
        <v>0.80063623655520932</v>
      </c>
      <c r="V399">
        <v>0.4137649068097965</v>
      </c>
      <c r="W399">
        <v>0.39498267262931247</v>
      </c>
      <c r="X399">
        <v>0.41386632281420666</v>
      </c>
      <c r="Y399">
        <v>0.32773636220298963</v>
      </c>
      <c r="Z399">
        <v>0.59868234209713078</v>
      </c>
      <c r="AA399">
        <v>0.71960363203675815</v>
      </c>
      <c r="AB399">
        <v>0.73656856491557388</v>
      </c>
      <c r="AC399">
        <v>0.53159053909297482</v>
      </c>
      <c r="AD399">
        <v>0.85775735177250201</v>
      </c>
      <c r="AE399">
        <v>1.1330114373434299</v>
      </c>
      <c r="AF399">
        <v>0.42957444622447488</v>
      </c>
      <c r="AG399">
        <v>0.9960219039917042</v>
      </c>
      <c r="AH399">
        <v>0.84668506095402107</v>
      </c>
      <c r="AI399">
        <v>1.2222039825907398</v>
      </c>
      <c r="AJ399">
        <v>0.9213666453812922</v>
      </c>
      <c r="AK399">
        <v>0.54298204943604489</v>
      </c>
      <c r="AL399">
        <v>6.7163714514714409E-2</v>
      </c>
      <c r="AM399">
        <v>8.6432423707430081E-2</v>
      </c>
      <c r="AN399">
        <v>0.1988198869002131</v>
      </c>
      <c r="AO399">
        <v>0.29622551411172093</v>
      </c>
      <c r="AP399">
        <v>1.039480629629342</v>
      </c>
      <c r="AQ399">
        <v>2.4389386658442005</v>
      </c>
      <c r="AR399">
        <v>0.17200313450756644</v>
      </c>
      <c r="AS399">
        <v>0.51384892032344798</v>
      </c>
      <c r="AT399">
        <v>1.0214701642830322</v>
      </c>
    </row>
    <row r="400" spans="1:46" x14ac:dyDescent="0.2">
      <c r="A400" t="s">
        <v>419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</row>
    <row r="401" spans="1:46" x14ac:dyDescent="0.2">
      <c r="A401" t="s">
        <v>420</v>
      </c>
      <c r="B401">
        <v>49.186287503400088</v>
      </c>
      <c r="C401">
        <v>106.208293309524</v>
      </c>
      <c r="D401">
        <v>26.362631375212953</v>
      </c>
      <c r="E401">
        <v>3.7685101613760521</v>
      </c>
      <c r="F401">
        <v>0</v>
      </c>
      <c r="G401">
        <v>560.95059395469445</v>
      </c>
      <c r="H401">
        <v>482.60495567502386</v>
      </c>
      <c r="I401">
        <v>505.30618351075265</v>
      </c>
      <c r="J401">
        <v>85.084009097676656</v>
      </c>
      <c r="K401">
        <v>0</v>
      </c>
      <c r="L401">
        <v>53.566021149932808</v>
      </c>
      <c r="M401">
        <v>625.73379243835836</v>
      </c>
      <c r="N401">
        <v>469.24079763616328</v>
      </c>
      <c r="O401">
        <v>22.043981627470519</v>
      </c>
      <c r="P401">
        <v>0</v>
      </c>
      <c r="Q401">
        <v>0.53926347766480665</v>
      </c>
      <c r="R401">
        <v>0.47509646264821698</v>
      </c>
      <c r="S401">
        <v>0.24305611152074147</v>
      </c>
      <c r="T401">
        <v>0.90115077295424373</v>
      </c>
      <c r="U401">
        <v>0</v>
      </c>
      <c r="V401">
        <v>0.47958963091651985</v>
      </c>
      <c r="W401">
        <v>7.327734446963835E-2</v>
      </c>
      <c r="X401">
        <v>0.25169696850172629</v>
      </c>
      <c r="Y401">
        <v>0.88920482956795988</v>
      </c>
      <c r="Z401">
        <v>0</v>
      </c>
      <c r="AA401">
        <v>1.1007920918247809</v>
      </c>
      <c r="AB401">
        <v>1.4082618168603522</v>
      </c>
      <c r="AC401">
        <v>1.5169914711350492</v>
      </c>
      <c r="AD401">
        <v>6.0025583652386243E-2</v>
      </c>
      <c r="AE401">
        <v>0</v>
      </c>
      <c r="AF401">
        <v>0.49851207761583344</v>
      </c>
      <c r="AG401">
        <v>0.2380150924667474</v>
      </c>
      <c r="AH401">
        <v>0.42764643905627631</v>
      </c>
      <c r="AI401">
        <v>0.45115426032295586</v>
      </c>
      <c r="AJ401">
        <v>0</v>
      </c>
      <c r="AK401">
        <v>0.31577108155287631</v>
      </c>
      <c r="AL401">
        <v>2.8698804961856648E-2</v>
      </c>
      <c r="AM401">
        <v>0.24098344567040222</v>
      </c>
      <c r="AN401">
        <v>0.90034804469746055</v>
      </c>
      <c r="AO401">
        <v>0</v>
      </c>
      <c r="AP401">
        <v>0.58913949078018768</v>
      </c>
      <c r="AQ401">
        <v>0.82550490868871296</v>
      </c>
      <c r="AR401">
        <v>1.6424019399471457</v>
      </c>
      <c r="AS401">
        <v>1.7072740284007095</v>
      </c>
      <c r="AT401">
        <v>0</v>
      </c>
    </row>
    <row r="402" spans="1:46" x14ac:dyDescent="0.2">
      <c r="A402" t="s">
        <v>421</v>
      </c>
      <c r="B402">
        <v>0</v>
      </c>
      <c r="C402">
        <v>0</v>
      </c>
      <c r="D402">
        <v>0.80528345629963027</v>
      </c>
      <c r="E402">
        <v>5.6139552157674437</v>
      </c>
      <c r="F402">
        <v>8.7028997102747176</v>
      </c>
      <c r="G402">
        <v>0</v>
      </c>
      <c r="H402">
        <v>0</v>
      </c>
      <c r="I402">
        <v>-1.1759594029226701</v>
      </c>
      <c r="J402">
        <v>2.2791814696397995E-2</v>
      </c>
      <c r="K402">
        <v>4.1367722091173107</v>
      </c>
      <c r="L402">
        <v>0</v>
      </c>
      <c r="M402">
        <v>0</v>
      </c>
      <c r="N402">
        <v>-1.5489287918127053</v>
      </c>
      <c r="O402">
        <v>2.5050149380951101E-2</v>
      </c>
      <c r="P402">
        <v>0.29288400656788316</v>
      </c>
      <c r="Q402">
        <v>0</v>
      </c>
      <c r="R402">
        <v>0</v>
      </c>
      <c r="S402">
        <v>0.22558211347308965</v>
      </c>
      <c r="T402">
        <v>0.23814573986295368</v>
      </c>
      <c r="U402">
        <v>1.7797055204866015</v>
      </c>
      <c r="V402">
        <v>0</v>
      </c>
      <c r="W402">
        <v>0</v>
      </c>
      <c r="X402">
        <v>0.89684393947082108</v>
      </c>
      <c r="Y402">
        <v>0.31662107880687995</v>
      </c>
      <c r="Z402">
        <v>1.3693614565996508</v>
      </c>
      <c r="AA402">
        <v>0</v>
      </c>
      <c r="AB402">
        <v>0</v>
      </c>
      <c r="AC402">
        <v>0.97553086267889133</v>
      </c>
      <c r="AD402">
        <v>1.0926526149986944</v>
      </c>
      <c r="AE402">
        <v>0.97274443271724287</v>
      </c>
      <c r="AF402">
        <v>0</v>
      </c>
      <c r="AG402">
        <v>0</v>
      </c>
      <c r="AH402">
        <v>0.39011238939900794</v>
      </c>
      <c r="AI402">
        <v>0.84768620715705512</v>
      </c>
      <c r="AJ402">
        <v>2.2012488315672196</v>
      </c>
      <c r="AK402">
        <v>0</v>
      </c>
      <c r="AL402">
        <v>0</v>
      </c>
      <c r="AM402">
        <v>0.26559878126525011</v>
      </c>
      <c r="AN402">
        <v>8.8304976135337013E-2</v>
      </c>
      <c r="AO402">
        <v>0.95498004765952949</v>
      </c>
      <c r="AP402">
        <v>0</v>
      </c>
      <c r="AQ402">
        <v>0</v>
      </c>
      <c r="AR402">
        <v>3.2061687459711585</v>
      </c>
      <c r="AS402">
        <v>1.6601754141190155</v>
      </c>
      <c r="AT402">
        <v>0.77299787966915701</v>
      </c>
    </row>
    <row r="403" spans="1:46" x14ac:dyDescent="0.2">
      <c r="A403" t="s">
        <v>422</v>
      </c>
      <c r="B403">
        <v>0.16009337151279404</v>
      </c>
      <c r="C403">
        <v>6.0161604549414015E-2</v>
      </c>
      <c r="D403">
        <v>6.1032471454007124</v>
      </c>
      <c r="E403">
        <v>2.0665992957672135</v>
      </c>
      <c r="F403">
        <v>0</v>
      </c>
      <c r="G403">
        <v>15.693435079155991</v>
      </c>
      <c r="H403">
        <v>8.9669706622221792</v>
      </c>
      <c r="I403">
        <v>4.9873098286865618</v>
      </c>
      <c r="J403">
        <v>0.72315110162569995</v>
      </c>
      <c r="K403">
        <v>0</v>
      </c>
      <c r="L403">
        <v>0.51933894093162591</v>
      </c>
      <c r="M403">
        <v>0.26089591028762787</v>
      </c>
      <c r="N403">
        <v>1.0440673315576134</v>
      </c>
      <c r="O403">
        <v>0.25908359837921746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</row>
    <row r="404" spans="1:46" x14ac:dyDescent="0.2">
      <c r="A404" t="s">
        <v>423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</row>
    <row r="405" spans="1:46" x14ac:dyDescent="0.2">
      <c r="A405" t="s">
        <v>424</v>
      </c>
      <c r="B405">
        <v>0</v>
      </c>
      <c r="C405">
        <v>39.793565676146102</v>
      </c>
      <c r="D405">
        <v>84.006770373680496</v>
      </c>
      <c r="E405">
        <v>39.448571865641206</v>
      </c>
      <c r="F405">
        <v>96.050017641478959</v>
      </c>
      <c r="G405">
        <v>0</v>
      </c>
      <c r="H405">
        <v>859.53945179186189</v>
      </c>
      <c r="I405">
        <v>255.17227097613284</v>
      </c>
      <c r="J405">
        <v>224.66899064037545</v>
      </c>
      <c r="K405">
        <v>1130.9286252836275</v>
      </c>
      <c r="L405">
        <v>0</v>
      </c>
      <c r="M405">
        <v>624.0826244191702</v>
      </c>
      <c r="N405">
        <v>546.09881722237037</v>
      </c>
      <c r="O405">
        <v>370.66394323406917</v>
      </c>
      <c r="P405">
        <v>1105.5180567566563</v>
      </c>
      <c r="Q405">
        <v>0</v>
      </c>
      <c r="R405">
        <v>1.0619008859834278</v>
      </c>
      <c r="S405">
        <v>1.3327804392378813</v>
      </c>
      <c r="T405">
        <v>0.55833098896835454</v>
      </c>
      <c r="U405">
        <v>0.54343753849727527</v>
      </c>
      <c r="V405">
        <v>0</v>
      </c>
      <c r="W405">
        <v>7.0506028890635244E-2</v>
      </c>
      <c r="X405">
        <v>1.0153799756687441</v>
      </c>
      <c r="Y405">
        <v>0.19135308871146348</v>
      </c>
      <c r="Z405">
        <v>0.72666744829334529</v>
      </c>
      <c r="AA405">
        <v>0</v>
      </c>
      <c r="AB405">
        <v>1.8884510633554354</v>
      </c>
      <c r="AC405">
        <v>2.0440229353528148</v>
      </c>
      <c r="AD405">
        <v>1.1024684829506981</v>
      </c>
      <c r="AE405">
        <v>2.7021682068462094</v>
      </c>
      <c r="AF405">
        <v>0</v>
      </c>
      <c r="AG405">
        <v>0.29111255608534714</v>
      </c>
      <c r="AH405">
        <v>1.7767255173159875</v>
      </c>
      <c r="AI405">
        <v>1.4973624705287569</v>
      </c>
      <c r="AJ405">
        <v>2.5331078718024718</v>
      </c>
      <c r="AK405">
        <v>0</v>
      </c>
      <c r="AL405">
        <v>0.45123098148235585</v>
      </c>
      <c r="AM405">
        <v>0.56649433505041569</v>
      </c>
      <c r="AN405">
        <v>0.12547219467476753</v>
      </c>
      <c r="AO405">
        <v>2.2892113340797975E-2</v>
      </c>
      <c r="AP405">
        <v>0</v>
      </c>
      <c r="AQ405">
        <v>0.46921299462458249</v>
      </c>
      <c r="AR405">
        <v>3.1250964622366486</v>
      </c>
      <c r="AS405">
        <v>3.7626558297487191</v>
      </c>
      <c r="AT405">
        <v>4.216360246467957</v>
      </c>
    </row>
    <row r="406" spans="1:46" x14ac:dyDescent="0.2">
      <c r="A406" t="s">
        <v>425</v>
      </c>
      <c r="B406">
        <v>-0.40719121879252268</v>
      </c>
      <c r="C406">
        <v>-7.9971799563162804E-2</v>
      </c>
      <c r="D406">
        <v>-0.51732813965314106</v>
      </c>
      <c r="E406">
        <v>9.7352157669568923E-2</v>
      </c>
      <c r="F406">
        <v>-6.9410545704785484E-2</v>
      </c>
      <c r="G406">
        <v>8.6877749795202472</v>
      </c>
      <c r="H406">
        <v>11.391424977264009</v>
      </c>
      <c r="I406">
        <v>5.8336304255538707</v>
      </c>
      <c r="J406">
        <v>1.9855617641639549</v>
      </c>
      <c r="K406">
        <v>6.0631016152433137</v>
      </c>
      <c r="L406">
        <v>-9.917284137280008E-2</v>
      </c>
      <c r="M406">
        <v>-1.6024753576626934E-3</v>
      </c>
      <c r="N406">
        <v>-9.7366648793901278E-2</v>
      </c>
      <c r="O406">
        <v>-4.8265789728309728E-2</v>
      </c>
      <c r="P406">
        <v>-1.7920365134574772E-2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</row>
    <row r="407" spans="1:46" x14ac:dyDescent="0.2">
      <c r="A407" t="s">
        <v>426</v>
      </c>
      <c r="B407">
        <v>48.818887070642809</v>
      </c>
      <c r="C407">
        <v>139.29839046773145</v>
      </c>
      <c r="D407">
        <v>52.450641896301541</v>
      </c>
      <c r="E407">
        <v>243.85554988565809</v>
      </c>
      <c r="F407">
        <v>431.61384109345039</v>
      </c>
      <c r="G407">
        <v>196.07944821322423</v>
      </c>
      <c r="H407">
        <v>535.03689758662358</v>
      </c>
      <c r="I407">
        <v>298.74634892742034</v>
      </c>
      <c r="J407">
        <v>22.964382926385493</v>
      </c>
      <c r="K407">
        <v>806.36850537276973</v>
      </c>
      <c r="L407">
        <v>130.52079367151188</v>
      </c>
      <c r="M407">
        <v>27.48641811586203</v>
      </c>
      <c r="N407">
        <v>353.70515477160916</v>
      </c>
      <c r="O407">
        <v>67.073710103200398</v>
      </c>
      <c r="P407">
        <v>419.38505898563898</v>
      </c>
      <c r="Q407">
        <v>1.1491018297654783</v>
      </c>
      <c r="R407">
        <v>1.0140729119651928</v>
      </c>
      <c r="S407">
        <v>0.1523205158129384</v>
      </c>
      <c r="T407">
        <v>0.8898636432414424</v>
      </c>
      <c r="U407">
        <v>0.4337967537108714</v>
      </c>
      <c r="V407">
        <v>0.77916243885231495</v>
      </c>
      <c r="W407">
        <v>0.43571683211650786</v>
      </c>
      <c r="X407">
        <v>0.13126484052979992</v>
      </c>
      <c r="Y407">
        <v>0.22397408362808494</v>
      </c>
      <c r="Z407">
        <v>0.27273071722634185</v>
      </c>
      <c r="AA407">
        <v>0.34974721364747469</v>
      </c>
      <c r="AB407">
        <v>1.8145273006575895</v>
      </c>
      <c r="AC407">
        <v>1.4507604875722409</v>
      </c>
      <c r="AD407">
        <v>0.3521505096201672</v>
      </c>
      <c r="AE407">
        <v>1.640722022344631</v>
      </c>
      <c r="AF407">
        <v>0.30014531765457403</v>
      </c>
      <c r="AG407">
        <v>0.20305670282280067</v>
      </c>
      <c r="AH407">
        <v>0.37533432889129492</v>
      </c>
      <c r="AI407">
        <v>0.46023652439385204</v>
      </c>
      <c r="AJ407">
        <v>0.57575581424780486</v>
      </c>
      <c r="AK407">
        <v>0.24646561726965449</v>
      </c>
      <c r="AL407">
        <v>0.22433087113757053</v>
      </c>
      <c r="AM407">
        <v>0.4024021481272898</v>
      </c>
      <c r="AN407">
        <v>0.36093026927202282</v>
      </c>
      <c r="AO407">
        <v>0.35639100455689948</v>
      </c>
      <c r="AP407">
        <v>1.0207233777230109</v>
      </c>
      <c r="AQ407">
        <v>2.0515415855061359</v>
      </c>
      <c r="AR407">
        <v>0.83917631602926313</v>
      </c>
      <c r="AS407">
        <v>1.4541002937328926</v>
      </c>
      <c r="AT407">
        <v>1.6881833762032326</v>
      </c>
    </row>
    <row r="408" spans="1:46" x14ac:dyDescent="0.2">
      <c r="A408" t="s">
        <v>427</v>
      </c>
      <c r="B408">
        <v>4.799635952125755E-3</v>
      </c>
      <c r="C408">
        <v>7.0266675702661124E-3</v>
      </c>
      <c r="D408">
        <v>8.4063327483782771E-2</v>
      </c>
      <c r="E408">
        <v>6.3062422265209911E-4</v>
      </c>
      <c r="F408">
        <v>0</v>
      </c>
      <c r="G408">
        <v>0.6786756371952819</v>
      </c>
      <c r="H408">
        <v>0.67906759122835125</v>
      </c>
      <c r="I408">
        <v>0.18394970169153047</v>
      </c>
      <c r="J408">
        <v>1.2843854796173173E-3</v>
      </c>
      <c r="K408">
        <v>0</v>
      </c>
      <c r="L408">
        <v>0.40956143199822176</v>
      </c>
      <c r="M408">
        <v>1.0476480929971739</v>
      </c>
      <c r="N408">
        <v>0.29420604000029055</v>
      </c>
      <c r="O408">
        <v>1.7521512197926244E-2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</row>
    <row r="409" spans="1:46" x14ac:dyDescent="0.2">
      <c r="A409" t="s">
        <v>428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</row>
    <row r="410" spans="1:46" x14ac:dyDescent="0.2">
      <c r="A410" t="s">
        <v>429</v>
      </c>
      <c r="B410">
        <v>74.245164232818411</v>
      </c>
      <c r="C410">
        <v>97.102069101220835</v>
      </c>
      <c r="D410">
        <v>244.3875048115093</v>
      </c>
      <c r="E410">
        <v>44.913142653926371</v>
      </c>
      <c r="F410">
        <v>46.485960607580111</v>
      </c>
      <c r="G410">
        <v>143.50151804189835</v>
      </c>
      <c r="H410">
        <v>430.70791352514175</v>
      </c>
      <c r="I410">
        <v>153.04411169866057</v>
      </c>
      <c r="J410">
        <v>247.83745297535845</v>
      </c>
      <c r="K410">
        <v>274.75970004680983</v>
      </c>
      <c r="L410">
        <v>159.4501528271721</v>
      </c>
      <c r="M410">
        <v>221.65618627962257</v>
      </c>
      <c r="N410">
        <v>173.7826042952465</v>
      </c>
      <c r="O410">
        <v>228.85065853348826</v>
      </c>
      <c r="P410">
        <v>202.50380894961694</v>
      </c>
      <c r="Q410">
        <v>1.1443834226165899</v>
      </c>
      <c r="R410">
        <v>1.1091545840788617</v>
      </c>
      <c r="S410">
        <v>0.24703208225687773</v>
      </c>
      <c r="T410">
        <v>0.91060474149191917</v>
      </c>
      <c r="U410">
        <v>0.83615057425955086</v>
      </c>
      <c r="V410">
        <v>5.8105890737651961E-2</v>
      </c>
      <c r="W410">
        <v>0.38888909991152953</v>
      </c>
      <c r="X410">
        <v>0.48321768287982059</v>
      </c>
      <c r="Y410">
        <v>0.57612617920367448</v>
      </c>
      <c r="Z410">
        <v>0.19078824797700214</v>
      </c>
      <c r="AA410">
        <v>1.6504148872189857</v>
      </c>
      <c r="AB410">
        <v>2.4538498364513064</v>
      </c>
      <c r="AC410">
        <v>2.2243151093437752</v>
      </c>
      <c r="AD410">
        <v>0.90470286701912062</v>
      </c>
      <c r="AE410">
        <v>1.6907966018012899</v>
      </c>
      <c r="AF410">
        <v>0.90842538854484234</v>
      </c>
      <c r="AG410">
        <v>2.4648079422348914</v>
      </c>
      <c r="AH410">
        <v>1.2625875025314868</v>
      </c>
      <c r="AI410">
        <v>0.2378394912700304</v>
      </c>
      <c r="AJ410">
        <v>0.11988295308333939</v>
      </c>
      <c r="AK410">
        <v>0.18604300433431711</v>
      </c>
      <c r="AL410">
        <v>0.23188450328363036</v>
      </c>
      <c r="AM410">
        <v>0.41521235758677444</v>
      </c>
      <c r="AN410">
        <v>0.18582517329451986</v>
      </c>
      <c r="AO410">
        <v>1.7237312570091215E-2</v>
      </c>
      <c r="AP410">
        <v>1.2814476479088097</v>
      </c>
      <c r="AQ410">
        <v>2.6836182481062232</v>
      </c>
      <c r="AR410">
        <v>0.30826943127032902</v>
      </c>
      <c r="AS410">
        <v>0.39324864580998253</v>
      </c>
      <c r="AT410">
        <v>0.20294890791886855</v>
      </c>
    </row>
    <row r="411" spans="1:46" x14ac:dyDescent="0.2">
      <c r="A411" t="s">
        <v>430</v>
      </c>
      <c r="B411">
        <v>126.67449441222671</v>
      </c>
      <c r="C411">
        <v>231.30380377805452</v>
      </c>
      <c r="D411">
        <v>322.93898855490283</v>
      </c>
      <c r="E411">
        <v>256.60214014576837</v>
      </c>
      <c r="F411">
        <v>249.25740910664769</v>
      </c>
      <c r="G411">
        <v>206.16999327231909</v>
      </c>
      <c r="H411">
        <v>49.738071810288616</v>
      </c>
      <c r="I411">
        <v>199.4048192224289</v>
      </c>
      <c r="J411">
        <v>54.301092991291561</v>
      </c>
      <c r="K411">
        <v>433.22025212409068</v>
      </c>
      <c r="L411">
        <v>74.24453759180517</v>
      </c>
      <c r="M411">
        <v>160.31250112043895</v>
      </c>
      <c r="N411">
        <v>220.02618646288752</v>
      </c>
      <c r="O411">
        <v>294.00767300257422</v>
      </c>
      <c r="P411">
        <v>113.19934115832768</v>
      </c>
      <c r="Q411">
        <v>0.41147127645562354</v>
      </c>
      <c r="R411">
        <v>0.18110690590394293</v>
      </c>
      <c r="S411">
        <v>0.36107506574852244</v>
      </c>
      <c r="T411">
        <v>5.6637499494582307E-2</v>
      </c>
      <c r="U411">
        <v>0.47584373712908912</v>
      </c>
      <c r="V411">
        <v>0.20934782849380773</v>
      </c>
      <c r="W411">
        <v>0.71055559039728655</v>
      </c>
      <c r="X411">
        <v>0.51978095234783595</v>
      </c>
      <c r="Y411">
        <v>0.86497550580699123</v>
      </c>
      <c r="Z411">
        <v>0.59032850392376679</v>
      </c>
      <c r="AA411">
        <v>0.50019359450249679</v>
      </c>
      <c r="AB411">
        <v>0.80052449055035757</v>
      </c>
      <c r="AC411">
        <v>0.88616403951715628</v>
      </c>
      <c r="AD411">
        <v>1.6051971271109695</v>
      </c>
      <c r="AE411">
        <v>0.79949693820941592</v>
      </c>
      <c r="AF411">
        <v>0.58029169620418508</v>
      </c>
      <c r="AG411">
        <v>8.7897042523705088E-2</v>
      </c>
      <c r="AH411">
        <v>0.26969757122230786</v>
      </c>
      <c r="AI411">
        <v>5.9183771555270714E-2</v>
      </c>
      <c r="AJ411">
        <v>0.32865244415624156</v>
      </c>
      <c r="AK411">
        <v>1.015750363141821</v>
      </c>
      <c r="AL411">
        <v>0.73302515998393103</v>
      </c>
      <c r="AM411">
        <v>0.7793532671068033</v>
      </c>
      <c r="AN411">
        <v>0.25175985694398861</v>
      </c>
      <c r="AO411">
        <v>0.28707824705883295</v>
      </c>
      <c r="AP411">
        <v>1.5139571978230915</v>
      </c>
      <c r="AQ411">
        <v>1.1040846814264338</v>
      </c>
      <c r="AR411">
        <v>1.6784516593905605</v>
      </c>
      <c r="AS411">
        <v>1.3795442914855989</v>
      </c>
      <c r="AT411">
        <v>0.82215328141186983</v>
      </c>
    </row>
    <row r="412" spans="1:46" x14ac:dyDescent="0.2">
      <c r="A412" t="s">
        <v>431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</row>
    <row r="413" spans="1:46" x14ac:dyDescent="0.2">
      <c r="A413" t="s">
        <v>432</v>
      </c>
      <c r="B413">
        <v>0.33094901133397975</v>
      </c>
      <c r="C413">
        <v>8.6020411326058671E-2</v>
      </c>
      <c r="D413">
        <v>0.27338681499979028</v>
      </c>
      <c r="E413">
        <v>4.9765027067859763E-2</v>
      </c>
      <c r="F413">
        <v>-7.4463359725567063E-3</v>
      </c>
      <c r="G413">
        <v>0.30273954832203814</v>
      </c>
      <c r="H413">
        <v>0.41826127492204412</v>
      </c>
      <c r="I413">
        <v>0.57233911104273749</v>
      </c>
      <c r="J413">
        <v>0.15613626802930614</v>
      </c>
      <c r="K413">
        <v>0.19550995398773516</v>
      </c>
      <c r="L413">
        <v>0.71571412452777694</v>
      </c>
      <c r="M413">
        <v>0.24876972543749459</v>
      </c>
      <c r="N413">
        <v>0.98620425388793864</v>
      </c>
      <c r="O413">
        <v>2.1095983726216613E-2</v>
      </c>
      <c r="P413">
        <v>7.2394502692011461E-2</v>
      </c>
      <c r="Q413">
        <v>0.14744699751317206</v>
      </c>
      <c r="R413">
        <v>4.7767931763049269E-2</v>
      </c>
      <c r="S413">
        <v>9.8198901741431643E-2</v>
      </c>
      <c r="T413">
        <v>3.2706881287108726E-2</v>
      </c>
      <c r="U413">
        <v>-3.4612901842391154E-3</v>
      </c>
      <c r="V413">
        <v>0.29254054799722529</v>
      </c>
      <c r="W413">
        <v>9.9804389141124796E-3</v>
      </c>
      <c r="X413">
        <v>0.66827962039599909</v>
      </c>
      <c r="Y413">
        <v>1.4670128634214619</v>
      </c>
      <c r="Z413">
        <v>0.92096171251121883</v>
      </c>
      <c r="AA413">
        <v>0.60247849982743584</v>
      </c>
      <c r="AB413">
        <v>1.0587712082294278</v>
      </c>
      <c r="AC413">
        <v>1.0301795653808925</v>
      </c>
      <c r="AD413">
        <v>0.35042042140616581</v>
      </c>
      <c r="AE413">
        <v>0.33278965077864375</v>
      </c>
      <c r="AF413">
        <v>0.13462483728879468</v>
      </c>
      <c r="AG413">
        <v>7.7254706976460669E-2</v>
      </c>
      <c r="AH413">
        <v>0.11834167916907098</v>
      </c>
      <c r="AI413">
        <v>6.1740748713485671E-2</v>
      </c>
      <c r="AJ413">
        <v>-2.6100150412943558E-3</v>
      </c>
      <c r="AK413">
        <v>4.9205631023436225E-2</v>
      </c>
      <c r="AL413">
        <v>0.90717518664951102</v>
      </c>
      <c r="AM413">
        <v>0.51767059932540505</v>
      </c>
      <c r="AN413">
        <v>1.4532179306813822</v>
      </c>
      <c r="AO413">
        <v>0.8369576519770362</v>
      </c>
      <c r="AP413">
        <v>5.6400979574774926E-2</v>
      </c>
      <c r="AQ413">
        <v>0.61420606899972852</v>
      </c>
      <c r="AR413">
        <v>0.4607246086149645</v>
      </c>
      <c r="AS413">
        <v>0.39792280982577033</v>
      </c>
      <c r="AT413">
        <v>0.56721039739082046</v>
      </c>
    </row>
    <row r="414" spans="1:46" x14ac:dyDescent="0.2">
      <c r="A414" t="s">
        <v>433</v>
      </c>
      <c r="B414">
        <v>1.6651352147760043</v>
      </c>
      <c r="C414">
        <v>-1.9564310839643691E-4</v>
      </c>
      <c r="D414">
        <v>-8.2101590967008226E-3</v>
      </c>
      <c r="E414">
        <v>6.5239324503499983E-3</v>
      </c>
      <c r="F414">
        <v>0</v>
      </c>
      <c r="G414">
        <v>1.065026598201765</v>
      </c>
      <c r="H414">
        <v>1.6556788376414682</v>
      </c>
      <c r="I414">
        <v>0.72691977276155828</v>
      </c>
      <c r="J414">
        <v>1.9637050196845831E-2</v>
      </c>
      <c r="K414">
        <v>0</v>
      </c>
      <c r="L414">
        <v>1.0686180906635234E-2</v>
      </c>
      <c r="M414">
        <v>8.065118546980299E-4</v>
      </c>
      <c r="N414">
        <v>4.3480639991716762E-4</v>
      </c>
      <c r="O414">
        <v>2.2948015840480987E-5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</row>
    <row r="415" spans="1:46" x14ac:dyDescent="0.2">
      <c r="A415" t="s">
        <v>434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</row>
    <row r="416" spans="1:46" x14ac:dyDescent="0.2">
      <c r="A416" t="s">
        <v>435</v>
      </c>
      <c r="B416">
        <v>14.209931597934682</v>
      </c>
      <c r="C416">
        <v>15.872817940612304</v>
      </c>
      <c r="D416">
        <v>94.627618202987549</v>
      </c>
      <c r="E416">
        <v>13.886896520928497</v>
      </c>
      <c r="F416">
        <v>-1.0433807133494042</v>
      </c>
      <c r="G416">
        <v>123.48561840424334</v>
      </c>
      <c r="H416">
        <v>156.65317856213153</v>
      </c>
      <c r="I416">
        <v>285.61880725050116</v>
      </c>
      <c r="J416">
        <v>334.55296842565724</v>
      </c>
      <c r="K416">
        <v>101.39977638962603</v>
      </c>
      <c r="L416">
        <v>109.30093284895213</v>
      </c>
      <c r="M416">
        <v>176.61439233508992</v>
      </c>
      <c r="N416">
        <v>188.37510763125576</v>
      </c>
      <c r="O416">
        <v>98.65754454055633</v>
      </c>
      <c r="P416">
        <v>124.71156232351075</v>
      </c>
      <c r="Q416">
        <v>0.58492399151909913</v>
      </c>
      <c r="R416">
        <v>0.41475436769237739</v>
      </c>
      <c r="S416">
        <v>0.45258264862625103</v>
      </c>
      <c r="T416">
        <v>9.0069363712978717E-2</v>
      </c>
      <c r="U416">
        <v>-0.27588926061308794</v>
      </c>
      <c r="V416">
        <v>0.44642837325821438</v>
      </c>
      <c r="W416">
        <v>0.43357664162352461</v>
      </c>
      <c r="X416">
        <v>0.27339714118318609</v>
      </c>
      <c r="Y416">
        <v>0.74281466219048409</v>
      </c>
      <c r="Z416">
        <v>0.79371218226423679</v>
      </c>
      <c r="AA416">
        <v>0.3265601523875703</v>
      </c>
      <c r="AB416">
        <v>1.1799433517028288</v>
      </c>
      <c r="AC416">
        <v>0.33670332257194163</v>
      </c>
      <c r="AD416">
        <v>0.44930541095688142</v>
      </c>
      <c r="AE416">
        <v>-0.36258018483707383</v>
      </c>
      <c r="AF416">
        <v>0.24879874969832977</v>
      </c>
      <c r="AG416">
        <v>1.2659300515616743</v>
      </c>
      <c r="AH416">
        <v>9.578562327783309E-2</v>
      </c>
      <c r="AI416">
        <v>0.16410536500453274</v>
      </c>
      <c r="AJ416">
        <v>-1.324120921674572</v>
      </c>
      <c r="AK416">
        <v>0.33692560588457582</v>
      </c>
      <c r="AL416">
        <v>0.44042675075757604</v>
      </c>
      <c r="AM416">
        <v>0.50952926509467122</v>
      </c>
      <c r="AN416">
        <v>0.40619975028326033</v>
      </c>
      <c r="AO416">
        <v>0.20196352393409742</v>
      </c>
      <c r="AP416">
        <v>0.89219863837948632</v>
      </c>
      <c r="AQ416">
        <v>1.8909568648373896</v>
      </c>
      <c r="AR416">
        <v>0.41678540412958182</v>
      </c>
      <c r="AS416">
        <v>1.3545200783664737</v>
      </c>
      <c r="AT416">
        <v>-0.4358415796981131</v>
      </c>
    </row>
    <row r="417" spans="1:46" x14ac:dyDescent="0.2">
      <c r="A417" t="s">
        <v>436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</row>
    <row r="418" spans="1:46" x14ac:dyDescent="0.2">
      <c r="A418" t="s">
        <v>437</v>
      </c>
      <c r="B418">
        <v>25.248929174396999</v>
      </c>
      <c r="C418">
        <v>45.600559933590596</v>
      </c>
      <c r="D418">
        <v>37.142637616832772</v>
      </c>
      <c r="E418">
        <v>24.483994341793181</v>
      </c>
      <c r="F418">
        <v>88.026363037987821</v>
      </c>
      <c r="G418">
        <v>89.277484623939046</v>
      </c>
      <c r="H418">
        <v>135.32477897721998</v>
      </c>
      <c r="I418">
        <v>7.6345643129149616</v>
      </c>
      <c r="J418">
        <v>1.080534166357517</v>
      </c>
      <c r="K418">
        <v>230.16257072014906</v>
      </c>
      <c r="L418">
        <v>52.948743275690568</v>
      </c>
      <c r="M418">
        <v>79.825136608577807</v>
      </c>
      <c r="N418">
        <v>48.023511009746869</v>
      </c>
      <c r="O418">
        <v>399.04380346535834</v>
      </c>
      <c r="P418">
        <v>388.83172507343471</v>
      </c>
      <c r="Q418">
        <v>1.2284779186553536</v>
      </c>
      <c r="R418">
        <v>1.8719507470603984</v>
      </c>
      <c r="S418">
        <v>0.95399357670258644</v>
      </c>
      <c r="T418">
        <v>0.62231441215479688</v>
      </c>
      <c r="U418">
        <v>0.15178618863631427</v>
      </c>
      <c r="V418">
        <v>2.4966644302348594E-2</v>
      </c>
      <c r="W418">
        <v>0.49206990823941932</v>
      </c>
      <c r="X418">
        <v>9.7100827143063742E-2</v>
      </c>
      <c r="Y418">
        <v>0.16964953695567125</v>
      </c>
      <c r="Z418">
        <v>0.25470238685142538</v>
      </c>
      <c r="AA418">
        <v>1.4181714035008</v>
      </c>
      <c r="AB418">
        <v>2.3976494049498696</v>
      </c>
      <c r="AC418">
        <v>0.12444522909130201</v>
      </c>
      <c r="AD418">
        <v>0.89868595816723817</v>
      </c>
      <c r="AE418">
        <v>0.13890994832082726</v>
      </c>
      <c r="AF418">
        <v>0.59302219256140809</v>
      </c>
      <c r="AG418">
        <v>2.5629825836989611E-2</v>
      </c>
      <c r="AH418">
        <v>0.9103523211443898</v>
      </c>
      <c r="AI418">
        <v>0.22023354196976011</v>
      </c>
      <c r="AJ418">
        <v>1.2045426600475946</v>
      </c>
      <c r="AK418">
        <v>0.21510136856919049</v>
      </c>
      <c r="AL418">
        <v>0.36529766510999556</v>
      </c>
      <c r="AM418">
        <v>0.26476270513273142</v>
      </c>
      <c r="AN418">
        <v>0.16692876107102758</v>
      </c>
      <c r="AO418">
        <v>0.86593888939052688</v>
      </c>
      <c r="AP418">
        <v>1.0591220321249262</v>
      </c>
      <c r="AQ418">
        <v>0.53014017753843568</v>
      </c>
      <c r="AR418">
        <v>0.90230841159922448</v>
      </c>
      <c r="AS418">
        <v>1.5021824285995578</v>
      </c>
      <c r="AT418">
        <v>0.32163758713050289</v>
      </c>
    </row>
    <row r="419" spans="1:46" x14ac:dyDescent="0.2">
      <c r="A419" t="s">
        <v>438</v>
      </c>
      <c r="B419">
        <v>93.121757878483649</v>
      </c>
      <c r="C419">
        <v>46.766895693142651</v>
      </c>
      <c r="D419">
        <v>10.030542514645553</v>
      </c>
      <c r="E419">
        <v>65.877416438840669</v>
      </c>
      <c r="F419">
        <v>17.708795965191307</v>
      </c>
      <c r="G419">
        <v>173.02021278265855</v>
      </c>
      <c r="H419">
        <v>88.352361317356781</v>
      </c>
      <c r="I419">
        <v>253.41437043986653</v>
      </c>
      <c r="J419">
        <v>199.05058300562439</v>
      </c>
      <c r="K419">
        <v>5.6025547404064895</v>
      </c>
      <c r="L419">
        <v>106.29753741902513</v>
      </c>
      <c r="M419">
        <v>59.68239223657153</v>
      </c>
      <c r="N419">
        <v>64.462495850223632</v>
      </c>
      <c r="O419">
        <v>211.18400430769111</v>
      </c>
      <c r="P419">
        <v>73.045098630269123</v>
      </c>
      <c r="Q419">
        <v>1.0186630870636237</v>
      </c>
      <c r="R419">
        <v>1.2364507121858674</v>
      </c>
      <c r="S419">
        <v>0.82553391497483819</v>
      </c>
      <c r="T419">
        <v>7.7316926712211284E-2</v>
      </c>
      <c r="U419">
        <v>0.40992644468215772</v>
      </c>
      <c r="V419">
        <v>7.9512072278150284E-2</v>
      </c>
      <c r="W419">
        <v>0.13806469701585977</v>
      </c>
      <c r="X419">
        <v>0.2252297074274085</v>
      </c>
      <c r="Y419">
        <v>0.51142277672194503</v>
      </c>
      <c r="Z419">
        <v>0.84997125335801116</v>
      </c>
      <c r="AA419">
        <v>0.1372799742271173</v>
      </c>
      <c r="AB419">
        <v>1.6982994370870899</v>
      </c>
      <c r="AC419">
        <v>0.51381478254727875</v>
      </c>
      <c r="AD419">
        <v>1.6729643965421961</v>
      </c>
      <c r="AE419">
        <v>1.7597408141352402</v>
      </c>
      <c r="AF419">
        <v>0.33471291977903567</v>
      </c>
      <c r="AG419">
        <v>1.7495527032833171</v>
      </c>
      <c r="AH419">
        <v>1.648828786562115</v>
      </c>
      <c r="AI419">
        <v>0.86096550079135115</v>
      </c>
      <c r="AJ419">
        <v>0.96394170145446334</v>
      </c>
      <c r="AK419">
        <v>0.47189021569908302</v>
      </c>
      <c r="AL419">
        <v>0.27245729776257682</v>
      </c>
      <c r="AM419">
        <v>0.44749638093123589</v>
      </c>
      <c r="AN419">
        <v>0.25888572023779838</v>
      </c>
      <c r="AO419">
        <v>0.30500488453714719</v>
      </c>
      <c r="AP419">
        <v>0.89902218290524394</v>
      </c>
      <c r="AQ419">
        <v>0.71670966030868621</v>
      </c>
      <c r="AR419">
        <v>2.3134357075786207</v>
      </c>
      <c r="AS419">
        <v>1.3419550415391677</v>
      </c>
      <c r="AT419">
        <v>0.10657629931475733</v>
      </c>
    </row>
    <row r="420" spans="1:46" x14ac:dyDescent="0.2">
      <c r="A420" t="s">
        <v>439</v>
      </c>
      <c r="B420">
        <v>0</v>
      </c>
      <c r="C420">
        <v>0</v>
      </c>
      <c r="D420">
        <v>-3.4239084741252066</v>
      </c>
      <c r="E420">
        <v>-0.1178327670376378</v>
      </c>
      <c r="F420">
        <v>-0.49978512843709366</v>
      </c>
      <c r="G420">
        <v>0</v>
      </c>
      <c r="H420">
        <v>6.2782962786643033</v>
      </c>
      <c r="I420">
        <v>11.822277399166033</v>
      </c>
      <c r="J420">
        <v>8.2425653258659732</v>
      </c>
      <c r="K420">
        <v>6.4884478906093666</v>
      </c>
      <c r="L420">
        <v>0</v>
      </c>
      <c r="M420">
        <v>-3.0621713158841156E-9</v>
      </c>
      <c r="N420">
        <v>2.9852925219668944E-6</v>
      </c>
      <c r="O420">
        <v>-5.0282236342184673E-9</v>
      </c>
      <c r="P420">
        <v>8.1970964454599784</v>
      </c>
      <c r="Q420">
        <v>0</v>
      </c>
      <c r="R420">
        <v>0</v>
      </c>
      <c r="S420">
        <v>-5.0233875698910699</v>
      </c>
      <c r="T420">
        <v>0</v>
      </c>
      <c r="U420">
        <v>-2244.6201554682575</v>
      </c>
      <c r="V420">
        <v>0</v>
      </c>
      <c r="W420">
        <v>0</v>
      </c>
      <c r="X420">
        <v>-4495420.3964652875</v>
      </c>
      <c r="Y420">
        <v>0</v>
      </c>
      <c r="Z420">
        <v>5.9102153304188532</v>
      </c>
      <c r="AA420">
        <v>0</v>
      </c>
      <c r="AB420">
        <v>0</v>
      </c>
      <c r="AC420">
        <v>-5468705.6566008357</v>
      </c>
      <c r="AD420">
        <v>0</v>
      </c>
      <c r="AE420">
        <v>-1342.9402341235439</v>
      </c>
      <c r="AF420">
        <v>0</v>
      </c>
      <c r="AG420">
        <v>0</v>
      </c>
      <c r="AH420">
        <v>-225.78810508599256</v>
      </c>
      <c r="AI420">
        <v>-53.216110227702245</v>
      </c>
      <c r="AJ420">
        <v>-6.259787292262005</v>
      </c>
      <c r="AK420">
        <v>0</v>
      </c>
      <c r="AL420">
        <v>0</v>
      </c>
      <c r="AM420">
        <v>30.409328898717312</v>
      </c>
      <c r="AN420">
        <v>115.87574065717989</v>
      </c>
      <c r="AO420">
        <v>33.042060367278978</v>
      </c>
      <c r="AP420">
        <v>0</v>
      </c>
      <c r="AQ420">
        <v>0</v>
      </c>
      <c r="AR420">
        <v>-11.991803749730801</v>
      </c>
      <c r="AS420">
        <v>-48.82626682728273</v>
      </c>
      <c r="AT420">
        <v>-2.2993060204431472</v>
      </c>
    </row>
    <row r="421" spans="1:46" x14ac:dyDescent="0.2">
      <c r="A421" t="s">
        <v>440</v>
      </c>
      <c r="B421">
        <v>0</v>
      </c>
      <c r="C421">
        <v>0</v>
      </c>
      <c r="D421">
        <v>0</v>
      </c>
      <c r="E421">
        <v>0</v>
      </c>
      <c r="F421">
        <v>15.916619277203299</v>
      </c>
      <c r="G421">
        <v>0</v>
      </c>
      <c r="H421">
        <v>0</v>
      </c>
      <c r="I421">
        <v>0</v>
      </c>
      <c r="J421">
        <v>0</v>
      </c>
      <c r="K421">
        <v>1.7361966444621129</v>
      </c>
      <c r="L421">
        <v>0</v>
      </c>
      <c r="M421">
        <v>0</v>
      </c>
      <c r="N421">
        <v>0</v>
      </c>
      <c r="O421">
        <v>0</v>
      </c>
      <c r="P421">
        <v>0.18195750764196236</v>
      </c>
      <c r="Q421">
        <v>0</v>
      </c>
      <c r="R421">
        <v>0</v>
      </c>
      <c r="S421">
        <v>0</v>
      </c>
      <c r="T421">
        <v>0</v>
      </c>
      <c r="U421">
        <v>0.65874703291336523</v>
      </c>
      <c r="V421">
        <v>0</v>
      </c>
      <c r="W421">
        <v>0</v>
      </c>
      <c r="X421">
        <v>0</v>
      </c>
      <c r="Y421">
        <v>0</v>
      </c>
      <c r="Z421">
        <v>0.23958656367487852</v>
      </c>
      <c r="AA421">
        <v>0</v>
      </c>
      <c r="AB421">
        <v>0</v>
      </c>
      <c r="AC421">
        <v>0</v>
      </c>
      <c r="AD421">
        <v>0</v>
      </c>
      <c r="AE421">
        <v>0.23939790145089615</v>
      </c>
      <c r="AF421">
        <v>0</v>
      </c>
      <c r="AG421">
        <v>0</v>
      </c>
      <c r="AH421">
        <v>0</v>
      </c>
      <c r="AI421">
        <v>0</v>
      </c>
      <c r="AJ421">
        <v>0.51003564509449451</v>
      </c>
      <c r="AK421">
        <v>0</v>
      </c>
      <c r="AL421">
        <v>0</v>
      </c>
      <c r="AM421">
        <v>0</v>
      </c>
      <c r="AN421">
        <v>0</v>
      </c>
      <c r="AO421">
        <v>0.11861972908533726</v>
      </c>
      <c r="AP421">
        <v>0</v>
      </c>
      <c r="AQ421">
        <v>0</v>
      </c>
      <c r="AR421">
        <v>0</v>
      </c>
      <c r="AS421">
        <v>0</v>
      </c>
      <c r="AT421">
        <v>9.2280078456251028E-3</v>
      </c>
    </row>
    <row r="422" spans="1:46" x14ac:dyDescent="0.2">
      <c r="A422" t="s">
        <v>441</v>
      </c>
      <c r="B422">
        <v>2.0033702295846214</v>
      </c>
      <c r="C422">
        <v>2.2404067620321944</v>
      </c>
      <c r="D422">
        <v>-0.63003764674602891</v>
      </c>
      <c r="E422">
        <v>1.7194840134871641</v>
      </c>
      <c r="F422">
        <v>14.558753660594757</v>
      </c>
      <c r="G422">
        <v>290.88996995879222</v>
      </c>
      <c r="H422">
        <v>33.035271730097776</v>
      </c>
      <c r="I422">
        <v>54.973977399562536</v>
      </c>
      <c r="J422">
        <v>59.436131883345219</v>
      </c>
      <c r="K422">
        <v>132.33557211111486</v>
      </c>
      <c r="L422">
        <v>53.778869710740032</v>
      </c>
      <c r="M422">
        <v>210.71100931276445</v>
      </c>
      <c r="N422">
        <v>101.39268928255744</v>
      </c>
      <c r="O422">
        <v>9.8055567452342753</v>
      </c>
      <c r="P422">
        <v>215.73300943547085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</row>
    <row r="423" spans="1:46" x14ac:dyDescent="0.2">
      <c r="A423" t="s">
        <v>442</v>
      </c>
      <c r="B423">
        <v>0</v>
      </c>
      <c r="C423">
        <v>7.2820156253697033E-2</v>
      </c>
      <c r="D423">
        <v>8.5261989344400345E-3</v>
      </c>
      <c r="E423">
        <v>5.1958318235158119E-2</v>
      </c>
      <c r="F423">
        <v>6.7292197719978519E-2</v>
      </c>
      <c r="G423">
        <v>0</v>
      </c>
      <c r="H423">
        <v>0.63654420438146286</v>
      </c>
      <c r="I423">
        <v>0.43000550091732043</v>
      </c>
      <c r="J423">
        <v>0.27474482198307365</v>
      </c>
      <c r="K423">
        <v>7.6209990908992997E-2</v>
      </c>
      <c r="L423">
        <v>0</v>
      </c>
      <c r="M423">
        <v>0.34318473847407993</v>
      </c>
      <c r="N423">
        <v>0.21729714205004294</v>
      </c>
      <c r="O423">
        <v>0.12224560317499837</v>
      </c>
      <c r="P423">
        <v>0.44755042346866414</v>
      </c>
      <c r="Q423">
        <v>0</v>
      </c>
      <c r="R423">
        <v>0.24872622581323101</v>
      </c>
      <c r="S423">
        <v>8.3391267024709309E-2</v>
      </c>
      <c r="T423">
        <v>9.3117094666148051E-2</v>
      </c>
      <c r="U423">
        <v>4.2220667583522609E-2</v>
      </c>
      <c r="V423">
        <v>0</v>
      </c>
      <c r="W423">
        <v>0.27090248499390224</v>
      </c>
      <c r="X423">
        <v>0.99125300790346771</v>
      </c>
      <c r="Y423">
        <v>0.37628715093430237</v>
      </c>
      <c r="Z423">
        <v>0.13628133135172468</v>
      </c>
      <c r="AA423">
        <v>0</v>
      </c>
      <c r="AB423">
        <v>1.2939508299262579</v>
      </c>
      <c r="AC423">
        <v>0.31037643132601228</v>
      </c>
      <c r="AD423">
        <v>1.1267904459755624</v>
      </c>
      <c r="AE423">
        <v>0.59612041135954508</v>
      </c>
      <c r="AF423">
        <v>0</v>
      </c>
      <c r="AG423">
        <v>2.8263284384508175E-2</v>
      </c>
      <c r="AH423">
        <v>6.3486354609007548E-2</v>
      </c>
      <c r="AI423">
        <v>2.4602185227016436E-2</v>
      </c>
      <c r="AJ423">
        <v>5.1982554208327446E-2</v>
      </c>
      <c r="AK423">
        <v>0</v>
      </c>
      <c r="AL423">
        <v>0.6936989867551786</v>
      </c>
      <c r="AM423">
        <v>1.4675812689057202</v>
      </c>
      <c r="AN423">
        <v>0.766190137413161</v>
      </c>
      <c r="AO423">
        <v>1.3383537259950504</v>
      </c>
      <c r="AP423">
        <v>0</v>
      </c>
      <c r="AQ423">
        <v>0.71981046550011651</v>
      </c>
      <c r="AR423">
        <v>1.2270210751657493</v>
      </c>
      <c r="AS423">
        <v>0.70523598098518014</v>
      </c>
      <c r="AT423">
        <v>1.2575639235481555</v>
      </c>
    </row>
    <row r="424" spans="1:46" x14ac:dyDescent="0.2">
      <c r="A424" t="s">
        <v>443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</row>
    <row r="425" spans="1:46" x14ac:dyDescent="0.2">
      <c r="A425" t="s">
        <v>444</v>
      </c>
      <c r="B425">
        <v>3.9493131657506358E-5</v>
      </c>
      <c r="C425">
        <v>1.3834479695211901E-4</v>
      </c>
      <c r="D425">
        <v>0</v>
      </c>
      <c r="E425">
        <v>0.25239010688114732</v>
      </c>
      <c r="F425">
        <v>8.4619350901198494E-3</v>
      </c>
      <c r="G425">
        <v>0.22671116184299256</v>
      </c>
      <c r="H425">
        <v>9.0575166465224857E-2</v>
      </c>
      <c r="I425">
        <v>0.50793436737799069</v>
      </c>
      <c r="J425">
        <v>0.19730717297060932</v>
      </c>
      <c r="K425">
        <v>4.771797797085163E-2</v>
      </c>
      <c r="L425">
        <v>0.22242694565706425</v>
      </c>
      <c r="M425">
        <v>8.5187383666524522E-2</v>
      </c>
      <c r="N425">
        <v>7.5430787518861397E-2</v>
      </c>
      <c r="O425">
        <v>0.10162968066489438</v>
      </c>
      <c r="P425">
        <v>4.976759096309033E-2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</row>
    <row r="426" spans="1:46" x14ac:dyDescent="0.2">
      <c r="A426" t="s">
        <v>445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</row>
    <row r="427" spans="1:46" x14ac:dyDescent="0.2">
      <c r="A427" t="s">
        <v>446</v>
      </c>
      <c r="B427">
        <v>15.151003065390428</v>
      </c>
      <c r="C427">
        <v>14.605149429623163</v>
      </c>
      <c r="D427">
        <v>1.3205221245437064</v>
      </c>
      <c r="E427">
        <v>0</v>
      </c>
      <c r="F427">
        <v>0</v>
      </c>
      <c r="G427">
        <v>-6.0845464822995226</v>
      </c>
      <c r="H427">
        <v>-3.9962710055879294</v>
      </c>
      <c r="I427">
        <v>1.6223572174255236E-3</v>
      </c>
      <c r="J427">
        <v>0</v>
      </c>
      <c r="K427">
        <v>0</v>
      </c>
      <c r="L427">
        <v>-2.0493979652800789</v>
      </c>
      <c r="M427">
        <v>-0.15326814218039272</v>
      </c>
      <c r="N427">
        <v>1.4075874625499465</v>
      </c>
      <c r="O427">
        <v>0</v>
      </c>
      <c r="P427">
        <v>0</v>
      </c>
      <c r="Q427">
        <v>0.23083126324072384</v>
      </c>
      <c r="R427">
        <v>0.46719001784109826</v>
      </c>
      <c r="S427">
        <v>0.1483684936211761</v>
      </c>
      <c r="T427">
        <v>0</v>
      </c>
      <c r="U427">
        <v>0</v>
      </c>
      <c r="V427">
        <v>0.43279695835935206</v>
      </c>
      <c r="W427">
        <v>0.66814872158766347</v>
      </c>
      <c r="X427">
        <v>0.41497624832806507</v>
      </c>
      <c r="Y427">
        <v>0</v>
      </c>
      <c r="Z427">
        <v>0</v>
      </c>
      <c r="AA427">
        <v>0.24911613912575298</v>
      </c>
      <c r="AB427">
        <v>2.0674096977904433</v>
      </c>
      <c r="AC427">
        <v>1.9114324960706623</v>
      </c>
      <c r="AD427">
        <v>0</v>
      </c>
      <c r="AE427">
        <v>0</v>
      </c>
      <c r="AF427">
        <v>0.80137839156622903</v>
      </c>
      <c r="AG427">
        <v>0.16630175049554699</v>
      </c>
      <c r="AH427">
        <v>0.13359066352342491</v>
      </c>
      <c r="AI427">
        <v>0</v>
      </c>
      <c r="AJ427">
        <v>0</v>
      </c>
      <c r="AK427">
        <v>0.52424352124663354</v>
      </c>
      <c r="AL427">
        <v>0.38712975224187268</v>
      </c>
      <c r="AM427">
        <v>0.14505546825586915</v>
      </c>
      <c r="AN427">
        <v>0</v>
      </c>
      <c r="AO427">
        <v>0</v>
      </c>
      <c r="AP427">
        <v>0.98189243802085713</v>
      </c>
      <c r="AQ427">
        <v>0.88316010266361378</v>
      </c>
      <c r="AR427">
        <v>0.60299666750027026</v>
      </c>
      <c r="AS427">
        <v>0</v>
      </c>
      <c r="AT427">
        <v>0</v>
      </c>
    </row>
    <row r="428" spans="1:46" x14ac:dyDescent="0.2">
      <c r="A428" t="s">
        <v>447</v>
      </c>
      <c r="B428">
        <v>-3.3584047498067537E-2</v>
      </c>
      <c r="C428">
        <v>9.9976600043691111</v>
      </c>
      <c r="D428">
        <v>-4.262326090423521</v>
      </c>
      <c r="E428">
        <v>-9.2775628602848972</v>
      </c>
      <c r="F428">
        <v>-1.4879039693150387</v>
      </c>
      <c r="G428">
        <v>227.7657408271852</v>
      </c>
      <c r="H428">
        <v>79.165953384852003</v>
      </c>
      <c r="I428">
        <v>124.79023217289179</v>
      </c>
      <c r="J428">
        <v>140.7636399575261</v>
      </c>
      <c r="K428">
        <v>2.551286402918794</v>
      </c>
      <c r="L428">
        <v>201.60246601227647</v>
      </c>
      <c r="M428">
        <v>178.74453586253415</v>
      </c>
      <c r="N428">
        <v>153.85489157016215</v>
      </c>
      <c r="O428">
        <v>38.588353740338135</v>
      </c>
      <c r="P428">
        <v>145.13630071374615</v>
      </c>
      <c r="Q428">
        <v>0</v>
      </c>
      <c r="R428">
        <v>1.1891260080731465</v>
      </c>
      <c r="S428">
        <v>-0.12732128541453866</v>
      </c>
      <c r="T428">
        <v>-2.1012059085971648</v>
      </c>
      <c r="U428">
        <v>-4.8602575048373627E-3</v>
      </c>
      <c r="V428">
        <v>0</v>
      </c>
      <c r="W428">
        <v>0.27381022086646151</v>
      </c>
      <c r="X428">
        <v>8.3303855457998885E-2</v>
      </c>
      <c r="Y428">
        <v>0.14276220824202801</v>
      </c>
      <c r="Z428">
        <v>1.8790964359113659E-2</v>
      </c>
      <c r="AA428">
        <v>0</v>
      </c>
      <c r="AB428">
        <v>1.3346339133786325</v>
      </c>
      <c r="AC428">
        <v>-0.2061292363057349</v>
      </c>
      <c r="AD428">
        <v>-1.5084357604037331</v>
      </c>
      <c r="AE428">
        <v>1.0425646985588498E-2</v>
      </c>
      <c r="AF428">
        <v>0</v>
      </c>
      <c r="AG428">
        <v>0.88492399892740159</v>
      </c>
      <c r="AH428">
        <v>-0.52837900732089427</v>
      </c>
      <c r="AI428">
        <v>-0.30563062610112973</v>
      </c>
      <c r="AJ428">
        <v>-0.18941452923410101</v>
      </c>
      <c r="AK428">
        <v>0</v>
      </c>
      <c r="AL428">
        <v>0.12958634296918051</v>
      </c>
      <c r="AM428">
        <v>0.17109833188793477</v>
      </c>
      <c r="AN428">
        <v>0.11103623691126226</v>
      </c>
      <c r="AO428">
        <v>1.3841929689592261E-2</v>
      </c>
      <c r="AP428">
        <v>0</v>
      </c>
      <c r="AQ428">
        <v>1.4245567759279498</v>
      </c>
      <c r="AR428">
        <v>-0.40997447394012199</v>
      </c>
      <c r="AS428">
        <v>-2.7618319962600193</v>
      </c>
      <c r="AT428">
        <v>-1.8224232757704292E-2</v>
      </c>
    </row>
    <row r="429" spans="1:46" x14ac:dyDescent="0.2">
      <c r="A429" t="s">
        <v>448</v>
      </c>
      <c r="B429">
        <v>907.40089172395585</v>
      </c>
      <c r="C429">
        <v>2254.8734637635807</v>
      </c>
      <c r="D429">
        <v>2266.5376255301062</v>
      </c>
      <c r="E429">
        <v>446.67526824208488</v>
      </c>
      <c r="F429">
        <v>2047.0258583436548</v>
      </c>
      <c r="G429">
        <v>1267.263470298132</v>
      </c>
      <c r="H429">
        <v>1083.7029291903496</v>
      </c>
      <c r="I429">
        <v>29.029574466971074</v>
      </c>
      <c r="J429">
        <v>409.831755608283</v>
      </c>
      <c r="K429">
        <v>3893.3470929067062</v>
      </c>
      <c r="L429">
        <v>1291.8548611102524</v>
      </c>
      <c r="M429">
        <v>1284.6461459449183</v>
      </c>
      <c r="N429">
        <v>263.07329497645316</v>
      </c>
      <c r="O429">
        <v>1069.2279896343277</v>
      </c>
      <c r="P429">
        <v>177.35044347833698</v>
      </c>
      <c r="Q429">
        <v>0.21979154940963333</v>
      </c>
      <c r="R429">
        <v>0.49840456461871435</v>
      </c>
      <c r="S429">
        <v>1.144156283759421</v>
      </c>
      <c r="T429">
        <v>0.14006893539638665</v>
      </c>
      <c r="U429">
        <v>0.4759480162794506</v>
      </c>
      <c r="V429">
        <v>7.7466659982865893E-2</v>
      </c>
      <c r="W429">
        <v>0.27539805363262065</v>
      </c>
      <c r="X429">
        <v>0.42699274309527147</v>
      </c>
      <c r="Y429">
        <v>0.24955901830829008</v>
      </c>
      <c r="Z429">
        <v>0.3161694209168901</v>
      </c>
      <c r="AA429">
        <v>1.6716395188696078</v>
      </c>
      <c r="AB429">
        <v>0.66031046745046362</v>
      </c>
      <c r="AC429">
        <v>1.0148827064814896</v>
      </c>
      <c r="AD429">
        <v>0.47412441506046604</v>
      </c>
      <c r="AE429">
        <v>1.7567240795850141</v>
      </c>
      <c r="AF429">
        <v>1.039448450119568</v>
      </c>
      <c r="AG429">
        <v>0.17078587990426564</v>
      </c>
      <c r="AH429">
        <v>0.53523376273645329</v>
      </c>
      <c r="AI429">
        <v>0.15204273439432733</v>
      </c>
      <c r="AJ429">
        <v>1.4980040446794666E-2</v>
      </c>
      <c r="AK429">
        <v>0.42340580588806914</v>
      </c>
      <c r="AL429">
        <v>0.20125722489166309</v>
      </c>
      <c r="AM429">
        <v>3.7557183392932501E-3</v>
      </c>
      <c r="AN429">
        <v>6.3583470782970622E-2</v>
      </c>
      <c r="AO429">
        <v>0.28717352208009683</v>
      </c>
      <c r="AP429">
        <v>0.97204645036695847</v>
      </c>
      <c r="AQ429">
        <v>1.608005954611613</v>
      </c>
      <c r="AR429">
        <v>1.6818744509449357</v>
      </c>
      <c r="AS429">
        <v>1.6739494650145943</v>
      </c>
      <c r="AT429">
        <v>1.3777420351349288</v>
      </c>
    </row>
    <row r="430" spans="1:46" x14ac:dyDescent="0.2">
      <c r="A430" t="s">
        <v>449</v>
      </c>
      <c r="B430">
        <v>766.13639097759778</v>
      </c>
      <c r="C430">
        <v>180.50129561615796</v>
      </c>
      <c r="D430">
        <v>563.96405545486436</v>
      </c>
      <c r="E430">
        <v>309.33604849660873</v>
      </c>
      <c r="F430">
        <v>955.82000170400795</v>
      </c>
      <c r="G430">
        <v>853.98006996971185</v>
      </c>
      <c r="H430">
        <v>324.87682962947929</v>
      </c>
      <c r="I430">
        <v>2426.8069548611297</v>
      </c>
      <c r="J430">
        <v>47.389887750309597</v>
      </c>
      <c r="K430">
        <v>2219.5678647329501</v>
      </c>
      <c r="L430">
        <v>1896.2190373630672</v>
      </c>
      <c r="M430">
        <v>16.572474936807428</v>
      </c>
      <c r="N430">
        <v>861.08773360797625</v>
      </c>
      <c r="O430">
        <v>308.90595160914262</v>
      </c>
      <c r="P430">
        <v>703.72656468266928</v>
      </c>
      <c r="Q430">
        <v>0.56423688012562112</v>
      </c>
      <c r="R430">
        <v>0.58677849627060852</v>
      </c>
      <c r="S430">
        <v>0.57013084448499929</v>
      </c>
      <c r="T430">
        <v>0.95835432824262756</v>
      </c>
      <c r="U430">
        <v>0.83522671717544839</v>
      </c>
      <c r="V430">
        <v>0.59731547475782276</v>
      </c>
      <c r="W430">
        <v>0.7411220468966695</v>
      </c>
      <c r="X430">
        <v>0.4399693239862269</v>
      </c>
      <c r="Y430">
        <v>0.12848970346238014</v>
      </c>
      <c r="Z430">
        <v>0.22433351242501406</v>
      </c>
      <c r="AA430">
        <v>6.5955285466602981E-2</v>
      </c>
      <c r="AB430">
        <v>0.35036618048968876</v>
      </c>
      <c r="AC430">
        <v>1.5276800428574369</v>
      </c>
      <c r="AD430">
        <v>0.2439127719009567</v>
      </c>
      <c r="AE430">
        <v>0.63555281782808726</v>
      </c>
      <c r="AF430">
        <v>0.93917379888200103</v>
      </c>
      <c r="AG430">
        <v>0.69525522845635757</v>
      </c>
      <c r="AH430">
        <v>0.7483390565220116</v>
      </c>
      <c r="AI430">
        <v>0.67805091222039304</v>
      </c>
      <c r="AJ430">
        <v>0.51219052766414452</v>
      </c>
      <c r="AK430">
        <v>0.12054251563282184</v>
      </c>
      <c r="AL430">
        <v>0.54329186390734241</v>
      </c>
      <c r="AM430">
        <v>0.23175908429497127</v>
      </c>
      <c r="AN430">
        <v>7.191953595837644E-3</v>
      </c>
      <c r="AO430">
        <v>0.42238275192375047</v>
      </c>
      <c r="AP430">
        <v>0.42646417535297326</v>
      </c>
      <c r="AQ430">
        <v>1.5856738398418904</v>
      </c>
      <c r="AR430">
        <v>1.5291021094034694</v>
      </c>
      <c r="AS430">
        <v>1.5765030750448492</v>
      </c>
      <c r="AT430">
        <v>0.53889453011477262</v>
      </c>
    </row>
    <row r="431" spans="1:46" x14ac:dyDescent="0.2">
      <c r="A431" t="s">
        <v>450</v>
      </c>
      <c r="B431">
        <v>80.263850737484276</v>
      </c>
      <c r="C431">
        <v>212.44758882058227</v>
      </c>
      <c r="D431">
        <v>145.56567122511137</v>
      </c>
      <c r="E431">
        <v>384.03276454049529</v>
      </c>
      <c r="F431">
        <v>543.59798888518071</v>
      </c>
      <c r="G431">
        <v>387.82187510327469</v>
      </c>
      <c r="H431">
        <v>564.75493525059449</v>
      </c>
      <c r="I431">
        <v>511.18328067127169</v>
      </c>
      <c r="J431">
        <v>459.93373610444411</v>
      </c>
      <c r="K431">
        <v>1177.1574023541289</v>
      </c>
      <c r="L431">
        <v>281.13552028807078</v>
      </c>
      <c r="M431">
        <v>249.71205387015056</v>
      </c>
      <c r="N431">
        <v>419.76624559776423</v>
      </c>
      <c r="O431">
        <v>683.22059689149069</v>
      </c>
      <c r="P431">
        <v>724.15865786196719</v>
      </c>
      <c r="Q431">
        <v>0.6881806800158411</v>
      </c>
      <c r="R431">
        <v>0.78889860879676321</v>
      </c>
      <c r="S431">
        <v>0.11695801963488109</v>
      </c>
      <c r="T431">
        <v>0.218081654570254</v>
      </c>
      <c r="U431">
        <v>0.46141037116436484</v>
      </c>
      <c r="V431">
        <v>0.33851221638875206</v>
      </c>
      <c r="W431">
        <v>0.2981214193950803</v>
      </c>
      <c r="X431">
        <v>0.21276516457605432</v>
      </c>
      <c r="Y431">
        <v>0.41078692639173026</v>
      </c>
      <c r="Z431">
        <v>0.4945004014245023</v>
      </c>
      <c r="AA431">
        <v>3.3317209958362973E-2</v>
      </c>
      <c r="AB431">
        <v>0.1283505489603175</v>
      </c>
      <c r="AC431">
        <v>0.78173301308735144</v>
      </c>
      <c r="AD431">
        <v>0.15635110004189681</v>
      </c>
      <c r="AE431">
        <v>0.70707595267775514</v>
      </c>
      <c r="AF431">
        <v>0.20352344947625506</v>
      </c>
      <c r="AG431">
        <v>0.25335906612617209</v>
      </c>
      <c r="AH431">
        <v>0.414948429876839</v>
      </c>
      <c r="AI431">
        <v>0.34639382985053313</v>
      </c>
      <c r="AJ431">
        <v>0.12089461168843332</v>
      </c>
      <c r="AK431">
        <v>0.43925655283468434</v>
      </c>
      <c r="AL431">
        <v>0.640615659605411</v>
      </c>
      <c r="AM431">
        <v>8.6200979030102154E-2</v>
      </c>
      <c r="AN431">
        <v>0.12136505201805928</v>
      </c>
      <c r="AO431">
        <v>0.23696871921221979</v>
      </c>
      <c r="AP431">
        <v>1.6516467397472077</v>
      </c>
      <c r="AQ431">
        <v>0.552478144446375</v>
      </c>
      <c r="AR431">
        <v>0.33576864784337662</v>
      </c>
      <c r="AS431">
        <v>0.33214161712562396</v>
      </c>
      <c r="AT431">
        <v>1.1046459788556318</v>
      </c>
    </row>
    <row r="432" spans="1:46" x14ac:dyDescent="0.2">
      <c r="A432" t="s">
        <v>451</v>
      </c>
      <c r="B432">
        <v>307.30575505483932</v>
      </c>
      <c r="C432">
        <v>74.906939521011324</v>
      </c>
      <c r="D432">
        <v>361.35295974356455</v>
      </c>
      <c r="E432">
        <v>138.59879801331365</v>
      </c>
      <c r="F432">
        <v>74.965445190053316</v>
      </c>
      <c r="G432">
        <v>186.29927464847171</v>
      </c>
      <c r="H432">
        <v>164.9538463734996</v>
      </c>
      <c r="I432">
        <v>854.59115807451292</v>
      </c>
      <c r="J432">
        <v>242.57293538841822</v>
      </c>
      <c r="K432">
        <v>383.50328981723732</v>
      </c>
      <c r="L432">
        <v>31.787198093371344</v>
      </c>
      <c r="M432">
        <v>389.12745330378777</v>
      </c>
      <c r="N432">
        <v>656.93182057505226</v>
      </c>
      <c r="O432">
        <v>253.58550438004053</v>
      </c>
      <c r="P432">
        <v>237.09773293953228</v>
      </c>
      <c r="Q432">
        <v>0.54526468794779182</v>
      </c>
      <c r="R432">
        <v>0.54348727245499584</v>
      </c>
      <c r="S432">
        <v>0.94932768156967862</v>
      </c>
      <c r="T432">
        <v>0.66833436117611855</v>
      </c>
      <c r="U432">
        <v>1.1256253669980605</v>
      </c>
      <c r="V432">
        <v>0.48806477442272744</v>
      </c>
      <c r="W432">
        <v>0.59044397445304431</v>
      </c>
      <c r="X432">
        <v>0.26773941905729742</v>
      </c>
      <c r="Y432">
        <v>0.57791966117359506</v>
      </c>
      <c r="Z432">
        <v>4.6847862739752388E-2</v>
      </c>
      <c r="AA432">
        <v>0.15983929651347423</v>
      </c>
      <c r="AB432">
        <v>0.90871640138503318</v>
      </c>
      <c r="AC432">
        <v>1.5028836080739976</v>
      </c>
      <c r="AD432">
        <v>0.36104145764216339</v>
      </c>
      <c r="AE432">
        <v>1.7572358303049931</v>
      </c>
      <c r="AF432">
        <v>0.93575758106169082</v>
      </c>
      <c r="AG432">
        <v>0.17998643487967042</v>
      </c>
      <c r="AH432">
        <v>0.37223681018450683</v>
      </c>
      <c r="AI432">
        <v>1.0815137223297497</v>
      </c>
      <c r="AJ432">
        <v>0.82982863570529353</v>
      </c>
      <c r="AK432">
        <v>0.14197854021012551</v>
      </c>
      <c r="AL432">
        <v>0.21325082470494669</v>
      </c>
      <c r="AM432">
        <v>0.57673863231482658</v>
      </c>
      <c r="AN432">
        <v>8.2795454227740137E-2</v>
      </c>
      <c r="AO432">
        <v>0.37731709847173844</v>
      </c>
      <c r="AP432">
        <v>1.8256100346097042</v>
      </c>
      <c r="AQ432">
        <v>1.1951177459532263</v>
      </c>
      <c r="AR432">
        <v>5.9874015911563196E-2</v>
      </c>
      <c r="AS432">
        <v>1.3297401411247394</v>
      </c>
      <c r="AT432">
        <v>0.66041401860256321</v>
      </c>
    </row>
    <row r="433" spans="1:46" x14ac:dyDescent="0.2">
      <c r="A433" t="s">
        <v>452</v>
      </c>
      <c r="B433">
        <v>0</v>
      </c>
      <c r="C433">
        <v>75.972135236680273</v>
      </c>
      <c r="D433">
        <v>405.93716856333373</v>
      </c>
      <c r="E433">
        <v>229.41490053776351</v>
      </c>
      <c r="F433">
        <v>174.32341574496337</v>
      </c>
      <c r="G433">
        <v>0</v>
      </c>
      <c r="H433">
        <v>55.394650426043718</v>
      </c>
      <c r="I433">
        <v>296.80180394530163</v>
      </c>
      <c r="J433">
        <v>441.24020892583343</v>
      </c>
      <c r="K433">
        <v>60.537723758618583</v>
      </c>
      <c r="L433">
        <v>0</v>
      </c>
      <c r="M433">
        <v>3.6665580047787758</v>
      </c>
      <c r="N433">
        <v>51.168039713342203</v>
      </c>
      <c r="O433">
        <v>7.7947156133144286</v>
      </c>
      <c r="P433">
        <v>44.826129427474655</v>
      </c>
      <c r="Q433">
        <v>0</v>
      </c>
      <c r="R433">
        <v>-1.2154658920789756E-2</v>
      </c>
      <c r="S433">
        <v>0.11494632732226814</v>
      </c>
      <c r="T433">
        <v>0.35432298922056132</v>
      </c>
      <c r="U433">
        <v>0.46774910722715335</v>
      </c>
      <c r="V433">
        <v>0</v>
      </c>
      <c r="W433">
        <v>0.13333098904573781</v>
      </c>
      <c r="X433">
        <v>0.12588699404916484</v>
      </c>
      <c r="Y433">
        <v>1.2121562133878938</v>
      </c>
      <c r="Z433">
        <v>0.39972732219275509</v>
      </c>
      <c r="AA433">
        <v>0</v>
      </c>
      <c r="AB433">
        <v>0.82161012631847086</v>
      </c>
      <c r="AC433">
        <v>0.97140644701614565</v>
      </c>
      <c r="AD433">
        <v>7.1929783198924615E-3</v>
      </c>
      <c r="AE433">
        <v>1.5640789033856419</v>
      </c>
      <c r="AF433">
        <v>0</v>
      </c>
      <c r="AG433">
        <v>0.12613764814416137</v>
      </c>
      <c r="AH433">
        <v>1.2678569563271094</v>
      </c>
      <c r="AI433">
        <v>0.94806144607393217</v>
      </c>
      <c r="AJ433">
        <v>1.1600454928618884</v>
      </c>
      <c r="AK433">
        <v>0</v>
      </c>
      <c r="AL433">
        <v>3.5352243401822706E-2</v>
      </c>
      <c r="AM433">
        <v>0.3227611907135407</v>
      </c>
      <c r="AN433">
        <v>0.13975535740323849</v>
      </c>
      <c r="AO433">
        <v>0.35296093091006842</v>
      </c>
      <c r="AP433">
        <v>0</v>
      </c>
      <c r="AQ433">
        <v>0.92745679893738497</v>
      </c>
      <c r="AR433">
        <v>0.47068126255743936</v>
      </c>
      <c r="AS433">
        <v>0.1852209353220147</v>
      </c>
      <c r="AT433">
        <v>0.78294431392985941</v>
      </c>
    </row>
    <row r="434" spans="1:46" x14ac:dyDescent="0.2">
      <c r="A434" t="s">
        <v>453</v>
      </c>
      <c r="B434">
        <v>9.4135877340571792</v>
      </c>
      <c r="C434">
        <v>13.355893606322542</v>
      </c>
      <c r="D434">
        <v>5.0161604612937047</v>
      </c>
      <c r="E434">
        <v>0</v>
      </c>
      <c r="F434">
        <v>4.4646606356964273</v>
      </c>
      <c r="G434">
        <v>2.9956300193811511</v>
      </c>
      <c r="H434">
        <v>4.9639621757984163</v>
      </c>
      <c r="I434">
        <v>4.7058523226446916</v>
      </c>
      <c r="J434">
        <v>0</v>
      </c>
      <c r="K434">
        <v>6.6844000743081473</v>
      </c>
      <c r="L434">
        <v>0.57537893363435832</v>
      </c>
      <c r="M434">
        <v>5.6479417596383961</v>
      </c>
      <c r="N434">
        <v>3.5727423750535188</v>
      </c>
      <c r="O434">
        <v>0</v>
      </c>
      <c r="P434">
        <v>0.61822688256207292</v>
      </c>
      <c r="Q434">
        <v>5.521065579605778E-2</v>
      </c>
      <c r="R434">
        <v>0.67325464925642908</v>
      </c>
      <c r="S434">
        <v>0.58377411664043177</v>
      </c>
      <c r="T434">
        <v>0</v>
      </c>
      <c r="U434">
        <v>0.28450380634276279</v>
      </c>
      <c r="V434">
        <v>0.21892741753913805</v>
      </c>
      <c r="W434">
        <v>0.18001788825167839</v>
      </c>
      <c r="X434">
        <v>3.4627803189787067E-2</v>
      </c>
      <c r="Y434">
        <v>0</v>
      </c>
      <c r="Z434">
        <v>0.15872224163486617</v>
      </c>
      <c r="AA434">
        <v>1.3815678094764217</v>
      </c>
      <c r="AB434">
        <v>0.97020864473456869</v>
      </c>
      <c r="AC434">
        <v>0.12303924090291435</v>
      </c>
      <c r="AD434">
        <v>0</v>
      </c>
      <c r="AE434">
        <v>1.0645944734348172</v>
      </c>
      <c r="AF434">
        <v>1.0593858619713279</v>
      </c>
      <c r="AG434">
        <v>0.96311456937625306</v>
      </c>
      <c r="AH434">
        <v>0.74327407615030006</v>
      </c>
      <c r="AI434">
        <v>0</v>
      </c>
      <c r="AJ434">
        <v>0.48722767840552716</v>
      </c>
      <c r="AK434">
        <v>0.20579283281666322</v>
      </c>
      <c r="AL434">
        <v>0.29030156684470787</v>
      </c>
      <c r="AM434">
        <v>0.26625192961818372</v>
      </c>
      <c r="AN434">
        <v>0</v>
      </c>
      <c r="AO434">
        <v>6.83851729575565E-2</v>
      </c>
      <c r="AP434">
        <v>0.33528460417072553</v>
      </c>
      <c r="AQ434">
        <v>0.46867510558336678</v>
      </c>
      <c r="AR434">
        <v>0.10770976707487341</v>
      </c>
      <c r="AS434">
        <v>0</v>
      </c>
      <c r="AT434">
        <v>5.840674898532465E-2</v>
      </c>
    </row>
    <row r="435" spans="1:46" x14ac:dyDescent="0.2">
      <c r="A435" t="s">
        <v>454</v>
      </c>
      <c r="B435">
        <v>1.314267427138246</v>
      </c>
      <c r="C435">
        <v>-1.5786293413335439E-2</v>
      </c>
      <c r="D435">
        <v>3.1847698988860113E-3</v>
      </c>
      <c r="E435">
        <v>-4.2739168976854924E-2</v>
      </c>
      <c r="F435">
        <v>2.2767113407477354E-4</v>
      </c>
      <c r="G435">
        <v>1.3962377458149566</v>
      </c>
      <c r="H435">
        <v>4.2839256179686508E-2</v>
      </c>
      <c r="I435">
        <v>8.8210956202315519E-2</v>
      </c>
      <c r="J435">
        <v>2.036550006104189E-3</v>
      </c>
      <c r="K435">
        <v>1.0960152778339472E-2</v>
      </c>
      <c r="L435">
        <v>0.723447029353944</v>
      </c>
      <c r="M435">
        <v>0.31653912144950969</v>
      </c>
      <c r="N435">
        <v>9.1350112015348151E-2</v>
      </c>
      <c r="O435">
        <v>1.4005413015061639E-2</v>
      </c>
      <c r="P435">
        <v>3.4785359802816794E-2</v>
      </c>
      <c r="Q435">
        <v>0.67238391592891322</v>
      </c>
      <c r="R435">
        <v>-0.27366251494773824</v>
      </c>
      <c r="S435">
        <v>0</v>
      </c>
      <c r="T435">
        <v>0</v>
      </c>
      <c r="U435">
        <v>0</v>
      </c>
      <c r="V435">
        <v>0.66340405807743752</v>
      </c>
      <c r="W435">
        <v>3.1013764876269017</v>
      </c>
      <c r="X435">
        <v>0</v>
      </c>
      <c r="Y435">
        <v>0</v>
      </c>
      <c r="Z435">
        <v>0</v>
      </c>
      <c r="AA435">
        <v>0.92956818920554996</v>
      </c>
      <c r="AB435">
        <v>0.33540005060559985</v>
      </c>
      <c r="AC435">
        <v>0</v>
      </c>
      <c r="AD435">
        <v>0</v>
      </c>
      <c r="AE435">
        <v>0</v>
      </c>
      <c r="AF435">
        <v>0.68437926512600022</v>
      </c>
      <c r="AG435">
        <v>-0.15576968909586061</v>
      </c>
      <c r="AH435">
        <v>0</v>
      </c>
      <c r="AI435">
        <v>0</v>
      </c>
      <c r="AJ435">
        <v>0</v>
      </c>
      <c r="AK435">
        <v>0.48653858608081846</v>
      </c>
      <c r="AL435">
        <v>2.5512363792402821</v>
      </c>
      <c r="AM435">
        <v>0</v>
      </c>
      <c r="AN435">
        <v>0</v>
      </c>
      <c r="AO435">
        <v>0</v>
      </c>
      <c r="AP435">
        <v>0.86498981081558335</v>
      </c>
      <c r="AQ435">
        <v>2.3705254012737687</v>
      </c>
      <c r="AR435">
        <v>0</v>
      </c>
      <c r="AS435">
        <v>0</v>
      </c>
      <c r="AT435">
        <v>0</v>
      </c>
    </row>
    <row r="436" spans="1:46" x14ac:dyDescent="0.2">
      <c r="A436" t="s">
        <v>455</v>
      </c>
      <c r="B436">
        <v>-2.7304298829453009</v>
      </c>
      <c r="C436">
        <v>-1.1366879662995015</v>
      </c>
      <c r="D436">
        <v>0</v>
      </c>
      <c r="E436">
        <v>0</v>
      </c>
      <c r="F436">
        <v>0</v>
      </c>
      <c r="G436">
        <v>2.5196044933910091</v>
      </c>
      <c r="H436">
        <v>11.7758355784469</v>
      </c>
      <c r="I436">
        <v>3.4248591182578272</v>
      </c>
      <c r="J436">
        <v>0</v>
      </c>
      <c r="K436">
        <v>0</v>
      </c>
      <c r="L436">
        <v>0.71593809334000025</v>
      </c>
      <c r="M436">
        <v>2.099405137283784E-7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</row>
    <row r="437" spans="1:46" x14ac:dyDescent="0.2">
      <c r="A437" t="s">
        <v>456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</row>
    <row r="438" spans="1:46" x14ac:dyDescent="0.2">
      <c r="A438" t="s">
        <v>457</v>
      </c>
      <c r="B438">
        <v>78.749488510515619</v>
      </c>
      <c r="C438">
        <v>54.278250678470577</v>
      </c>
      <c r="D438">
        <v>22.590489652170877</v>
      </c>
      <c r="E438">
        <v>25.082880316213487</v>
      </c>
      <c r="F438">
        <v>0.74254621559102063</v>
      </c>
      <c r="G438">
        <v>1.1954207135907742</v>
      </c>
      <c r="H438">
        <v>1.1783052661579982</v>
      </c>
      <c r="I438">
        <v>13.508893188198462</v>
      </c>
      <c r="J438">
        <v>21.282658257607594</v>
      </c>
      <c r="K438">
        <v>15.260134014986535</v>
      </c>
      <c r="L438">
        <v>2.1650201479743965</v>
      </c>
      <c r="M438">
        <v>1.8577009852661495</v>
      </c>
      <c r="N438">
        <v>6.724303883919192</v>
      </c>
      <c r="O438">
        <v>5.2336954873119188</v>
      </c>
      <c r="P438">
        <v>1.62554077711371</v>
      </c>
      <c r="Q438">
        <v>1.2235665798852326E-2</v>
      </c>
      <c r="R438">
        <v>1.2416405890440496E-2</v>
      </c>
      <c r="S438">
        <v>-2.7801420620413634E-2</v>
      </c>
      <c r="T438">
        <v>4.6127109416550802E-3</v>
      </c>
      <c r="U438">
        <v>2.2734461200621663E-2</v>
      </c>
      <c r="V438">
        <v>0.54291622149724972</v>
      </c>
      <c r="W438">
        <v>0.70961290694383272</v>
      </c>
      <c r="X438">
        <v>0.24453392189286022</v>
      </c>
      <c r="Y438">
        <v>0.35470522856245312</v>
      </c>
      <c r="Z438">
        <v>0.44860508446611336</v>
      </c>
      <c r="AA438">
        <v>4.8077265283811885E-2</v>
      </c>
      <c r="AB438">
        <v>0.31358611691402888</v>
      </c>
      <c r="AC438">
        <v>4.8589798634985221E-2</v>
      </c>
      <c r="AD438">
        <v>0.31659253280881533</v>
      </c>
      <c r="AE438">
        <v>0.89166732817594963</v>
      </c>
      <c r="AF438">
        <v>0.43315813654081858</v>
      </c>
      <c r="AG438">
        <v>7.1091467997785318E-2</v>
      </c>
      <c r="AH438">
        <v>0.80302987785199742</v>
      </c>
      <c r="AI438">
        <v>0.5911808841295445</v>
      </c>
      <c r="AJ438">
        <v>0.12149507971465051</v>
      </c>
      <c r="AK438">
        <v>1.224551988458644E-2</v>
      </c>
      <c r="AL438">
        <v>3.0166657282944417E-2</v>
      </c>
      <c r="AM438">
        <v>2.7643080495473663E-2</v>
      </c>
      <c r="AN438">
        <v>2.1304134216478077E-2</v>
      </c>
      <c r="AO438">
        <v>1.0732493079210967E-2</v>
      </c>
      <c r="AP438">
        <v>0.60049707462296775</v>
      </c>
      <c r="AQ438">
        <v>0.4601634627204918</v>
      </c>
      <c r="AR438">
        <v>0.58906110334980644</v>
      </c>
      <c r="AS438">
        <v>0.18809773615738112</v>
      </c>
      <c r="AT438">
        <v>0.32111547279254643</v>
      </c>
    </row>
    <row r="439" spans="1:46" x14ac:dyDescent="0.2">
      <c r="A439" t="s">
        <v>458</v>
      </c>
      <c r="B439">
        <v>11.145505055687719</v>
      </c>
      <c r="C439">
        <v>7.7344519827758909</v>
      </c>
      <c r="D439">
        <v>8.2106295858131073</v>
      </c>
      <c r="E439">
        <v>1.0377224518323067</v>
      </c>
      <c r="F439">
        <v>0.66817473451674281</v>
      </c>
      <c r="G439">
        <v>24.371612980711777</v>
      </c>
      <c r="H439">
        <v>8.6620104172504959</v>
      </c>
      <c r="I439">
        <v>8.0741664391593151</v>
      </c>
      <c r="J439">
        <v>0.69905142229769168</v>
      </c>
      <c r="K439">
        <v>40.363281173575402</v>
      </c>
      <c r="L439">
        <v>4.441502867121188</v>
      </c>
      <c r="M439">
        <v>3.5031718760686221</v>
      </c>
      <c r="N439">
        <v>2.1662426245522215</v>
      </c>
      <c r="O439">
        <v>1.7863657957068981</v>
      </c>
      <c r="P439">
        <v>3.4812977235479763</v>
      </c>
      <c r="Q439">
        <v>0.44822773047054448</v>
      </c>
      <c r="R439">
        <v>8.8351864295313928E-2</v>
      </c>
      <c r="S439">
        <v>0.2177435566853079</v>
      </c>
      <c r="T439">
        <v>0.14749526088188053</v>
      </c>
      <c r="U439">
        <v>4.4627225623986723E-2</v>
      </c>
      <c r="V439">
        <v>0.58655407487432232</v>
      </c>
      <c r="W439">
        <v>0.25809753059923324</v>
      </c>
      <c r="X439">
        <v>0.2913212654955869</v>
      </c>
      <c r="Y439">
        <v>0.16445279671332647</v>
      </c>
      <c r="Z439">
        <v>0.15132215049940761</v>
      </c>
      <c r="AA439">
        <v>7.7686181278117161E-2</v>
      </c>
      <c r="AB439">
        <v>0.17461709816454504</v>
      </c>
      <c r="AC439">
        <v>1.5939364531275119E-2</v>
      </c>
      <c r="AD439">
        <v>2.0246464413104303E-2</v>
      </c>
      <c r="AE439">
        <v>0.75119674085999499</v>
      </c>
      <c r="AF439">
        <v>0.20183256228103064</v>
      </c>
      <c r="AG439">
        <v>0.36629983578535369</v>
      </c>
      <c r="AH439">
        <v>0.19944170085390553</v>
      </c>
      <c r="AI439">
        <v>4.7325896179467385E-2</v>
      </c>
      <c r="AJ439">
        <v>8.1165065084119081E-2</v>
      </c>
      <c r="AK439">
        <v>0.41029478943490927</v>
      </c>
      <c r="AL439">
        <v>9.1810426589194152E-2</v>
      </c>
      <c r="AM439">
        <v>0.28215710056563326</v>
      </c>
      <c r="AN439">
        <v>0.26848575739170699</v>
      </c>
      <c r="AO439">
        <v>0.11711160665217908</v>
      </c>
      <c r="AP439">
        <v>0.72630535403554042</v>
      </c>
      <c r="AQ439">
        <v>0.59521240014519206</v>
      </c>
      <c r="AR439">
        <v>0.60034991050625786</v>
      </c>
      <c r="AS439">
        <v>5.3431065245432938E-2</v>
      </c>
      <c r="AT439">
        <v>0.1622912324746339</v>
      </c>
    </row>
    <row r="440" spans="1:46" x14ac:dyDescent="0.2">
      <c r="A440" t="s">
        <v>459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</row>
    <row r="441" spans="1:46" x14ac:dyDescent="0.2">
      <c r="A441" t="s">
        <v>460</v>
      </c>
      <c r="B441">
        <v>1119.2154581180193</v>
      </c>
      <c r="C441">
        <v>0</v>
      </c>
      <c r="D441">
        <v>0</v>
      </c>
      <c r="E441">
        <v>0</v>
      </c>
      <c r="F441">
        <v>0</v>
      </c>
      <c r="G441">
        <v>3418.0749968042737</v>
      </c>
      <c r="H441">
        <v>0</v>
      </c>
      <c r="I441">
        <v>0</v>
      </c>
      <c r="J441">
        <v>0</v>
      </c>
      <c r="K441">
        <v>0</v>
      </c>
      <c r="L441">
        <v>81.458751510701688</v>
      </c>
      <c r="M441">
        <v>0</v>
      </c>
      <c r="N441">
        <v>0</v>
      </c>
      <c r="O441">
        <v>0</v>
      </c>
      <c r="P441">
        <v>0</v>
      </c>
      <c r="Q441">
        <v>5.1386192157090324E-2</v>
      </c>
      <c r="R441">
        <v>0</v>
      </c>
      <c r="S441">
        <v>0</v>
      </c>
      <c r="T441">
        <v>0</v>
      </c>
      <c r="U441">
        <v>0</v>
      </c>
      <c r="V441">
        <v>0.38975056090563986</v>
      </c>
      <c r="W441">
        <v>0</v>
      </c>
      <c r="X441">
        <v>0</v>
      </c>
      <c r="Y441">
        <v>0</v>
      </c>
      <c r="Z441">
        <v>0</v>
      </c>
      <c r="AA441">
        <v>1.2939757222066932</v>
      </c>
      <c r="AB441">
        <v>0</v>
      </c>
      <c r="AC441">
        <v>0</v>
      </c>
      <c r="AD441">
        <v>0</v>
      </c>
      <c r="AE441">
        <v>0</v>
      </c>
      <c r="AF441">
        <v>5.2892134904503306E-3</v>
      </c>
      <c r="AG441">
        <v>0</v>
      </c>
      <c r="AH441">
        <v>0</v>
      </c>
      <c r="AI441">
        <v>0</v>
      </c>
      <c r="AJ441">
        <v>0</v>
      </c>
      <c r="AK441">
        <v>0.37155417425097154</v>
      </c>
      <c r="AL441">
        <v>0</v>
      </c>
      <c r="AM441">
        <v>0</v>
      </c>
      <c r="AN441">
        <v>0</v>
      </c>
      <c r="AO441">
        <v>0</v>
      </c>
      <c r="AP441">
        <v>0.53370907293713266</v>
      </c>
      <c r="AQ441">
        <v>0</v>
      </c>
      <c r="AR441">
        <v>0</v>
      </c>
      <c r="AS441">
        <v>0</v>
      </c>
      <c r="AT441">
        <v>0</v>
      </c>
    </row>
    <row r="442" spans="1:46" x14ac:dyDescent="0.2">
      <c r="A442" t="s">
        <v>461</v>
      </c>
      <c r="B442">
        <v>171.80061792241136</v>
      </c>
      <c r="C442">
        <v>389.42772440957941</v>
      </c>
      <c r="D442">
        <v>252.95554982459143</v>
      </c>
      <c r="E442">
        <v>225.94204553373257</v>
      </c>
      <c r="F442">
        <v>113.63434467464157</v>
      </c>
      <c r="G442">
        <v>261.06499808283638</v>
      </c>
      <c r="H442">
        <v>28.063972895529329</v>
      </c>
      <c r="I442">
        <v>278.07082169897046</v>
      </c>
      <c r="J442">
        <v>464.06530699941919</v>
      </c>
      <c r="K442">
        <v>333.63276546872953</v>
      </c>
      <c r="L442">
        <v>164.21822454796273</v>
      </c>
      <c r="M442">
        <v>264.7586511463154</v>
      </c>
      <c r="N442">
        <v>709.47689193870917</v>
      </c>
      <c r="O442">
        <v>447.92316604158913</v>
      </c>
      <c r="P442">
        <v>184.78752253717354</v>
      </c>
      <c r="Q442">
        <v>0.55349774228736148</v>
      </c>
      <c r="R442">
        <v>1.3023662961645185E-2</v>
      </c>
      <c r="S442">
        <v>0.2443594462341577</v>
      </c>
      <c r="T442">
        <v>7.1606420853315533E-2</v>
      </c>
      <c r="U442">
        <v>2.8619036842899001E-2</v>
      </c>
      <c r="V442">
        <v>0.78973904953076834</v>
      </c>
      <c r="W442">
        <v>0.22526122844741889</v>
      </c>
      <c r="X442">
        <v>0.2963963676867466</v>
      </c>
      <c r="Y442">
        <v>0.41731902314487723</v>
      </c>
      <c r="Z442">
        <v>0.21524743227642726</v>
      </c>
      <c r="AA442">
        <v>1.7288848574374185</v>
      </c>
      <c r="AB442">
        <v>0.71124263819984013</v>
      </c>
      <c r="AC442">
        <v>0.42003731404106098</v>
      </c>
      <c r="AD442">
        <v>1.4191775729230036</v>
      </c>
      <c r="AE442">
        <v>1.7721858485033102</v>
      </c>
      <c r="AF442">
        <v>0.49827759049002002</v>
      </c>
      <c r="AG442">
        <v>0.1605562972116763</v>
      </c>
      <c r="AH442">
        <v>1.0876398877829372</v>
      </c>
      <c r="AI442">
        <v>0.68339957873463553</v>
      </c>
      <c r="AJ442">
        <v>0.32936959488432627</v>
      </c>
      <c r="AK442">
        <v>0.71988689755986435</v>
      </c>
      <c r="AL442">
        <v>9.3692020365115286E-2</v>
      </c>
      <c r="AM442">
        <v>0.39585098574023186</v>
      </c>
      <c r="AN442">
        <v>0.3853085711718966</v>
      </c>
      <c r="AO442">
        <v>3.4835816622282051E-2</v>
      </c>
      <c r="AP442">
        <v>1.3654934192528592</v>
      </c>
      <c r="AQ442">
        <v>0.12134570085408371</v>
      </c>
      <c r="AR442">
        <v>0.43272310901001038</v>
      </c>
      <c r="AS442">
        <v>0.12621963937960956</v>
      </c>
      <c r="AT442">
        <v>0.1381755513093261</v>
      </c>
    </row>
    <row r="443" spans="1:46" x14ac:dyDescent="0.2">
      <c r="A443" t="s">
        <v>462</v>
      </c>
      <c r="B443">
        <v>1.6716115366120381</v>
      </c>
      <c r="C443">
        <v>0.17649070187705723</v>
      </c>
      <c r="D443">
        <v>0.50268629847309587</v>
      </c>
      <c r="E443">
        <v>0.96532473950093978</v>
      </c>
      <c r="F443">
        <v>0.28665254259327838</v>
      </c>
      <c r="G443">
        <v>0.59458063556262597</v>
      </c>
      <c r="H443">
        <v>0.3077228269745037</v>
      </c>
      <c r="I443">
        <v>5.1278605783563337E-2</v>
      </c>
      <c r="J443">
        <v>0.14667764155204699</v>
      </c>
      <c r="K443">
        <v>2.0508301115973345E-2</v>
      </c>
      <c r="L443">
        <v>4.7005519463573474E-2</v>
      </c>
      <c r="M443">
        <v>0.40429080936204898</v>
      </c>
      <c r="N443">
        <v>0.1382699518728015</v>
      </c>
      <c r="O443">
        <v>1.7097458614282749E-2</v>
      </c>
      <c r="P443">
        <v>8.7764409015051986E-3</v>
      </c>
      <c r="Q443">
        <v>7.1978447928115627E-2</v>
      </c>
      <c r="R443">
        <v>0.41187843246698924</v>
      </c>
      <c r="S443">
        <v>1.0614904613158536</v>
      </c>
      <c r="T443">
        <v>1.3165762809037196</v>
      </c>
      <c r="U443">
        <v>1.0458580379528055</v>
      </c>
      <c r="V443">
        <v>2.301481042648423E-2</v>
      </c>
      <c r="W443">
        <v>0.1887080160148544</v>
      </c>
      <c r="X443">
        <v>6.6428732403628149E-2</v>
      </c>
      <c r="Y443">
        <v>9.9852241145721624E-2</v>
      </c>
      <c r="Z443">
        <v>1.6838683759411639E-3</v>
      </c>
      <c r="AA443">
        <v>0.70670483353830382</v>
      </c>
      <c r="AB443">
        <v>1.5929093787131476</v>
      </c>
      <c r="AC443">
        <v>1.1233946355694535</v>
      </c>
      <c r="AD443">
        <v>0.414139128699818</v>
      </c>
      <c r="AE443">
        <v>4.9726730332523603E-2</v>
      </c>
      <c r="AF443">
        <v>0.5970019258781939</v>
      </c>
      <c r="AG443">
        <v>0.87147528826682208</v>
      </c>
      <c r="AH443">
        <v>1.0485750671510166</v>
      </c>
      <c r="AI443">
        <v>0.76322261590539575</v>
      </c>
      <c r="AJ443">
        <v>0.12177813429801347</v>
      </c>
      <c r="AK443">
        <v>6.0156399714450012E-2</v>
      </c>
      <c r="AL443">
        <v>0.14791996641746541</v>
      </c>
      <c r="AM443">
        <v>1.9443678432180513E-2</v>
      </c>
      <c r="AN443">
        <v>8.3945276005283773E-2</v>
      </c>
      <c r="AO443">
        <v>1.7860623358499762E-3</v>
      </c>
      <c r="AP443">
        <v>0.88177248099708472</v>
      </c>
      <c r="AQ443">
        <v>1.3303015678266559</v>
      </c>
      <c r="AR443">
        <v>1.7821581413757723</v>
      </c>
      <c r="AS443">
        <v>1.7344026529940531</v>
      </c>
      <c r="AT443">
        <v>0.48020665938090284</v>
      </c>
    </row>
    <row r="444" spans="1:46" x14ac:dyDescent="0.2">
      <c r="A444" t="s">
        <v>463</v>
      </c>
      <c r="B444">
        <v>-18.8996607013793</v>
      </c>
      <c r="C444">
        <v>-1.9221138581686629E-3</v>
      </c>
      <c r="D444">
        <v>-1.7059285759835028</v>
      </c>
      <c r="E444">
        <v>-1.0871813884076515</v>
      </c>
      <c r="F444">
        <v>-9.8809180755857469</v>
      </c>
      <c r="G444">
        <v>127.21071274727313</v>
      </c>
      <c r="H444">
        <v>84.830707886517914</v>
      </c>
      <c r="I444">
        <v>176.31798267322051</v>
      </c>
      <c r="J444">
        <v>60.926051825339577</v>
      </c>
      <c r="K444">
        <v>50.685569210029101</v>
      </c>
      <c r="L444">
        <v>0.176259637149772</v>
      </c>
      <c r="M444">
        <v>1.0613054112860303</v>
      </c>
      <c r="N444">
        <v>1.3664433357054309</v>
      </c>
      <c r="O444">
        <v>0.69862184964562912</v>
      </c>
      <c r="P444">
        <v>6.9351031859601384E-2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</row>
    <row r="445" spans="1:46" x14ac:dyDescent="0.2">
      <c r="A445" t="s">
        <v>464</v>
      </c>
      <c r="B445">
        <v>0</v>
      </c>
      <c r="C445">
        <v>27.138058129252911</v>
      </c>
      <c r="D445">
        <v>56.309456855616631</v>
      </c>
      <c r="E445">
        <v>2.4708368062583626</v>
      </c>
      <c r="F445">
        <v>3.3918613311101438</v>
      </c>
      <c r="G445">
        <v>0</v>
      </c>
      <c r="H445">
        <v>37.532736158641519</v>
      </c>
      <c r="I445">
        <v>37.062927621794834</v>
      </c>
      <c r="J445">
        <v>36.824661572578826</v>
      </c>
      <c r="K445">
        <v>17.448121422742954</v>
      </c>
      <c r="L445">
        <v>0</v>
      </c>
      <c r="M445">
        <v>5.338947559162345E-2</v>
      </c>
      <c r="N445">
        <v>36.607754923666093</v>
      </c>
      <c r="O445">
        <v>15.681342424167795</v>
      </c>
      <c r="P445">
        <v>10.479207280534768</v>
      </c>
      <c r="Q445">
        <v>0</v>
      </c>
      <c r="R445">
        <v>0.43108409774602097</v>
      </c>
      <c r="S445">
        <v>0.33174915659111975</v>
      </c>
      <c r="T445">
        <v>0.27337747591494471</v>
      </c>
      <c r="U445">
        <v>1.591742421223646</v>
      </c>
      <c r="V445">
        <v>0</v>
      </c>
      <c r="W445">
        <v>5.755074774155837E-2</v>
      </c>
      <c r="X445">
        <v>0.34131079605907327</v>
      </c>
      <c r="Y445">
        <v>0.54376288944249918</v>
      </c>
      <c r="Z445">
        <v>1.1761026088489155</v>
      </c>
      <c r="AA445">
        <v>0</v>
      </c>
      <c r="AB445">
        <v>0.5290054742117537</v>
      </c>
      <c r="AC445">
        <v>1.0630020122047692</v>
      </c>
      <c r="AD445">
        <v>0.57032763834402311</v>
      </c>
      <c r="AE445">
        <v>0.67614533095847329</v>
      </c>
      <c r="AF445">
        <v>0</v>
      </c>
      <c r="AG445">
        <v>0.79999367287566314</v>
      </c>
      <c r="AH445">
        <v>0.64673714010672756</v>
      </c>
      <c r="AI445">
        <v>0.24278231236379647</v>
      </c>
      <c r="AJ445">
        <v>1.0006907944223422</v>
      </c>
      <c r="AK445">
        <v>0</v>
      </c>
      <c r="AL445">
        <v>0.33873350772368738</v>
      </c>
      <c r="AM445">
        <v>0.15706905390682338</v>
      </c>
      <c r="AN445">
        <v>0.59342148986183918</v>
      </c>
      <c r="AO445">
        <v>9.0971055935680945E-2</v>
      </c>
      <c r="AP445">
        <v>0</v>
      </c>
      <c r="AQ445">
        <v>0.89448539841516295</v>
      </c>
      <c r="AR445">
        <v>0.23965644528512048</v>
      </c>
      <c r="AS445">
        <v>0.16973347118495458</v>
      </c>
      <c r="AT445">
        <v>2.5905598654021573</v>
      </c>
    </row>
    <row r="446" spans="1:46" x14ac:dyDescent="0.2">
      <c r="A446" t="s">
        <v>465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</row>
    <row r="447" spans="1:46" x14ac:dyDescent="0.2">
      <c r="A447" t="s">
        <v>466</v>
      </c>
      <c r="B447">
        <v>267.04373931837466</v>
      </c>
      <c r="C447">
        <v>124.83974327029928</v>
      </c>
      <c r="D447">
        <v>284.34731672741685</v>
      </c>
      <c r="E447">
        <v>282.12867940061261</v>
      </c>
      <c r="F447">
        <v>281.9430527817924</v>
      </c>
      <c r="G447">
        <v>318.68074591390103</v>
      </c>
      <c r="H447">
        <v>498.10842856815242</v>
      </c>
      <c r="I447">
        <v>333.88589393614268</v>
      </c>
      <c r="J447">
        <v>318.27226526894106</v>
      </c>
      <c r="K447">
        <v>612.30602159903026</v>
      </c>
      <c r="L447">
        <v>4.0615717951925552</v>
      </c>
      <c r="M447">
        <v>0.34963003514155094</v>
      </c>
      <c r="N447">
        <v>0.77712725926833948</v>
      </c>
      <c r="O447">
        <v>-10.515661237807116</v>
      </c>
      <c r="P447">
        <v>-13.905715610520268</v>
      </c>
      <c r="Q447">
        <v>0</v>
      </c>
      <c r="R447">
        <v>0</v>
      </c>
      <c r="S447">
        <v>0</v>
      </c>
      <c r="T447">
        <v>0</v>
      </c>
      <c r="U447">
        <v>1.9570293833691252</v>
      </c>
      <c r="V447">
        <v>0</v>
      </c>
      <c r="W447">
        <v>0</v>
      </c>
      <c r="X447">
        <v>0</v>
      </c>
      <c r="Y447">
        <v>0</v>
      </c>
      <c r="Z447">
        <v>-0.18848152880503705</v>
      </c>
      <c r="AA447">
        <v>0</v>
      </c>
      <c r="AB447">
        <v>0</v>
      </c>
      <c r="AC447">
        <v>0</v>
      </c>
      <c r="AD447">
        <v>0</v>
      </c>
      <c r="AE447">
        <v>0.72995461425555075</v>
      </c>
      <c r="AF447">
        <v>0.656691036294342</v>
      </c>
      <c r="AG447">
        <v>0.66424938909451015</v>
      </c>
      <c r="AH447">
        <v>0.31791408759307016</v>
      </c>
      <c r="AI447">
        <v>0.31661858559483141</v>
      </c>
      <c r="AJ447">
        <v>0.90657562657728463</v>
      </c>
      <c r="AK447">
        <v>7.8716324744816199E-2</v>
      </c>
      <c r="AL447">
        <v>3.5101916154536422E-2</v>
      </c>
      <c r="AM447">
        <v>0.13143096529577364</v>
      </c>
      <c r="AN447">
        <v>0.12310285798037801</v>
      </c>
      <c r="AO447">
        <v>9.11016624231058E-2</v>
      </c>
      <c r="AP447">
        <v>0.42902432493965525</v>
      </c>
      <c r="AQ447">
        <v>0.29129259426437071</v>
      </c>
      <c r="AR447">
        <v>0.98470419418276411</v>
      </c>
      <c r="AS447">
        <v>0.95910329730405641</v>
      </c>
      <c r="AT447">
        <v>0.48832693169117131</v>
      </c>
    </row>
    <row r="448" spans="1:46" x14ac:dyDescent="0.2">
      <c r="A448" t="s">
        <v>467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6" x14ac:dyDescent="0.2">
      <c r="A449" t="s">
        <v>468</v>
      </c>
      <c r="B449">
        <v>161.66838182655513</v>
      </c>
      <c r="C449">
        <v>332.89872003794039</v>
      </c>
      <c r="D449">
        <v>153.73642835772444</v>
      </c>
      <c r="E449">
        <v>0</v>
      </c>
      <c r="F449">
        <v>0</v>
      </c>
      <c r="G449">
        <v>1058.4916783876026</v>
      </c>
      <c r="H449">
        <v>1325.7073243450438</v>
      </c>
      <c r="I449">
        <v>478.15191748498319</v>
      </c>
      <c r="J449">
        <v>0</v>
      </c>
      <c r="K449">
        <v>0</v>
      </c>
      <c r="L449">
        <v>496.84313183724481</v>
      </c>
      <c r="M449">
        <v>973.12709542098241</v>
      </c>
      <c r="N449">
        <v>1024.3046897655331</v>
      </c>
      <c r="O449">
        <v>0</v>
      </c>
      <c r="P449">
        <v>0</v>
      </c>
      <c r="Q449">
        <v>0.67764093127336833</v>
      </c>
      <c r="R449">
        <v>0.35266124753116884</v>
      </c>
      <c r="S449">
        <v>0.54920052545058873</v>
      </c>
      <c r="T449">
        <v>0</v>
      </c>
      <c r="U449">
        <v>0</v>
      </c>
      <c r="V449">
        <v>0.35734647631781569</v>
      </c>
      <c r="W449">
        <v>0.22781345504351674</v>
      </c>
      <c r="X449">
        <v>0.45785061148602046</v>
      </c>
      <c r="Y449">
        <v>0</v>
      </c>
      <c r="Z449">
        <v>0</v>
      </c>
      <c r="AA449">
        <v>7.7487239948047792E-2</v>
      </c>
      <c r="AB449">
        <v>0.79488038754751122</v>
      </c>
      <c r="AC449">
        <v>0.93339934699266325</v>
      </c>
      <c r="AD449">
        <v>0</v>
      </c>
      <c r="AE449">
        <v>0</v>
      </c>
      <c r="AF449">
        <v>0.71612462117034925</v>
      </c>
      <c r="AG449">
        <v>0.15384540378165959</v>
      </c>
      <c r="AH449">
        <v>0.59154492215889642</v>
      </c>
      <c r="AI449">
        <v>0</v>
      </c>
      <c r="AJ449">
        <v>0</v>
      </c>
      <c r="AK449">
        <v>0.21044102396805442</v>
      </c>
      <c r="AL449">
        <v>0.1843301593464626</v>
      </c>
      <c r="AM449">
        <v>0.46754362362667551</v>
      </c>
      <c r="AN449">
        <v>0</v>
      </c>
      <c r="AO449">
        <v>0</v>
      </c>
      <c r="AP449">
        <v>1.1844678133818072</v>
      </c>
      <c r="AQ449">
        <v>1.4965907259215951</v>
      </c>
      <c r="AR449">
        <v>2.7281186448058409E-2</v>
      </c>
      <c r="AS449">
        <v>0</v>
      </c>
      <c r="AT449">
        <v>0</v>
      </c>
    </row>
    <row r="450" spans="1:46" x14ac:dyDescent="0.2">
      <c r="A450" t="s">
        <v>469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6" x14ac:dyDescent="0.2">
      <c r="A451" t="s">
        <v>470</v>
      </c>
      <c r="B451">
        <v>0.77404313235022959</v>
      </c>
      <c r="C451">
        <v>9.4876050762088791E-3</v>
      </c>
      <c r="D451">
        <v>0.28911881630666925</v>
      </c>
      <c r="E451">
        <v>0.1323564887935692</v>
      </c>
      <c r="F451">
        <v>-3.7982681205834359</v>
      </c>
      <c r="G451">
        <v>11.654530146203427</v>
      </c>
      <c r="H451">
        <v>16.41942427246817</v>
      </c>
      <c r="I451">
        <v>68.630510309275692</v>
      </c>
      <c r="J451">
        <v>40.597603067036928</v>
      </c>
      <c r="K451">
        <v>14.486489047480816</v>
      </c>
      <c r="L451">
        <v>1.6027184196829336</v>
      </c>
      <c r="M451">
        <v>7.3717810075313821</v>
      </c>
      <c r="N451">
        <v>55.083472168907775</v>
      </c>
      <c r="O451">
        <v>15.376894803064433</v>
      </c>
      <c r="P451">
        <v>16.414855820017337</v>
      </c>
      <c r="Q451">
        <v>40.622702576075859</v>
      </c>
      <c r="R451">
        <v>1.2633545282824212</v>
      </c>
      <c r="S451">
        <v>3.6844360631320296</v>
      </c>
      <c r="T451">
        <v>-10.435523157066319</v>
      </c>
      <c r="U451">
        <v>81.811391611894095</v>
      </c>
      <c r="V451">
        <v>9.3484108409289224</v>
      </c>
      <c r="W451">
        <v>12.533051102226816</v>
      </c>
      <c r="X451">
        <v>0.35835426781104207</v>
      </c>
      <c r="Y451">
        <v>-46.746698694884287</v>
      </c>
      <c r="Z451">
        <v>-1.3622816986262531</v>
      </c>
      <c r="AA451">
        <v>87.430784997108972</v>
      </c>
      <c r="AB451">
        <v>10.586522927832698</v>
      </c>
      <c r="AC451">
        <v>7.809527262077161</v>
      </c>
      <c r="AD451">
        <v>-65.817329733090347</v>
      </c>
      <c r="AE451">
        <v>59.717626573237119</v>
      </c>
      <c r="AF451">
        <v>53.916623196955278</v>
      </c>
      <c r="AG451">
        <v>4.766490870017466E-2</v>
      </c>
      <c r="AH451">
        <v>3.8775944598278249</v>
      </c>
      <c r="AI451">
        <v>-1311.3441070270787</v>
      </c>
      <c r="AJ451">
        <v>-861.77276697586206</v>
      </c>
      <c r="AK451">
        <v>124.73727780365704</v>
      </c>
      <c r="AL451">
        <v>9.3109914667488738</v>
      </c>
      <c r="AM451">
        <v>14.002662603778822</v>
      </c>
      <c r="AN451">
        <v>-9671.5167223363824</v>
      </c>
      <c r="AO451">
        <v>144.77373275544034</v>
      </c>
      <c r="AP451">
        <v>297.64823467889329</v>
      </c>
      <c r="AQ451">
        <v>2.471416820463642</v>
      </c>
      <c r="AR451">
        <v>9.9657148454884066</v>
      </c>
      <c r="AS451">
        <v>-14064.481352557717</v>
      </c>
      <c r="AT451">
        <v>-12033.441216467365</v>
      </c>
    </row>
    <row r="452" spans="1:46" x14ac:dyDescent="0.2">
      <c r="A452" t="s">
        <v>471</v>
      </c>
      <c r="B452">
        <v>9.8657265128197142</v>
      </c>
      <c r="C452">
        <v>12.139249058858393</v>
      </c>
      <c r="D452">
        <v>28.879946126129198</v>
      </c>
      <c r="E452">
        <v>23.7295037881211</v>
      </c>
      <c r="F452">
        <v>5.1835483423549933</v>
      </c>
      <c r="G452">
        <v>2.3140665321976703</v>
      </c>
      <c r="H452">
        <v>0.93061862267850226</v>
      </c>
      <c r="I452">
        <v>3.9848246049271627</v>
      </c>
      <c r="J452">
        <v>2.3589235394954899</v>
      </c>
      <c r="K452">
        <v>3.4936621343828445</v>
      </c>
      <c r="L452">
        <v>1.32302289604482</v>
      </c>
      <c r="M452">
        <v>3.0398213352060992</v>
      </c>
      <c r="N452">
        <v>1.8187965641308756</v>
      </c>
      <c r="O452">
        <v>3.5095285025407752</v>
      </c>
      <c r="P452">
        <v>0.31527927756091717</v>
      </c>
      <c r="Q452">
        <v>1.2656747782739768</v>
      </c>
      <c r="R452">
        <v>0.29796259598831698</v>
      </c>
      <c r="S452">
        <v>0.19165677757002214</v>
      </c>
      <c r="T452">
        <v>0.71469297284585287</v>
      </c>
      <c r="U452">
        <v>0.52298796294099348</v>
      </c>
      <c r="V452">
        <v>0.19934375867645954</v>
      </c>
      <c r="W452">
        <v>2.5394729296902473E-2</v>
      </c>
      <c r="X452">
        <v>0.63256128070826068</v>
      </c>
      <c r="Y452">
        <v>7.6730418771713202E-2</v>
      </c>
      <c r="Z452">
        <v>0.44225320355555114</v>
      </c>
      <c r="AA452">
        <v>1.544550056793212</v>
      </c>
      <c r="AB452">
        <v>0.77206285838583932</v>
      </c>
      <c r="AC452">
        <v>0.58451859842346687</v>
      </c>
      <c r="AD452">
        <v>1.3767155609166062</v>
      </c>
      <c r="AE452">
        <v>0.91115022995059902</v>
      </c>
      <c r="AF452">
        <v>0.31320428477367362</v>
      </c>
      <c r="AG452">
        <v>0.67205550309180173</v>
      </c>
      <c r="AH452">
        <v>1.2564876496290385</v>
      </c>
      <c r="AI452">
        <v>1.1051832144248612</v>
      </c>
      <c r="AJ452">
        <v>0.13554462871855819</v>
      </c>
      <c r="AK452">
        <v>0.10277292360564862</v>
      </c>
      <c r="AL452">
        <v>0.14571129365987626</v>
      </c>
      <c r="AM452">
        <v>0.44861521442206154</v>
      </c>
      <c r="AN452">
        <v>0.38126939633599233</v>
      </c>
      <c r="AO452">
        <v>0.34920594077242534</v>
      </c>
      <c r="AP452">
        <v>1.6653756539518925</v>
      </c>
      <c r="AQ452">
        <v>0.72091723900437799</v>
      </c>
      <c r="AR452">
        <v>0.1066544159332154</v>
      </c>
      <c r="AS452">
        <v>0.78340718838704537</v>
      </c>
      <c r="AT452">
        <v>0.31930913483085194</v>
      </c>
    </row>
    <row r="453" spans="1:46" x14ac:dyDescent="0.2">
      <c r="A453" t="s">
        <v>472</v>
      </c>
      <c r="B453">
        <v>386.79173701030152</v>
      </c>
      <c r="C453">
        <v>177.23743394188031</v>
      </c>
      <c r="D453">
        <v>1333.8922093488454</v>
      </c>
      <c r="E453">
        <v>535.90365938365233</v>
      </c>
      <c r="F453">
        <v>1684.5492695355958</v>
      </c>
      <c r="G453">
        <v>4780.1479387614954</v>
      </c>
      <c r="H453">
        <v>2151.6416979668279</v>
      </c>
      <c r="I453">
        <v>4674.0640936895607</v>
      </c>
      <c r="J453">
        <v>2793.1897697034437</v>
      </c>
      <c r="K453">
        <v>3635.1282939337234</v>
      </c>
      <c r="L453">
        <v>1182.152042420104</v>
      </c>
      <c r="M453">
        <v>4224.1148682207349</v>
      </c>
      <c r="N453">
        <v>3768.3445659531808</v>
      </c>
      <c r="O453">
        <v>2348.7540745461311</v>
      </c>
      <c r="P453">
        <v>3026.7809382626706</v>
      </c>
      <c r="Q453">
        <v>0.10725931836373638</v>
      </c>
      <c r="R453">
        <v>0.60103345890147208</v>
      </c>
      <c r="S453">
        <v>0.9280851213369854</v>
      </c>
      <c r="T453">
        <v>0.20493561460825677</v>
      </c>
      <c r="U453">
        <v>0.68781370216295068</v>
      </c>
      <c r="V453">
        <v>3.3363915060991511E-2</v>
      </c>
      <c r="W453">
        <v>0.22237420358580043</v>
      </c>
      <c r="X453">
        <v>0.53002077071136</v>
      </c>
      <c r="Y453">
        <v>0.24575434065730248</v>
      </c>
      <c r="Z453">
        <v>0.44601568838201894</v>
      </c>
      <c r="AA453">
        <v>0.75195180229665703</v>
      </c>
      <c r="AB453">
        <v>1.1809400677802353</v>
      </c>
      <c r="AC453">
        <v>0.28318265368536583</v>
      </c>
      <c r="AD453">
        <v>0.37024841074214426</v>
      </c>
      <c r="AE453">
        <v>0.50736112354479612</v>
      </c>
      <c r="AF453">
        <v>0.48409791419212861</v>
      </c>
      <c r="AG453">
        <v>0.21562481642998202</v>
      </c>
      <c r="AH453">
        <v>0.3008581653928673</v>
      </c>
      <c r="AI453">
        <v>0.56568669360531332</v>
      </c>
      <c r="AJ453">
        <v>1.4353813923060481</v>
      </c>
      <c r="AK453">
        <v>5.4404052909525255E-2</v>
      </c>
      <c r="AL453">
        <v>0.50869582401978919</v>
      </c>
      <c r="AM453">
        <v>0.25980659077275198</v>
      </c>
      <c r="AN453">
        <v>0.45478029315472884</v>
      </c>
      <c r="AO453">
        <v>0.53464097603152116</v>
      </c>
      <c r="AP453">
        <v>5.7708461506830379E-2</v>
      </c>
      <c r="AQ453">
        <v>0.38130671553587642</v>
      </c>
      <c r="AR453">
        <v>1.089469990979121</v>
      </c>
      <c r="AS453">
        <v>1.4138023985363621</v>
      </c>
      <c r="AT453">
        <v>0.27261274574395866</v>
      </c>
    </row>
    <row r="454" spans="1:46" x14ac:dyDescent="0.2">
      <c r="A454" t="s">
        <v>473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</row>
    <row r="455" spans="1:46" x14ac:dyDescent="0.2">
      <c r="A455" t="s">
        <v>474</v>
      </c>
      <c r="B455">
        <v>8.386234862227635</v>
      </c>
      <c r="C455">
        <v>-1.7391088973264366</v>
      </c>
      <c r="D455">
        <v>-1.8566831023149131</v>
      </c>
      <c r="E455">
        <v>-0.76595040039028561</v>
      </c>
      <c r="F455">
        <v>-3.3837446952856891</v>
      </c>
      <c r="G455">
        <v>1.6949549243632496</v>
      </c>
      <c r="H455">
        <v>148.978197818795</v>
      </c>
      <c r="I455">
        <v>253.85463177621423</v>
      </c>
      <c r="J455">
        <v>136.6724317342975</v>
      </c>
      <c r="K455">
        <v>506.89025638759915</v>
      </c>
      <c r="L455">
        <v>114.36181361206448</v>
      </c>
      <c r="M455">
        <v>481.16039475821054</v>
      </c>
      <c r="N455">
        <v>317.33181134886132</v>
      </c>
      <c r="O455">
        <v>199.68815668326062</v>
      </c>
      <c r="P455">
        <v>164.98447361110692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</row>
    <row r="456" spans="1:46" x14ac:dyDescent="0.2">
      <c r="A456" t="s">
        <v>475</v>
      </c>
      <c r="B456">
        <v>2.0007288675214192</v>
      </c>
      <c r="C456">
        <v>3.6870101604085326</v>
      </c>
      <c r="D456">
        <v>32.552016580903285</v>
      </c>
      <c r="E456">
        <v>14.850354295545607</v>
      </c>
      <c r="F456">
        <v>15.241039297968562</v>
      </c>
      <c r="G456">
        <v>-0.97374667507155543</v>
      </c>
      <c r="H456">
        <v>9.8980966202594978</v>
      </c>
      <c r="I456">
        <v>21.950784166602155</v>
      </c>
      <c r="J456">
        <v>4.4712277520340322</v>
      </c>
      <c r="K456">
        <v>8.0560850731045388</v>
      </c>
      <c r="L456">
        <v>0.34315754929362569</v>
      </c>
      <c r="M456">
        <v>15.531845575529331</v>
      </c>
      <c r="N456">
        <v>3.8692955205681296</v>
      </c>
      <c r="O456">
        <v>6.3287596539121695</v>
      </c>
      <c r="P456">
        <v>13.380063125120778</v>
      </c>
      <c r="Q456">
        <v>0.7499747400137956</v>
      </c>
      <c r="R456">
        <v>0.66057589951011397</v>
      </c>
      <c r="S456">
        <v>8.0480016664364926E-2</v>
      </c>
      <c r="T456">
        <v>0.55563558442978467</v>
      </c>
      <c r="U456">
        <v>1.2742162820781091</v>
      </c>
      <c r="V456">
        <v>0.15526646263539831</v>
      </c>
      <c r="W456">
        <v>0.13198494298411051</v>
      </c>
      <c r="X456">
        <v>1.1594501204281535</v>
      </c>
      <c r="Y456">
        <v>0.14302844590687636</v>
      </c>
      <c r="Z456">
        <v>1.0230333701315981</v>
      </c>
      <c r="AA456">
        <v>0.93202193846069115</v>
      </c>
      <c r="AB456">
        <v>2.8293840557215875</v>
      </c>
      <c r="AC456">
        <v>3.0253697271089752</v>
      </c>
      <c r="AD456">
        <v>5.2579195857036305E-2</v>
      </c>
      <c r="AE456">
        <v>5.8311155155017156</v>
      </c>
      <c r="AF456">
        <v>1.8542402687617084E-2</v>
      </c>
      <c r="AG456">
        <v>0.19120346057856069</v>
      </c>
      <c r="AH456">
        <v>3.3264166140255056</v>
      </c>
      <c r="AI456">
        <v>0.53898531588210119</v>
      </c>
      <c r="AJ456">
        <v>1.7825269912360915</v>
      </c>
      <c r="AK456">
        <v>0.1241735890399117</v>
      </c>
      <c r="AL456">
        <v>0.16721982519699441</v>
      </c>
      <c r="AM456">
        <v>0.60665190614049314</v>
      </c>
      <c r="AN456">
        <v>4.0353309054972419E-2</v>
      </c>
      <c r="AO456">
        <v>0.44124794679101531</v>
      </c>
      <c r="AP456">
        <v>1.8731052380680704E-2</v>
      </c>
      <c r="AQ456">
        <v>2.6152570430142745</v>
      </c>
      <c r="AR456">
        <v>2.9564216146464415</v>
      </c>
      <c r="AS456">
        <v>0.7281927060500748</v>
      </c>
      <c r="AT456">
        <v>0.35230926152523073</v>
      </c>
    </row>
    <row r="457" spans="1:46" x14ac:dyDescent="0.2">
      <c r="A457" t="s">
        <v>476</v>
      </c>
      <c r="B457">
        <v>0</v>
      </c>
      <c r="C457">
        <v>4.5492594417402259</v>
      </c>
      <c r="D457">
        <v>1.6049931617992408</v>
      </c>
      <c r="E457">
        <v>9.1035932474177521</v>
      </c>
      <c r="F457">
        <v>185.07929624832985</v>
      </c>
      <c r="G457">
        <v>0</v>
      </c>
      <c r="H457">
        <v>39.530014217477955</v>
      </c>
      <c r="I457">
        <v>15.36299087450046</v>
      </c>
      <c r="J457">
        <v>45.619029495990723</v>
      </c>
      <c r="K457">
        <v>203.53049290574566</v>
      </c>
      <c r="L457">
        <v>0</v>
      </c>
      <c r="M457">
        <v>6.0140346868774808</v>
      </c>
      <c r="N457">
        <v>0.67227100315264987</v>
      </c>
      <c r="O457">
        <v>29.56019472656601</v>
      </c>
      <c r="P457">
        <v>140.07293878563937</v>
      </c>
      <c r="Q457">
        <v>0</v>
      </c>
      <c r="R457">
        <v>-8.4881926025276513E-2</v>
      </c>
      <c r="S457">
        <v>-1.5643150484716796E-2</v>
      </c>
      <c r="T457">
        <v>-0.26546225042328209</v>
      </c>
      <c r="U457">
        <v>-0.7179798290560867</v>
      </c>
      <c r="V457">
        <v>0</v>
      </c>
      <c r="W457">
        <v>-0.5999695044558303</v>
      </c>
      <c r="X457">
        <v>-0.53176728742641699</v>
      </c>
      <c r="Y457">
        <v>-0.55598686882665838</v>
      </c>
      <c r="Z457">
        <v>-0.35718376449042255</v>
      </c>
      <c r="AA457">
        <v>0</v>
      </c>
      <c r="AB457">
        <v>-0.84313258032229732</v>
      </c>
      <c r="AC457">
        <v>-0.7824342663686279</v>
      </c>
      <c r="AD457">
        <v>-0.40338028115775371</v>
      </c>
      <c r="AE457">
        <v>-0.76873484978848716</v>
      </c>
      <c r="AF457">
        <v>0</v>
      </c>
      <c r="AG457">
        <v>0.83469577561578834</v>
      </c>
      <c r="AH457">
        <v>8.9420076798055803E-2</v>
      </c>
      <c r="AI457">
        <v>0.264021088104058</v>
      </c>
      <c r="AJ457">
        <v>6.1429206118256552</v>
      </c>
      <c r="AK457">
        <v>0</v>
      </c>
      <c r="AL457">
        <v>1.6891382502872896</v>
      </c>
      <c r="AM457">
        <v>0.89106976717821806</v>
      </c>
      <c r="AN457">
        <v>0.90504577714614021</v>
      </c>
      <c r="AO457">
        <v>0.89232568764755948</v>
      </c>
      <c r="AP457">
        <v>0</v>
      </c>
      <c r="AQ457">
        <v>1.3365437713432129</v>
      </c>
      <c r="AR457">
        <v>0.79340816318268959</v>
      </c>
      <c r="AS457">
        <v>1.2236088697990812</v>
      </c>
      <c r="AT457">
        <v>4.3316688225383917</v>
      </c>
    </row>
    <row r="458" spans="1:46" x14ac:dyDescent="0.2">
      <c r="A458" t="s">
        <v>477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 1 - General</vt:lpstr>
      <vt:lpstr>Gross Claim Incurred</vt:lpstr>
      <vt:lpstr>Sheet1</vt:lpstr>
      <vt:lpstr>Dataset 2 - Underwriting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Wateridge, Paul</dc:creator>
  <cp:lastModifiedBy>Abhishek Saurav</cp:lastModifiedBy>
  <dcterms:created xsi:type="dcterms:W3CDTF">2021-05-04T16:10:38Z</dcterms:created>
  <dcterms:modified xsi:type="dcterms:W3CDTF">2023-02-15T08:02:48Z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{89F25EAD-B6B0-43ED-8FA9-A007EEBF54E1}</vt:lpwstr>
  </property>
  <property fmtid="{D5CDD505-2E9C-101B-9397-08002B2CF9AE}" pid="3" name="_AdHocReviewCycleID">
    <vt:i4>-949238097</vt:i4>
  </property>
  <property fmtid="{D5CDD505-2E9C-101B-9397-08002B2CF9AE}" pid="4" name="_NewReviewCycle">
    <vt:lpwstr/>
  </property>
  <property fmtid="{D5CDD505-2E9C-101B-9397-08002B2CF9AE}" pid="5" name="_EmailSubject">
    <vt:lpwstr>008272 - Analyst Data Science - Screening results</vt:lpwstr>
  </property>
  <property fmtid="{D5CDD505-2E9C-101B-9397-08002B2CF9AE}" pid="6" name="_AuthorEmail">
    <vt:lpwstr>Paul.Boyle@bankofengland.co.uk</vt:lpwstr>
  </property>
  <property fmtid="{D5CDD505-2E9C-101B-9397-08002B2CF9AE}" pid="7" name="_AuthorEmailDisplayName">
    <vt:lpwstr>Boyle, Paul</vt:lpwstr>
  </property>
  <property fmtid="{D5CDD505-2E9C-101B-9397-08002B2CF9AE}" pid="8" name="_PreviousAdHocReviewCycleID">
    <vt:i4>1159217212</vt:i4>
  </property>
</Properties>
</file>